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56F353CF-343E-405D-853C-6FAD38AE5A4B}" xr6:coauthVersionLast="47" xr6:coauthVersionMax="47" xr10:uidLastSave="{00000000-0000-0000-0000-000000000000}"/>
  <bookViews>
    <workbookView xWindow="5712" yWindow="48" windowWidth="10956" windowHeight="12240" tabRatio="456" xr2:uid="{00000000-000D-0000-FFFF-FFFF00000000}"/>
  </bookViews>
  <sheets>
    <sheet name="1511.90.10 Imports" sheetId="2" r:id="rId1"/>
    <sheet name="1511.90.10 Exports" sheetId="3" r:id="rId2"/>
  </sheets>
  <definedNames>
    <definedName name="_xlnm.Print_Area" localSheetId="1">'1511.90.10 Exports'!$B$1:$B$51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V229" i="3" l="1"/>
  <c r="DW238" i="3"/>
  <c r="DV238" i="3"/>
  <c r="DW237" i="3"/>
  <c r="DV237" i="3"/>
  <c r="DW236" i="3"/>
  <c r="DV236" i="3"/>
  <c r="DW235" i="3"/>
  <c r="DV235" i="3"/>
  <c r="DW234" i="3"/>
  <c r="DV234" i="3"/>
  <c r="DW233" i="3"/>
  <c r="DV233" i="3"/>
  <c r="DW232" i="3"/>
  <c r="DV232" i="3"/>
  <c r="DW231" i="3"/>
  <c r="DV231" i="3"/>
  <c r="DW230" i="3"/>
  <c r="DV230" i="3"/>
  <c r="DW229" i="3"/>
  <c r="DW228" i="3"/>
  <c r="DV228" i="3"/>
  <c r="DW227" i="3"/>
  <c r="DV227" i="3"/>
  <c r="DT239" i="3"/>
  <c r="DS239" i="3"/>
  <c r="DQ239" i="3"/>
  <c r="DP239" i="3"/>
  <c r="DN239" i="3"/>
  <c r="DM239" i="3"/>
  <c r="DK239" i="3"/>
  <c r="DJ239" i="3"/>
  <c r="DH239" i="3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U238" i="3"/>
  <c r="DR238" i="3"/>
  <c r="DO238" i="3"/>
  <c r="DL238" i="3"/>
  <c r="DI238" i="3"/>
  <c r="DF238" i="3"/>
  <c r="DC238" i="3"/>
  <c r="CZ238" i="3"/>
  <c r="CW238" i="3"/>
  <c r="CT238" i="3"/>
  <c r="CQ238" i="3"/>
  <c r="CN238" i="3"/>
  <c r="CK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DU237" i="3"/>
  <c r="DR237" i="3"/>
  <c r="DO237" i="3"/>
  <c r="DL237" i="3"/>
  <c r="DI237" i="3"/>
  <c r="DF237" i="3"/>
  <c r="DC237" i="3"/>
  <c r="CZ237" i="3"/>
  <c r="CW237" i="3"/>
  <c r="CT237" i="3"/>
  <c r="CQ237" i="3"/>
  <c r="CN237" i="3"/>
  <c r="CK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DU236" i="3"/>
  <c r="DR236" i="3"/>
  <c r="DO236" i="3"/>
  <c r="DL236" i="3"/>
  <c r="DI236" i="3"/>
  <c r="DF236" i="3"/>
  <c r="DC236" i="3"/>
  <c r="CZ236" i="3"/>
  <c r="CW236" i="3"/>
  <c r="CT236" i="3"/>
  <c r="CQ236" i="3"/>
  <c r="CN236" i="3"/>
  <c r="CK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DU235" i="3"/>
  <c r="DR235" i="3"/>
  <c r="DO235" i="3"/>
  <c r="DL235" i="3"/>
  <c r="DI235" i="3"/>
  <c r="DF235" i="3"/>
  <c r="DC235" i="3"/>
  <c r="CZ235" i="3"/>
  <c r="CW235" i="3"/>
  <c r="CT235" i="3"/>
  <c r="CQ235" i="3"/>
  <c r="CN235" i="3"/>
  <c r="CK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DU234" i="3"/>
  <c r="DR234" i="3"/>
  <c r="DO234" i="3"/>
  <c r="DL234" i="3"/>
  <c r="DI234" i="3"/>
  <c r="DF234" i="3"/>
  <c r="DC234" i="3"/>
  <c r="CZ234" i="3"/>
  <c r="CW234" i="3"/>
  <c r="CT234" i="3"/>
  <c r="CQ234" i="3"/>
  <c r="CN234" i="3"/>
  <c r="CK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DU233" i="3"/>
  <c r="DR233" i="3"/>
  <c r="DO233" i="3"/>
  <c r="DL233" i="3"/>
  <c r="DI233" i="3"/>
  <c r="DF233" i="3"/>
  <c r="DC233" i="3"/>
  <c r="CZ233" i="3"/>
  <c r="CW233" i="3"/>
  <c r="CT233" i="3"/>
  <c r="CQ233" i="3"/>
  <c r="CN233" i="3"/>
  <c r="CK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DU232" i="3"/>
  <c r="DR232" i="3"/>
  <c r="DO232" i="3"/>
  <c r="DL232" i="3"/>
  <c r="DI232" i="3"/>
  <c r="DF232" i="3"/>
  <c r="DC232" i="3"/>
  <c r="CZ232" i="3"/>
  <c r="CW232" i="3"/>
  <c r="CT232" i="3"/>
  <c r="CQ232" i="3"/>
  <c r="CN232" i="3"/>
  <c r="CK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DU231" i="3"/>
  <c r="DR231" i="3"/>
  <c r="DO231" i="3"/>
  <c r="DL231" i="3"/>
  <c r="DI231" i="3"/>
  <c r="DF231" i="3"/>
  <c r="DC231" i="3"/>
  <c r="CZ231" i="3"/>
  <c r="CW231" i="3"/>
  <c r="CT231" i="3"/>
  <c r="CQ231" i="3"/>
  <c r="CN231" i="3"/>
  <c r="CK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DU230" i="3"/>
  <c r="DR230" i="3"/>
  <c r="DO230" i="3"/>
  <c r="DL230" i="3"/>
  <c r="DI230" i="3"/>
  <c r="DF230" i="3"/>
  <c r="DC230" i="3"/>
  <c r="CZ230" i="3"/>
  <c r="CW230" i="3"/>
  <c r="CT230" i="3"/>
  <c r="CQ230" i="3"/>
  <c r="CN230" i="3"/>
  <c r="CK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DU229" i="3"/>
  <c r="DR229" i="3"/>
  <c r="DO229" i="3"/>
  <c r="DL229" i="3"/>
  <c r="DI229" i="3"/>
  <c r="DF229" i="3"/>
  <c r="DC229" i="3"/>
  <c r="CZ229" i="3"/>
  <c r="CW229" i="3"/>
  <c r="CT229" i="3"/>
  <c r="CQ229" i="3"/>
  <c r="CN229" i="3"/>
  <c r="CK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DU228" i="3"/>
  <c r="DR228" i="3"/>
  <c r="DO228" i="3"/>
  <c r="DL228" i="3"/>
  <c r="DI228" i="3"/>
  <c r="DF228" i="3"/>
  <c r="DC228" i="3"/>
  <c r="CZ228" i="3"/>
  <c r="CW228" i="3"/>
  <c r="CT228" i="3"/>
  <c r="CQ228" i="3"/>
  <c r="CN228" i="3"/>
  <c r="CK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DU227" i="3"/>
  <c r="DR227" i="3"/>
  <c r="DO227" i="3"/>
  <c r="DL227" i="3"/>
  <c r="DI227" i="3"/>
  <c r="DF227" i="3"/>
  <c r="DC227" i="3"/>
  <c r="CZ227" i="3"/>
  <c r="CW227" i="3"/>
  <c r="CT227" i="3"/>
  <c r="CQ227" i="3"/>
  <c r="CN227" i="3"/>
  <c r="CK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O238" i="2"/>
  <c r="EN238" i="2"/>
  <c r="EO237" i="2"/>
  <c r="EN237" i="2"/>
  <c r="EO236" i="2"/>
  <c r="EN236" i="2"/>
  <c r="EO235" i="2"/>
  <c r="EN235" i="2"/>
  <c r="EO234" i="2"/>
  <c r="EN234" i="2"/>
  <c r="EO233" i="2"/>
  <c r="EN233" i="2"/>
  <c r="EO232" i="2"/>
  <c r="EN232" i="2"/>
  <c r="EO231" i="2"/>
  <c r="EN231" i="2"/>
  <c r="EO230" i="2"/>
  <c r="EN230" i="2"/>
  <c r="EO229" i="2"/>
  <c r="EN229" i="2"/>
  <c r="EO228" i="2"/>
  <c r="EN228" i="2"/>
  <c r="EO227" i="2"/>
  <c r="EN227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W225" i="3"/>
  <c r="DV225" i="3"/>
  <c r="DW224" i="3"/>
  <c r="DV224" i="3"/>
  <c r="DW223" i="3"/>
  <c r="DV223" i="3"/>
  <c r="DW222" i="3"/>
  <c r="DV222" i="3"/>
  <c r="DW221" i="3"/>
  <c r="DV221" i="3"/>
  <c r="DW220" i="3"/>
  <c r="DV220" i="3"/>
  <c r="DW219" i="3"/>
  <c r="DV219" i="3"/>
  <c r="DW218" i="3"/>
  <c r="DV218" i="3"/>
  <c r="DW217" i="3"/>
  <c r="DV217" i="3"/>
  <c r="DW216" i="3"/>
  <c r="DV216" i="3"/>
  <c r="DW215" i="3"/>
  <c r="DV215" i="3"/>
  <c r="DW214" i="3"/>
  <c r="DV214" i="3"/>
  <c r="EO226" i="2"/>
  <c r="EN226" i="2"/>
  <c r="EO225" i="2"/>
  <c r="EN225" i="2"/>
  <c r="EO224" i="2"/>
  <c r="EN224" i="2"/>
  <c r="EO223" i="2"/>
  <c r="EN223" i="2"/>
  <c r="EO222" i="2"/>
  <c r="EN222" i="2"/>
  <c r="EO221" i="2"/>
  <c r="EN221" i="2"/>
  <c r="EO220" i="2"/>
  <c r="EN220" i="2"/>
  <c r="EO219" i="2"/>
  <c r="EN219" i="2"/>
  <c r="EO218" i="2"/>
  <c r="EN218" i="2"/>
  <c r="EO217" i="2"/>
  <c r="EN217" i="2"/>
  <c r="EO216" i="2"/>
  <c r="EN216" i="2"/>
  <c r="EO215" i="2"/>
  <c r="EN215" i="2"/>
  <c r="EO214" i="2"/>
  <c r="EN214" i="2"/>
  <c r="DT226" i="3"/>
  <c r="DS226" i="3"/>
  <c r="DQ226" i="3"/>
  <c r="DP226" i="3"/>
  <c r="DN226" i="3"/>
  <c r="DM226" i="3"/>
  <c r="DK226" i="3"/>
  <c r="DJ226" i="3"/>
  <c r="DH226" i="3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DW226" i="3" s="1"/>
  <c r="L226" i="3"/>
  <c r="J226" i="3"/>
  <c r="I226" i="3"/>
  <c r="G226" i="3"/>
  <c r="F226" i="3"/>
  <c r="DU225" i="3"/>
  <c r="DR225" i="3"/>
  <c r="DO225" i="3"/>
  <c r="DL225" i="3"/>
  <c r="DI225" i="3"/>
  <c r="DF225" i="3"/>
  <c r="DC225" i="3"/>
  <c r="CZ225" i="3"/>
  <c r="CW225" i="3"/>
  <c r="CT225" i="3"/>
  <c r="CQ225" i="3"/>
  <c r="CN225" i="3"/>
  <c r="CK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DU224" i="3"/>
  <c r="DR224" i="3"/>
  <c r="DO224" i="3"/>
  <c r="DL224" i="3"/>
  <c r="DI224" i="3"/>
  <c r="DF224" i="3"/>
  <c r="DC224" i="3"/>
  <c r="CZ224" i="3"/>
  <c r="CW224" i="3"/>
  <c r="CT224" i="3"/>
  <c r="CQ224" i="3"/>
  <c r="CN224" i="3"/>
  <c r="CK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DU223" i="3"/>
  <c r="DR223" i="3"/>
  <c r="DO223" i="3"/>
  <c r="DL223" i="3"/>
  <c r="DI223" i="3"/>
  <c r="DF223" i="3"/>
  <c r="DC223" i="3"/>
  <c r="CZ223" i="3"/>
  <c r="CW223" i="3"/>
  <c r="CT223" i="3"/>
  <c r="CQ223" i="3"/>
  <c r="CN223" i="3"/>
  <c r="CK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DU222" i="3"/>
  <c r="DR222" i="3"/>
  <c r="DO222" i="3"/>
  <c r="DL222" i="3"/>
  <c r="DI222" i="3"/>
  <c r="DF222" i="3"/>
  <c r="DC222" i="3"/>
  <c r="CZ222" i="3"/>
  <c r="CW222" i="3"/>
  <c r="CT222" i="3"/>
  <c r="CQ222" i="3"/>
  <c r="CN222" i="3"/>
  <c r="CK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DU221" i="3"/>
  <c r="DR221" i="3"/>
  <c r="DO221" i="3"/>
  <c r="DL221" i="3"/>
  <c r="DI221" i="3"/>
  <c r="DF221" i="3"/>
  <c r="DC221" i="3"/>
  <c r="CZ221" i="3"/>
  <c r="CW221" i="3"/>
  <c r="CT221" i="3"/>
  <c r="CQ221" i="3"/>
  <c r="CN221" i="3"/>
  <c r="CK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DU220" i="3"/>
  <c r="DR220" i="3"/>
  <c r="DO220" i="3"/>
  <c r="DL220" i="3"/>
  <c r="DI220" i="3"/>
  <c r="DF220" i="3"/>
  <c r="DC220" i="3"/>
  <c r="CZ220" i="3"/>
  <c r="CW220" i="3"/>
  <c r="CT220" i="3"/>
  <c r="CQ220" i="3"/>
  <c r="CN220" i="3"/>
  <c r="CK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DU219" i="3"/>
  <c r="DR219" i="3"/>
  <c r="DO219" i="3"/>
  <c r="DL219" i="3"/>
  <c r="DI219" i="3"/>
  <c r="DF219" i="3"/>
  <c r="DC219" i="3"/>
  <c r="CZ219" i="3"/>
  <c r="CW219" i="3"/>
  <c r="CT219" i="3"/>
  <c r="CQ219" i="3"/>
  <c r="CN219" i="3"/>
  <c r="CK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DU218" i="3"/>
  <c r="DR218" i="3"/>
  <c r="DO218" i="3"/>
  <c r="DL218" i="3"/>
  <c r="DI218" i="3"/>
  <c r="DF218" i="3"/>
  <c r="DC218" i="3"/>
  <c r="CZ218" i="3"/>
  <c r="CW218" i="3"/>
  <c r="CT218" i="3"/>
  <c r="CQ218" i="3"/>
  <c r="CN218" i="3"/>
  <c r="CK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DU217" i="3"/>
  <c r="DR217" i="3"/>
  <c r="DO217" i="3"/>
  <c r="DL217" i="3"/>
  <c r="DI217" i="3"/>
  <c r="DF217" i="3"/>
  <c r="DC217" i="3"/>
  <c r="CZ217" i="3"/>
  <c r="CW217" i="3"/>
  <c r="CT217" i="3"/>
  <c r="CQ217" i="3"/>
  <c r="CN217" i="3"/>
  <c r="CK217" i="3"/>
  <c r="CH217" i="3"/>
  <c r="CE217" i="3"/>
  <c r="CB217" i="3"/>
  <c r="BY217" i="3"/>
  <c r="BV217" i="3"/>
  <c r="BS217" i="3"/>
  <c r="BP217" i="3"/>
  <c r="BM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DU216" i="3"/>
  <c r="DR216" i="3"/>
  <c r="DO216" i="3"/>
  <c r="DL216" i="3"/>
  <c r="DI216" i="3"/>
  <c r="DF216" i="3"/>
  <c r="DC216" i="3"/>
  <c r="CZ216" i="3"/>
  <c r="CW216" i="3"/>
  <c r="CT216" i="3"/>
  <c r="CQ216" i="3"/>
  <c r="CN216" i="3"/>
  <c r="CK216" i="3"/>
  <c r="CH216" i="3"/>
  <c r="CE216" i="3"/>
  <c r="CB216" i="3"/>
  <c r="BY216" i="3"/>
  <c r="BV216" i="3"/>
  <c r="BS216" i="3"/>
  <c r="BP216" i="3"/>
  <c r="BM216" i="3"/>
  <c r="BJ216" i="3"/>
  <c r="BG216" i="3"/>
  <c r="BD216" i="3"/>
  <c r="BA216" i="3"/>
  <c r="AX216" i="3"/>
  <c r="AU216" i="3"/>
  <c r="AR216" i="3"/>
  <c r="AO216" i="3"/>
  <c r="AL216" i="3"/>
  <c r="AI216" i="3"/>
  <c r="AF216" i="3"/>
  <c r="AC216" i="3"/>
  <c r="Z216" i="3"/>
  <c r="W216" i="3"/>
  <c r="T216" i="3"/>
  <c r="Q216" i="3"/>
  <c r="N216" i="3"/>
  <c r="K216" i="3"/>
  <c r="H216" i="3"/>
  <c r="DU215" i="3"/>
  <c r="DR215" i="3"/>
  <c r="DO215" i="3"/>
  <c r="DL215" i="3"/>
  <c r="DI215" i="3"/>
  <c r="DF215" i="3"/>
  <c r="DC215" i="3"/>
  <c r="CZ215" i="3"/>
  <c r="CW215" i="3"/>
  <c r="CT215" i="3"/>
  <c r="CQ215" i="3"/>
  <c r="CN215" i="3"/>
  <c r="CK215" i="3"/>
  <c r="CH215" i="3"/>
  <c r="CE215" i="3"/>
  <c r="CB215" i="3"/>
  <c r="BY215" i="3"/>
  <c r="BV215" i="3"/>
  <c r="BS215" i="3"/>
  <c r="BP215" i="3"/>
  <c r="BM215" i="3"/>
  <c r="BJ215" i="3"/>
  <c r="BG215" i="3"/>
  <c r="BD215" i="3"/>
  <c r="BA215" i="3"/>
  <c r="AX215" i="3"/>
  <c r="AU215" i="3"/>
  <c r="AR215" i="3"/>
  <c r="AO215" i="3"/>
  <c r="AL215" i="3"/>
  <c r="AI215" i="3"/>
  <c r="AF215" i="3"/>
  <c r="AC215" i="3"/>
  <c r="Z215" i="3"/>
  <c r="W215" i="3"/>
  <c r="T215" i="3"/>
  <c r="Q215" i="3"/>
  <c r="N215" i="3"/>
  <c r="K215" i="3"/>
  <c r="H215" i="3"/>
  <c r="DU214" i="3"/>
  <c r="DR214" i="3"/>
  <c r="DO214" i="3"/>
  <c r="DL214" i="3"/>
  <c r="DI214" i="3"/>
  <c r="DF214" i="3"/>
  <c r="DC214" i="3"/>
  <c r="CZ214" i="3"/>
  <c r="CW214" i="3"/>
  <c r="CT214" i="3"/>
  <c r="CQ214" i="3"/>
  <c r="CN214" i="3"/>
  <c r="CK214" i="3"/>
  <c r="CH214" i="3"/>
  <c r="CE214" i="3"/>
  <c r="CB214" i="3"/>
  <c r="BY214" i="3"/>
  <c r="BV214" i="3"/>
  <c r="BS214" i="3"/>
  <c r="BP214" i="3"/>
  <c r="BM214" i="3"/>
  <c r="BJ214" i="3"/>
  <c r="BG214" i="3"/>
  <c r="BD214" i="3"/>
  <c r="BA214" i="3"/>
  <c r="AX214" i="3"/>
  <c r="AU214" i="3"/>
  <c r="AR214" i="3"/>
  <c r="AO214" i="3"/>
  <c r="AL214" i="3"/>
  <c r="AI214" i="3"/>
  <c r="AF214" i="3"/>
  <c r="AC214" i="3"/>
  <c r="Z214" i="3"/>
  <c r="W214" i="3"/>
  <c r="T214" i="3"/>
  <c r="Q214" i="3"/>
  <c r="N214" i="3"/>
  <c r="K214" i="3"/>
  <c r="H214" i="3"/>
  <c r="D226" i="3"/>
  <c r="C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M216" i="2"/>
  <c r="EJ216" i="2"/>
  <c r="EG216" i="2"/>
  <c r="ED216" i="2"/>
  <c r="EA216" i="2"/>
  <c r="DX216" i="2"/>
  <c r="DU216" i="2"/>
  <c r="DR216" i="2"/>
  <c r="DO216" i="2"/>
  <c r="DL216" i="2"/>
  <c r="DI216" i="2"/>
  <c r="DF216" i="2"/>
  <c r="DC216" i="2"/>
  <c r="CZ216" i="2"/>
  <c r="CW216" i="2"/>
  <c r="CT216" i="2"/>
  <c r="CQ216" i="2"/>
  <c r="CN216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EM215" i="2"/>
  <c r="EJ215" i="2"/>
  <c r="EG215" i="2"/>
  <c r="ED215" i="2"/>
  <c r="EA215" i="2"/>
  <c r="DX215" i="2"/>
  <c r="DU215" i="2"/>
  <c r="DR215" i="2"/>
  <c r="DO215" i="2"/>
  <c r="DL215" i="2"/>
  <c r="DI215" i="2"/>
  <c r="DF215" i="2"/>
  <c r="DC215" i="2"/>
  <c r="CZ215" i="2"/>
  <c r="CW215" i="2"/>
  <c r="CT215" i="2"/>
  <c r="CQ215" i="2"/>
  <c r="CN215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EM214" i="2"/>
  <c r="EJ214" i="2"/>
  <c r="EG214" i="2"/>
  <c r="ED214" i="2"/>
  <c r="EA214" i="2"/>
  <c r="DX214" i="2"/>
  <c r="DU214" i="2"/>
  <c r="DR214" i="2"/>
  <c r="DO214" i="2"/>
  <c r="DL214" i="2"/>
  <c r="DI214" i="2"/>
  <c r="DF214" i="2"/>
  <c r="DC214" i="2"/>
  <c r="CZ214" i="2"/>
  <c r="CW214" i="2"/>
  <c r="CT214" i="2"/>
  <c r="CQ214" i="2"/>
  <c r="CN214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N239" i="2" l="1"/>
  <c r="EO239" i="2"/>
  <c r="DV239" i="3"/>
  <c r="DW239" i="3"/>
  <c r="DV226" i="3"/>
  <c r="DW212" i="3"/>
  <c r="DV212" i="3"/>
  <c r="DW211" i="3"/>
  <c r="DV211" i="3"/>
  <c r="DW210" i="3"/>
  <c r="DV210" i="3"/>
  <c r="DW209" i="3"/>
  <c r="DV209" i="3"/>
  <c r="DW208" i="3"/>
  <c r="DV208" i="3"/>
  <c r="DW207" i="3"/>
  <c r="DV207" i="3"/>
  <c r="DW206" i="3"/>
  <c r="DV206" i="3"/>
  <c r="DW205" i="3"/>
  <c r="DV205" i="3"/>
  <c r="DW204" i="3"/>
  <c r="DV204" i="3"/>
  <c r="DW203" i="3"/>
  <c r="DV203" i="3"/>
  <c r="DW202" i="3"/>
  <c r="DV202" i="3"/>
  <c r="DW201" i="3"/>
  <c r="DV201" i="3"/>
  <c r="DT213" i="3"/>
  <c r="DS213" i="3"/>
  <c r="DQ213" i="3"/>
  <c r="DP213" i="3"/>
  <c r="DN213" i="3"/>
  <c r="DM213" i="3"/>
  <c r="DK213" i="3"/>
  <c r="DJ213" i="3"/>
  <c r="DH213" i="3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U212" i="3"/>
  <c r="DR212" i="3"/>
  <c r="DO212" i="3"/>
  <c r="DL212" i="3"/>
  <c r="DI212" i="3"/>
  <c r="DF212" i="3"/>
  <c r="DC212" i="3"/>
  <c r="CZ212" i="3"/>
  <c r="CW212" i="3"/>
  <c r="CT212" i="3"/>
  <c r="CQ212" i="3"/>
  <c r="CN212" i="3"/>
  <c r="CK212" i="3"/>
  <c r="CH212" i="3"/>
  <c r="CE212" i="3"/>
  <c r="CB212" i="3"/>
  <c r="BY212" i="3"/>
  <c r="BV212" i="3"/>
  <c r="BS212" i="3"/>
  <c r="BP212" i="3"/>
  <c r="BM212" i="3"/>
  <c r="BJ212" i="3"/>
  <c r="BG212" i="3"/>
  <c r="BD212" i="3"/>
  <c r="BA212" i="3"/>
  <c r="AX212" i="3"/>
  <c r="AU212" i="3"/>
  <c r="AR212" i="3"/>
  <c r="AO212" i="3"/>
  <c r="AL212" i="3"/>
  <c r="AI212" i="3"/>
  <c r="AF212" i="3"/>
  <c r="AC212" i="3"/>
  <c r="Z212" i="3"/>
  <c r="W212" i="3"/>
  <c r="T212" i="3"/>
  <c r="Q212" i="3"/>
  <c r="N212" i="3"/>
  <c r="K212" i="3"/>
  <c r="H212" i="3"/>
  <c r="DU211" i="3"/>
  <c r="DR211" i="3"/>
  <c r="DO211" i="3"/>
  <c r="DL211" i="3"/>
  <c r="DI211" i="3"/>
  <c r="DF211" i="3"/>
  <c r="DC211" i="3"/>
  <c r="CZ211" i="3"/>
  <c r="CW211" i="3"/>
  <c r="CT211" i="3"/>
  <c r="CQ211" i="3"/>
  <c r="CN211" i="3"/>
  <c r="CK211" i="3"/>
  <c r="CH211" i="3"/>
  <c r="CE211" i="3"/>
  <c r="CB211" i="3"/>
  <c r="BY211" i="3"/>
  <c r="BV211" i="3"/>
  <c r="BS211" i="3"/>
  <c r="BP211" i="3"/>
  <c r="BM211" i="3"/>
  <c r="BJ211" i="3"/>
  <c r="BG211" i="3"/>
  <c r="BD211" i="3"/>
  <c r="BA211" i="3"/>
  <c r="AX211" i="3"/>
  <c r="AU211" i="3"/>
  <c r="AR211" i="3"/>
  <c r="AO211" i="3"/>
  <c r="AL211" i="3"/>
  <c r="AI211" i="3"/>
  <c r="AF211" i="3"/>
  <c r="AC211" i="3"/>
  <c r="Z211" i="3"/>
  <c r="W211" i="3"/>
  <c r="T211" i="3"/>
  <c r="Q211" i="3"/>
  <c r="N211" i="3"/>
  <c r="K211" i="3"/>
  <c r="H211" i="3"/>
  <c r="DU210" i="3"/>
  <c r="DR210" i="3"/>
  <c r="DO210" i="3"/>
  <c r="DL210" i="3"/>
  <c r="DI210" i="3"/>
  <c r="DF210" i="3"/>
  <c r="DC210" i="3"/>
  <c r="CZ210" i="3"/>
  <c r="CW210" i="3"/>
  <c r="CT210" i="3"/>
  <c r="CQ210" i="3"/>
  <c r="CN210" i="3"/>
  <c r="CK210" i="3"/>
  <c r="CH210" i="3"/>
  <c r="CE210" i="3"/>
  <c r="CB210" i="3"/>
  <c r="BY210" i="3"/>
  <c r="BV210" i="3"/>
  <c r="BS210" i="3"/>
  <c r="BP210" i="3"/>
  <c r="BM210" i="3"/>
  <c r="BJ210" i="3"/>
  <c r="BG210" i="3"/>
  <c r="BD210" i="3"/>
  <c r="BA210" i="3"/>
  <c r="AX210" i="3"/>
  <c r="AU210" i="3"/>
  <c r="AR210" i="3"/>
  <c r="AO210" i="3"/>
  <c r="AL210" i="3"/>
  <c r="AI210" i="3"/>
  <c r="AF210" i="3"/>
  <c r="AC210" i="3"/>
  <c r="Z210" i="3"/>
  <c r="W210" i="3"/>
  <c r="T210" i="3"/>
  <c r="Q210" i="3"/>
  <c r="N210" i="3"/>
  <c r="K210" i="3"/>
  <c r="H210" i="3"/>
  <c r="DU209" i="3"/>
  <c r="DR209" i="3"/>
  <c r="DO209" i="3"/>
  <c r="DL209" i="3"/>
  <c r="DI209" i="3"/>
  <c r="DF209" i="3"/>
  <c r="DC209" i="3"/>
  <c r="CZ209" i="3"/>
  <c r="CW209" i="3"/>
  <c r="CT209" i="3"/>
  <c r="CQ209" i="3"/>
  <c r="CN209" i="3"/>
  <c r="CK209" i="3"/>
  <c r="CH209" i="3"/>
  <c r="CE209" i="3"/>
  <c r="CB209" i="3"/>
  <c r="BY209" i="3"/>
  <c r="BV209" i="3"/>
  <c r="BS209" i="3"/>
  <c r="BP209" i="3"/>
  <c r="BM209" i="3"/>
  <c r="BJ209" i="3"/>
  <c r="BG209" i="3"/>
  <c r="BD209" i="3"/>
  <c r="BA209" i="3"/>
  <c r="AX209" i="3"/>
  <c r="AU209" i="3"/>
  <c r="AR209" i="3"/>
  <c r="AO209" i="3"/>
  <c r="AL209" i="3"/>
  <c r="AI209" i="3"/>
  <c r="AF209" i="3"/>
  <c r="AC209" i="3"/>
  <c r="Z209" i="3"/>
  <c r="W209" i="3"/>
  <c r="T209" i="3"/>
  <c r="Q209" i="3"/>
  <c r="N209" i="3"/>
  <c r="K209" i="3"/>
  <c r="H209" i="3"/>
  <c r="DU208" i="3"/>
  <c r="DR208" i="3"/>
  <c r="DO208" i="3"/>
  <c r="DL208" i="3"/>
  <c r="DI208" i="3"/>
  <c r="DF208" i="3"/>
  <c r="DC208" i="3"/>
  <c r="CZ208" i="3"/>
  <c r="CW208" i="3"/>
  <c r="CT208" i="3"/>
  <c r="CQ208" i="3"/>
  <c r="CN208" i="3"/>
  <c r="CK208" i="3"/>
  <c r="CH208" i="3"/>
  <c r="CE208" i="3"/>
  <c r="CB208" i="3"/>
  <c r="BY208" i="3"/>
  <c r="BV208" i="3"/>
  <c r="BS208" i="3"/>
  <c r="BP208" i="3"/>
  <c r="BM208" i="3"/>
  <c r="BJ208" i="3"/>
  <c r="BG208" i="3"/>
  <c r="BD208" i="3"/>
  <c r="BA208" i="3"/>
  <c r="AX208" i="3"/>
  <c r="AU208" i="3"/>
  <c r="AR208" i="3"/>
  <c r="AO208" i="3"/>
  <c r="AL208" i="3"/>
  <c r="AI208" i="3"/>
  <c r="AF208" i="3"/>
  <c r="AC208" i="3"/>
  <c r="Z208" i="3"/>
  <c r="W208" i="3"/>
  <c r="T208" i="3"/>
  <c r="Q208" i="3"/>
  <c r="N208" i="3"/>
  <c r="K208" i="3"/>
  <c r="H208" i="3"/>
  <c r="DU207" i="3"/>
  <c r="DR207" i="3"/>
  <c r="DO207" i="3"/>
  <c r="DL207" i="3"/>
  <c r="DI207" i="3"/>
  <c r="DF207" i="3"/>
  <c r="DC207" i="3"/>
  <c r="CZ207" i="3"/>
  <c r="CW207" i="3"/>
  <c r="CT207" i="3"/>
  <c r="CQ207" i="3"/>
  <c r="CN207" i="3"/>
  <c r="CK207" i="3"/>
  <c r="CH207" i="3"/>
  <c r="CE207" i="3"/>
  <c r="CB207" i="3"/>
  <c r="BY207" i="3"/>
  <c r="BV207" i="3"/>
  <c r="BS207" i="3"/>
  <c r="BP207" i="3"/>
  <c r="BM207" i="3"/>
  <c r="BJ207" i="3"/>
  <c r="BG207" i="3"/>
  <c r="BD207" i="3"/>
  <c r="BA207" i="3"/>
  <c r="AX207" i="3"/>
  <c r="AU207" i="3"/>
  <c r="AR207" i="3"/>
  <c r="AO207" i="3"/>
  <c r="AL207" i="3"/>
  <c r="AI207" i="3"/>
  <c r="AF207" i="3"/>
  <c r="AC207" i="3"/>
  <c r="Z207" i="3"/>
  <c r="W207" i="3"/>
  <c r="T207" i="3"/>
  <c r="Q207" i="3"/>
  <c r="N207" i="3"/>
  <c r="K207" i="3"/>
  <c r="H207" i="3"/>
  <c r="DU206" i="3"/>
  <c r="DR206" i="3"/>
  <c r="DO206" i="3"/>
  <c r="DL206" i="3"/>
  <c r="DI206" i="3"/>
  <c r="DF206" i="3"/>
  <c r="DC206" i="3"/>
  <c r="CZ206" i="3"/>
  <c r="CW206" i="3"/>
  <c r="CT206" i="3"/>
  <c r="CQ206" i="3"/>
  <c r="CN206" i="3"/>
  <c r="CK206" i="3"/>
  <c r="CH206" i="3"/>
  <c r="CE206" i="3"/>
  <c r="CB206" i="3"/>
  <c r="BY206" i="3"/>
  <c r="BV206" i="3"/>
  <c r="BS206" i="3"/>
  <c r="BP206" i="3"/>
  <c r="BM206" i="3"/>
  <c r="BJ206" i="3"/>
  <c r="BG206" i="3"/>
  <c r="BD206" i="3"/>
  <c r="BA206" i="3"/>
  <c r="AX206" i="3"/>
  <c r="AU206" i="3"/>
  <c r="AR206" i="3"/>
  <c r="AO206" i="3"/>
  <c r="AL206" i="3"/>
  <c r="AI206" i="3"/>
  <c r="AF206" i="3"/>
  <c r="AC206" i="3"/>
  <c r="Z206" i="3"/>
  <c r="W206" i="3"/>
  <c r="T206" i="3"/>
  <c r="Q206" i="3"/>
  <c r="N206" i="3"/>
  <c r="K206" i="3"/>
  <c r="H206" i="3"/>
  <c r="DU205" i="3"/>
  <c r="DR205" i="3"/>
  <c r="DO205" i="3"/>
  <c r="DL205" i="3"/>
  <c r="DI205" i="3"/>
  <c r="DF205" i="3"/>
  <c r="DC205" i="3"/>
  <c r="CZ205" i="3"/>
  <c r="CW205" i="3"/>
  <c r="CT205" i="3"/>
  <c r="CQ205" i="3"/>
  <c r="CN205" i="3"/>
  <c r="CK205" i="3"/>
  <c r="CH205" i="3"/>
  <c r="CE205" i="3"/>
  <c r="CB205" i="3"/>
  <c r="BY205" i="3"/>
  <c r="BV205" i="3"/>
  <c r="BS205" i="3"/>
  <c r="BP205" i="3"/>
  <c r="BM205" i="3"/>
  <c r="BJ205" i="3"/>
  <c r="BG205" i="3"/>
  <c r="BD205" i="3"/>
  <c r="BA205" i="3"/>
  <c r="AX205" i="3"/>
  <c r="AU205" i="3"/>
  <c r="AR205" i="3"/>
  <c r="AO205" i="3"/>
  <c r="AL205" i="3"/>
  <c r="AI205" i="3"/>
  <c r="AF205" i="3"/>
  <c r="AC205" i="3"/>
  <c r="Z205" i="3"/>
  <c r="W205" i="3"/>
  <c r="T205" i="3"/>
  <c r="Q205" i="3"/>
  <c r="N205" i="3"/>
  <c r="K205" i="3"/>
  <c r="H205" i="3"/>
  <c r="DU204" i="3"/>
  <c r="DR204" i="3"/>
  <c r="DO204" i="3"/>
  <c r="DL204" i="3"/>
  <c r="DI204" i="3"/>
  <c r="DF204" i="3"/>
  <c r="DC204" i="3"/>
  <c r="CZ204" i="3"/>
  <c r="CW204" i="3"/>
  <c r="CT204" i="3"/>
  <c r="CQ204" i="3"/>
  <c r="CN204" i="3"/>
  <c r="CK204" i="3"/>
  <c r="CH204" i="3"/>
  <c r="CE204" i="3"/>
  <c r="CB204" i="3"/>
  <c r="BY204" i="3"/>
  <c r="BV204" i="3"/>
  <c r="BS204" i="3"/>
  <c r="BP204" i="3"/>
  <c r="BM204" i="3"/>
  <c r="BJ204" i="3"/>
  <c r="BG204" i="3"/>
  <c r="BD204" i="3"/>
  <c r="BA204" i="3"/>
  <c r="AX204" i="3"/>
  <c r="AU204" i="3"/>
  <c r="AR204" i="3"/>
  <c r="AO204" i="3"/>
  <c r="AL204" i="3"/>
  <c r="AI204" i="3"/>
  <c r="AF204" i="3"/>
  <c r="AC204" i="3"/>
  <c r="Z204" i="3"/>
  <c r="W204" i="3"/>
  <c r="T204" i="3"/>
  <c r="Q204" i="3"/>
  <c r="N204" i="3"/>
  <c r="K204" i="3"/>
  <c r="H204" i="3"/>
  <c r="DU203" i="3"/>
  <c r="DR203" i="3"/>
  <c r="DO203" i="3"/>
  <c r="DL203" i="3"/>
  <c r="DI203" i="3"/>
  <c r="DF203" i="3"/>
  <c r="DC203" i="3"/>
  <c r="CZ203" i="3"/>
  <c r="CW203" i="3"/>
  <c r="CT203" i="3"/>
  <c r="CQ203" i="3"/>
  <c r="CN203" i="3"/>
  <c r="CK203" i="3"/>
  <c r="CH203" i="3"/>
  <c r="CE203" i="3"/>
  <c r="CB203" i="3"/>
  <c r="BY203" i="3"/>
  <c r="BV203" i="3"/>
  <c r="BS203" i="3"/>
  <c r="BP203" i="3"/>
  <c r="BM203" i="3"/>
  <c r="BJ203" i="3"/>
  <c r="BG203" i="3"/>
  <c r="BD203" i="3"/>
  <c r="BA203" i="3"/>
  <c r="AX203" i="3"/>
  <c r="AU203" i="3"/>
  <c r="AR203" i="3"/>
  <c r="AO203" i="3"/>
  <c r="AL203" i="3"/>
  <c r="AI203" i="3"/>
  <c r="AF203" i="3"/>
  <c r="AC203" i="3"/>
  <c r="Z203" i="3"/>
  <c r="W203" i="3"/>
  <c r="T203" i="3"/>
  <c r="Q203" i="3"/>
  <c r="N203" i="3"/>
  <c r="K203" i="3"/>
  <c r="H203" i="3"/>
  <c r="DU202" i="3"/>
  <c r="DR202" i="3"/>
  <c r="DO202" i="3"/>
  <c r="DL202" i="3"/>
  <c r="DI202" i="3"/>
  <c r="DF202" i="3"/>
  <c r="DC202" i="3"/>
  <c r="CZ202" i="3"/>
  <c r="CW202" i="3"/>
  <c r="CT202" i="3"/>
  <c r="CQ202" i="3"/>
  <c r="CN202" i="3"/>
  <c r="CK202" i="3"/>
  <c r="CH202" i="3"/>
  <c r="CE202" i="3"/>
  <c r="CB202" i="3"/>
  <c r="BY202" i="3"/>
  <c r="BV202" i="3"/>
  <c r="BS202" i="3"/>
  <c r="BP202" i="3"/>
  <c r="BM202" i="3"/>
  <c r="BJ202" i="3"/>
  <c r="BG202" i="3"/>
  <c r="BD202" i="3"/>
  <c r="BA202" i="3"/>
  <c r="AX202" i="3"/>
  <c r="AU202" i="3"/>
  <c r="AR202" i="3"/>
  <c r="AO202" i="3"/>
  <c r="AL202" i="3"/>
  <c r="AI202" i="3"/>
  <c r="AF202" i="3"/>
  <c r="AC202" i="3"/>
  <c r="Z202" i="3"/>
  <c r="W202" i="3"/>
  <c r="T202" i="3"/>
  <c r="Q202" i="3"/>
  <c r="N202" i="3"/>
  <c r="K202" i="3"/>
  <c r="H202" i="3"/>
  <c r="DU201" i="3"/>
  <c r="DR201" i="3"/>
  <c r="DO201" i="3"/>
  <c r="DL201" i="3"/>
  <c r="DI201" i="3"/>
  <c r="DF201" i="3"/>
  <c r="DC201" i="3"/>
  <c r="CZ201" i="3"/>
  <c r="CW201" i="3"/>
  <c r="CT201" i="3"/>
  <c r="CQ201" i="3"/>
  <c r="CN201" i="3"/>
  <c r="CK201" i="3"/>
  <c r="CH201" i="3"/>
  <c r="CE201" i="3"/>
  <c r="CB201" i="3"/>
  <c r="BY201" i="3"/>
  <c r="BV201" i="3"/>
  <c r="BS201" i="3"/>
  <c r="BP201" i="3"/>
  <c r="BM201" i="3"/>
  <c r="BJ201" i="3"/>
  <c r="BG201" i="3"/>
  <c r="BD201" i="3"/>
  <c r="BA201" i="3"/>
  <c r="AX201" i="3"/>
  <c r="AU201" i="3"/>
  <c r="AR201" i="3"/>
  <c r="AO201" i="3"/>
  <c r="AL201" i="3"/>
  <c r="AI201" i="3"/>
  <c r="AF201" i="3"/>
  <c r="AC201" i="3"/>
  <c r="Z201" i="3"/>
  <c r="W201" i="3"/>
  <c r="T201" i="3"/>
  <c r="Q201" i="3"/>
  <c r="N201" i="3"/>
  <c r="K201" i="3"/>
  <c r="H201" i="3"/>
  <c r="D213" i="3"/>
  <c r="C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O212" i="2"/>
  <c r="EN212" i="2"/>
  <c r="EO211" i="2"/>
  <c r="EN211" i="2"/>
  <c r="EO210" i="2"/>
  <c r="EN210" i="2"/>
  <c r="EO209" i="2"/>
  <c r="EN209" i="2"/>
  <c r="EO208" i="2"/>
  <c r="EN208" i="2"/>
  <c r="EO207" i="2"/>
  <c r="EN207" i="2"/>
  <c r="EO206" i="2"/>
  <c r="EN206" i="2"/>
  <c r="EO205" i="2"/>
  <c r="EN205" i="2"/>
  <c r="EO204" i="2"/>
  <c r="EN204" i="2"/>
  <c r="EO203" i="2"/>
  <c r="EN203" i="2"/>
  <c r="EO202" i="2"/>
  <c r="EN202" i="2"/>
  <c r="EO201" i="2"/>
  <c r="EN201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N213" i="2" l="1"/>
  <c r="EO213" i="2"/>
  <c r="DV213" i="3"/>
  <c r="DW213" i="3"/>
  <c r="DW199" i="3"/>
  <c r="DV199" i="3"/>
  <c r="DW198" i="3"/>
  <c r="DV198" i="3"/>
  <c r="DW197" i="3"/>
  <c r="DV197" i="3"/>
  <c r="DW196" i="3"/>
  <c r="DV196" i="3"/>
  <c r="DW194" i="3"/>
  <c r="DV194" i="3"/>
  <c r="DW193" i="3"/>
  <c r="DV193" i="3"/>
  <c r="DW192" i="3"/>
  <c r="DV192" i="3"/>
  <c r="DW191" i="3"/>
  <c r="DV191" i="3"/>
  <c r="DW190" i="3"/>
  <c r="DV190" i="3"/>
  <c r="DW189" i="3"/>
  <c r="DV189" i="3"/>
  <c r="DW188" i="3"/>
  <c r="DV188" i="3"/>
  <c r="DW195" i="3"/>
  <c r="DV195" i="3"/>
  <c r="D200" i="3"/>
  <c r="C200" i="3"/>
  <c r="E199" i="3"/>
  <c r="E198" i="3"/>
  <c r="E197" i="3"/>
  <c r="E196" i="3"/>
  <c r="E195" i="3"/>
  <c r="E194" i="3"/>
  <c r="E193" i="3"/>
  <c r="E192" i="3"/>
  <c r="D187" i="3"/>
  <c r="C187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DU199" i="3" l="1"/>
  <c r="DR199" i="3"/>
  <c r="DO199" i="3"/>
  <c r="DL199" i="3"/>
  <c r="DI199" i="3"/>
  <c r="DF199" i="3"/>
  <c r="DC199" i="3"/>
  <c r="CZ199" i="3"/>
  <c r="CW199" i="3"/>
  <c r="CT199" i="3"/>
  <c r="CQ199" i="3"/>
  <c r="CN199" i="3"/>
  <c r="CK199" i="3"/>
  <c r="CH199" i="3"/>
  <c r="CE199" i="3"/>
  <c r="CB199" i="3"/>
  <c r="BY199" i="3"/>
  <c r="BV199" i="3"/>
  <c r="BS199" i="3"/>
  <c r="BP199" i="3"/>
  <c r="BM199" i="3"/>
  <c r="BJ199" i="3"/>
  <c r="BG199" i="3"/>
  <c r="BD199" i="3"/>
  <c r="BA199" i="3"/>
  <c r="AX199" i="3"/>
  <c r="AU199" i="3"/>
  <c r="AR199" i="3"/>
  <c r="AO199" i="3"/>
  <c r="AL199" i="3"/>
  <c r="AI199" i="3"/>
  <c r="AF199" i="3"/>
  <c r="AC199" i="3"/>
  <c r="Z199" i="3"/>
  <c r="W199" i="3"/>
  <c r="T199" i="3"/>
  <c r="Q199" i="3"/>
  <c r="N199" i="3"/>
  <c r="K199" i="3"/>
  <c r="H199" i="3"/>
  <c r="DU198" i="3"/>
  <c r="DR198" i="3"/>
  <c r="DO198" i="3"/>
  <c r="DL198" i="3"/>
  <c r="DI198" i="3"/>
  <c r="DF198" i="3"/>
  <c r="DC198" i="3"/>
  <c r="CZ198" i="3"/>
  <c r="CW198" i="3"/>
  <c r="CT198" i="3"/>
  <c r="CQ198" i="3"/>
  <c r="CN198" i="3"/>
  <c r="CK198" i="3"/>
  <c r="CH198" i="3"/>
  <c r="CE198" i="3"/>
  <c r="CB198" i="3"/>
  <c r="BY198" i="3"/>
  <c r="BV198" i="3"/>
  <c r="BS198" i="3"/>
  <c r="BP198" i="3"/>
  <c r="BM198" i="3"/>
  <c r="BJ198" i="3"/>
  <c r="BG198" i="3"/>
  <c r="BD198" i="3"/>
  <c r="BA198" i="3"/>
  <c r="AX198" i="3"/>
  <c r="AU198" i="3"/>
  <c r="AR198" i="3"/>
  <c r="AO198" i="3"/>
  <c r="AL198" i="3"/>
  <c r="AI198" i="3"/>
  <c r="AF198" i="3"/>
  <c r="AC198" i="3"/>
  <c r="Z198" i="3"/>
  <c r="W198" i="3"/>
  <c r="T198" i="3"/>
  <c r="Q198" i="3"/>
  <c r="N198" i="3"/>
  <c r="K198" i="3"/>
  <c r="H198" i="3"/>
  <c r="DU197" i="3"/>
  <c r="DR197" i="3"/>
  <c r="DO197" i="3"/>
  <c r="DL197" i="3"/>
  <c r="DI197" i="3"/>
  <c r="DF197" i="3"/>
  <c r="DC197" i="3"/>
  <c r="CZ197" i="3"/>
  <c r="CW197" i="3"/>
  <c r="CT197" i="3"/>
  <c r="CQ197" i="3"/>
  <c r="CN197" i="3"/>
  <c r="CK197" i="3"/>
  <c r="CH197" i="3"/>
  <c r="CE197" i="3"/>
  <c r="CB197" i="3"/>
  <c r="BY197" i="3"/>
  <c r="BV197" i="3"/>
  <c r="BS197" i="3"/>
  <c r="BP197" i="3"/>
  <c r="BM197" i="3"/>
  <c r="BJ197" i="3"/>
  <c r="BG197" i="3"/>
  <c r="BD197" i="3"/>
  <c r="BA197" i="3"/>
  <c r="AX197" i="3"/>
  <c r="AU197" i="3"/>
  <c r="AR197" i="3"/>
  <c r="AO197" i="3"/>
  <c r="AL197" i="3"/>
  <c r="AI197" i="3"/>
  <c r="AF197" i="3"/>
  <c r="AC197" i="3"/>
  <c r="Z197" i="3"/>
  <c r="W197" i="3"/>
  <c r="T197" i="3"/>
  <c r="Q197" i="3"/>
  <c r="N197" i="3"/>
  <c r="K197" i="3"/>
  <c r="H197" i="3"/>
  <c r="DU196" i="3"/>
  <c r="DR196" i="3"/>
  <c r="DO196" i="3"/>
  <c r="DL196" i="3"/>
  <c r="DI196" i="3"/>
  <c r="DF196" i="3"/>
  <c r="DC196" i="3"/>
  <c r="CZ196" i="3"/>
  <c r="CW196" i="3"/>
  <c r="CT196" i="3"/>
  <c r="CQ196" i="3"/>
  <c r="CN196" i="3"/>
  <c r="CK196" i="3"/>
  <c r="CH196" i="3"/>
  <c r="CE196" i="3"/>
  <c r="CB196" i="3"/>
  <c r="BY196" i="3"/>
  <c r="BV196" i="3"/>
  <c r="BS196" i="3"/>
  <c r="BP196" i="3"/>
  <c r="BM196" i="3"/>
  <c r="BJ196" i="3"/>
  <c r="BG196" i="3"/>
  <c r="BD196" i="3"/>
  <c r="BA196" i="3"/>
  <c r="AX196" i="3"/>
  <c r="AU196" i="3"/>
  <c r="AR196" i="3"/>
  <c r="AO196" i="3"/>
  <c r="AL196" i="3"/>
  <c r="AI196" i="3"/>
  <c r="AF196" i="3"/>
  <c r="AC196" i="3"/>
  <c r="Z196" i="3"/>
  <c r="W196" i="3"/>
  <c r="T196" i="3"/>
  <c r="Q196" i="3"/>
  <c r="N196" i="3"/>
  <c r="K196" i="3"/>
  <c r="H196" i="3"/>
  <c r="DU195" i="3"/>
  <c r="DR195" i="3"/>
  <c r="DO195" i="3"/>
  <c r="DL195" i="3"/>
  <c r="DI195" i="3"/>
  <c r="DF195" i="3"/>
  <c r="DC195" i="3"/>
  <c r="CZ195" i="3"/>
  <c r="CW195" i="3"/>
  <c r="CT195" i="3"/>
  <c r="CQ195" i="3"/>
  <c r="CN195" i="3"/>
  <c r="CK195" i="3"/>
  <c r="CH195" i="3"/>
  <c r="CE195" i="3"/>
  <c r="CB195" i="3"/>
  <c r="BY195" i="3"/>
  <c r="BV195" i="3"/>
  <c r="BS195" i="3"/>
  <c r="BP195" i="3"/>
  <c r="BM195" i="3"/>
  <c r="BJ195" i="3"/>
  <c r="BG195" i="3"/>
  <c r="BD195" i="3"/>
  <c r="BA195" i="3"/>
  <c r="AX195" i="3"/>
  <c r="AU195" i="3"/>
  <c r="AR195" i="3"/>
  <c r="AO195" i="3"/>
  <c r="AL195" i="3"/>
  <c r="AI195" i="3"/>
  <c r="AF195" i="3"/>
  <c r="AC195" i="3"/>
  <c r="Z195" i="3"/>
  <c r="W195" i="3"/>
  <c r="T195" i="3"/>
  <c r="Q195" i="3"/>
  <c r="N195" i="3"/>
  <c r="K195" i="3"/>
  <c r="H195" i="3"/>
  <c r="DU194" i="3"/>
  <c r="DR194" i="3"/>
  <c r="DO194" i="3"/>
  <c r="DL194" i="3"/>
  <c r="DI194" i="3"/>
  <c r="DF194" i="3"/>
  <c r="DC194" i="3"/>
  <c r="CZ194" i="3"/>
  <c r="CW194" i="3"/>
  <c r="CT194" i="3"/>
  <c r="CQ194" i="3"/>
  <c r="CN194" i="3"/>
  <c r="CK194" i="3"/>
  <c r="CH194" i="3"/>
  <c r="CE194" i="3"/>
  <c r="CB194" i="3"/>
  <c r="BY194" i="3"/>
  <c r="BV194" i="3"/>
  <c r="BS194" i="3"/>
  <c r="BP194" i="3"/>
  <c r="BM194" i="3"/>
  <c r="BJ194" i="3"/>
  <c r="BG194" i="3"/>
  <c r="BD194" i="3"/>
  <c r="BA194" i="3"/>
  <c r="AX194" i="3"/>
  <c r="AU194" i="3"/>
  <c r="AR194" i="3"/>
  <c r="AO194" i="3"/>
  <c r="AL194" i="3"/>
  <c r="AI194" i="3"/>
  <c r="AF194" i="3"/>
  <c r="AC194" i="3"/>
  <c r="Z194" i="3"/>
  <c r="W194" i="3"/>
  <c r="T194" i="3"/>
  <c r="Q194" i="3"/>
  <c r="N194" i="3"/>
  <c r="K194" i="3"/>
  <c r="H194" i="3"/>
  <c r="DU193" i="3"/>
  <c r="DR193" i="3"/>
  <c r="DO193" i="3"/>
  <c r="DL193" i="3"/>
  <c r="DI193" i="3"/>
  <c r="DF193" i="3"/>
  <c r="DC193" i="3"/>
  <c r="CZ193" i="3"/>
  <c r="CW193" i="3"/>
  <c r="CT193" i="3"/>
  <c r="CQ193" i="3"/>
  <c r="CN193" i="3"/>
  <c r="CK193" i="3"/>
  <c r="CH193" i="3"/>
  <c r="CE193" i="3"/>
  <c r="CB193" i="3"/>
  <c r="BY193" i="3"/>
  <c r="BV193" i="3"/>
  <c r="BS193" i="3"/>
  <c r="BP193" i="3"/>
  <c r="BM193" i="3"/>
  <c r="BJ193" i="3"/>
  <c r="BG193" i="3"/>
  <c r="BD193" i="3"/>
  <c r="BA193" i="3"/>
  <c r="AX193" i="3"/>
  <c r="AU193" i="3"/>
  <c r="AR193" i="3"/>
  <c r="AO193" i="3"/>
  <c r="AL193" i="3"/>
  <c r="AI193" i="3"/>
  <c r="AF193" i="3"/>
  <c r="AC193" i="3"/>
  <c r="Z193" i="3"/>
  <c r="W193" i="3"/>
  <c r="T193" i="3"/>
  <c r="Q193" i="3"/>
  <c r="N193" i="3"/>
  <c r="K193" i="3"/>
  <c r="H193" i="3"/>
  <c r="DU192" i="3"/>
  <c r="DR192" i="3"/>
  <c r="DO192" i="3"/>
  <c r="DL192" i="3"/>
  <c r="DI192" i="3"/>
  <c r="DF192" i="3"/>
  <c r="DC192" i="3"/>
  <c r="CZ192" i="3"/>
  <c r="CW192" i="3"/>
  <c r="CT192" i="3"/>
  <c r="CQ192" i="3"/>
  <c r="CN192" i="3"/>
  <c r="CK192" i="3"/>
  <c r="CH192" i="3"/>
  <c r="CE192" i="3"/>
  <c r="CB192" i="3"/>
  <c r="BY192" i="3"/>
  <c r="BV192" i="3"/>
  <c r="BS192" i="3"/>
  <c r="BP192" i="3"/>
  <c r="BM192" i="3"/>
  <c r="BJ192" i="3"/>
  <c r="BG192" i="3"/>
  <c r="BD192" i="3"/>
  <c r="BA192" i="3"/>
  <c r="AX192" i="3"/>
  <c r="AU192" i="3"/>
  <c r="AR192" i="3"/>
  <c r="AO192" i="3"/>
  <c r="AL192" i="3"/>
  <c r="AI192" i="3"/>
  <c r="AF192" i="3"/>
  <c r="AC192" i="3"/>
  <c r="Z192" i="3"/>
  <c r="W192" i="3"/>
  <c r="T192" i="3"/>
  <c r="Q192" i="3"/>
  <c r="N192" i="3"/>
  <c r="K192" i="3"/>
  <c r="H192" i="3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E199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E198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E197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E196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E195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E194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E193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E192" i="2"/>
  <c r="AK200" i="3" l="1"/>
  <c r="AJ200" i="3"/>
  <c r="AL19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T200" i="3" l="1"/>
  <c r="DS200" i="3"/>
  <c r="DQ200" i="3"/>
  <c r="DP200" i="3"/>
  <c r="DN200" i="3"/>
  <c r="DM200" i="3"/>
  <c r="DK200" i="3"/>
  <c r="DJ200" i="3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DU191" i="3"/>
  <c r="DR191" i="3"/>
  <c r="CB191" i="3"/>
  <c r="BD191" i="3"/>
  <c r="AC191" i="3"/>
  <c r="N191" i="3"/>
  <c r="DU190" i="3"/>
  <c r="DR190" i="3"/>
  <c r="BV190" i="3"/>
  <c r="BM190" i="3"/>
  <c r="BD190" i="3"/>
  <c r="AC190" i="3"/>
  <c r="N190" i="3"/>
  <c r="DR189" i="3"/>
  <c r="DU188" i="3"/>
  <c r="DR188" i="3"/>
  <c r="CB188" i="3"/>
  <c r="BM188" i="3"/>
  <c r="BD188" i="3"/>
  <c r="AC188" i="3"/>
  <c r="N188" i="3"/>
  <c r="G200" i="3"/>
  <c r="F200" i="3"/>
  <c r="EO199" i="2"/>
  <c r="EN199" i="2"/>
  <c r="EO198" i="2"/>
  <c r="EN198" i="2"/>
  <c r="EO197" i="2"/>
  <c r="EN197" i="2"/>
  <c r="EO196" i="2"/>
  <c r="EN196" i="2"/>
  <c r="EO195" i="2"/>
  <c r="EN195" i="2"/>
  <c r="EO194" i="2"/>
  <c r="EN194" i="2"/>
  <c r="EO193" i="2"/>
  <c r="EN193" i="2"/>
  <c r="EO192" i="2"/>
  <c r="EN192" i="2"/>
  <c r="EO191" i="2"/>
  <c r="EN191" i="2"/>
  <c r="EO190" i="2"/>
  <c r="EN190" i="2"/>
  <c r="EO189" i="2"/>
  <c r="EN189" i="2"/>
  <c r="EO188" i="2"/>
  <c r="EN188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BV190" i="2"/>
  <c r="BV189" i="2"/>
  <c r="BV188" i="2"/>
  <c r="D200" i="2"/>
  <c r="C200" i="2"/>
  <c r="DV200" i="3" l="1"/>
  <c r="DW200" i="3"/>
  <c r="EO200" i="2"/>
  <c r="EN200" i="2"/>
  <c r="AC179" i="3"/>
  <c r="DT187" i="3" l="1"/>
  <c r="DS187" i="3"/>
  <c r="DQ187" i="3"/>
  <c r="DP187" i="3"/>
  <c r="DN187" i="3"/>
  <c r="DM187" i="3"/>
  <c r="DK187" i="3"/>
  <c r="DJ187" i="3"/>
  <c r="DH187" i="3"/>
  <c r="DG187" i="3"/>
  <c r="DE187" i="3"/>
  <c r="DD187" i="3"/>
  <c r="DB187" i="3"/>
  <c r="DA187" i="3"/>
  <c r="CY187" i="3"/>
  <c r="CX187" i="3"/>
  <c r="AB187" i="3"/>
  <c r="AA187" i="3"/>
  <c r="CV187" i="3"/>
  <c r="CU187" i="3"/>
  <c r="CS187" i="3"/>
  <c r="CR187" i="3"/>
  <c r="CP187" i="3"/>
  <c r="CO187" i="3"/>
  <c r="CM187" i="3"/>
  <c r="CL187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W186" i="3"/>
  <c r="DV186" i="3"/>
  <c r="DU186" i="3"/>
  <c r="DR186" i="3"/>
  <c r="AC186" i="3"/>
  <c r="BV186" i="3"/>
  <c r="BM186" i="3"/>
  <c r="BD186" i="3"/>
  <c r="N186" i="3"/>
  <c r="DW185" i="3"/>
  <c r="DV185" i="3"/>
  <c r="DU185" i="3"/>
  <c r="DR185" i="3"/>
  <c r="AC185" i="3"/>
  <c r="BM185" i="3"/>
  <c r="BD185" i="3"/>
  <c r="N185" i="3"/>
  <c r="DW184" i="3"/>
  <c r="DV184" i="3"/>
  <c r="DU184" i="3"/>
  <c r="DR184" i="3"/>
  <c r="AC184" i="3"/>
  <c r="CB184" i="3"/>
  <c r="BV184" i="3"/>
  <c r="BD184" i="3"/>
  <c r="N184" i="3"/>
  <c r="DW183" i="3"/>
  <c r="DV183" i="3"/>
  <c r="DU183" i="3"/>
  <c r="DR183" i="3"/>
  <c r="AC183" i="3"/>
  <c r="CB183" i="3"/>
  <c r="BD183" i="3"/>
  <c r="W183" i="3"/>
  <c r="N183" i="3"/>
  <c r="DW182" i="3"/>
  <c r="DV182" i="3"/>
  <c r="DR182" i="3"/>
  <c r="AC182" i="3"/>
  <c r="CB182" i="3"/>
  <c r="BD182" i="3"/>
  <c r="N182" i="3"/>
  <c r="DW181" i="3"/>
  <c r="DV181" i="3"/>
  <c r="DU181" i="3"/>
  <c r="DR181" i="3"/>
  <c r="AC181" i="3"/>
  <c r="CB181" i="3"/>
  <c r="BM181" i="3"/>
  <c r="BD181" i="3"/>
  <c r="N181" i="3"/>
  <c r="DW180" i="3"/>
  <c r="DV180" i="3"/>
  <c r="DU180" i="3"/>
  <c r="DR180" i="3"/>
  <c r="AC180" i="3"/>
  <c r="CB180" i="3"/>
  <c r="BM180" i="3"/>
  <c r="BD180" i="3"/>
  <c r="N180" i="3"/>
  <c r="DW179" i="3"/>
  <c r="DV179" i="3"/>
  <c r="DU179" i="3"/>
  <c r="DR179" i="3"/>
  <c r="CB179" i="3"/>
  <c r="BV179" i="3"/>
  <c r="BM179" i="3"/>
  <c r="BD179" i="3"/>
  <c r="N179" i="3"/>
  <c r="DW178" i="3"/>
  <c r="DV178" i="3"/>
  <c r="DU178" i="3"/>
  <c r="DR178" i="3"/>
  <c r="AC178" i="3"/>
  <c r="CB178" i="3"/>
  <c r="BD178" i="3"/>
  <c r="BA178" i="3"/>
  <c r="N178" i="3"/>
  <c r="DW177" i="3"/>
  <c r="DV177" i="3"/>
  <c r="DU177" i="3"/>
  <c r="DR177" i="3"/>
  <c r="AC177" i="3"/>
  <c r="CB177" i="3"/>
  <c r="BD177" i="3"/>
  <c r="N177" i="3"/>
  <c r="DW176" i="3"/>
  <c r="DV176" i="3"/>
  <c r="DU176" i="3"/>
  <c r="DR176" i="3"/>
  <c r="AC176" i="3"/>
  <c r="CB176" i="3"/>
  <c r="BV176" i="3"/>
  <c r="BD176" i="3"/>
  <c r="N176" i="3"/>
  <c r="DW175" i="3"/>
  <c r="DV175" i="3"/>
  <c r="DU175" i="3"/>
  <c r="DR175" i="3"/>
  <c r="AC175" i="3"/>
  <c r="CB175" i="3"/>
  <c r="BM175" i="3"/>
  <c r="BD175" i="3"/>
  <c r="N175" i="3"/>
  <c r="DV187" i="3" l="1"/>
  <c r="DW187" i="3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O186" i="2"/>
  <c r="EN186" i="2"/>
  <c r="BV186" i="2"/>
  <c r="EO185" i="2"/>
  <c r="EN185" i="2"/>
  <c r="CT185" i="2"/>
  <c r="BV185" i="2"/>
  <c r="EO184" i="2"/>
  <c r="EN184" i="2"/>
  <c r="BV184" i="2"/>
  <c r="EO183" i="2"/>
  <c r="EN183" i="2"/>
  <c r="CN183" i="2"/>
  <c r="EO182" i="2"/>
  <c r="EN182" i="2"/>
  <c r="CN182" i="2"/>
  <c r="BV182" i="2"/>
  <c r="EO181" i="2"/>
  <c r="EN181" i="2"/>
  <c r="BV181" i="2"/>
  <c r="BG181" i="2"/>
  <c r="EO180" i="2"/>
  <c r="EN180" i="2"/>
  <c r="CN180" i="2"/>
  <c r="BV180" i="2"/>
  <c r="EO179" i="2"/>
  <c r="EN179" i="2"/>
  <c r="CN179" i="2"/>
  <c r="BV179" i="2"/>
  <c r="EO178" i="2"/>
  <c r="EN178" i="2"/>
  <c r="AC178" i="2"/>
  <c r="EO177" i="2"/>
  <c r="EN177" i="2"/>
  <c r="CN177" i="2"/>
  <c r="BV177" i="2"/>
  <c r="EO176" i="2"/>
  <c r="EN176" i="2"/>
  <c r="BV176" i="2"/>
  <c r="EO175" i="2"/>
  <c r="EN175" i="2"/>
  <c r="BV175" i="2"/>
  <c r="EO187" i="2" l="1"/>
  <c r="EN187" i="2"/>
  <c r="DW173" i="3"/>
  <c r="DV173" i="3"/>
  <c r="DW171" i="3"/>
  <c r="DV171" i="3"/>
  <c r="DW170" i="3"/>
  <c r="DV170" i="3"/>
  <c r="DW169" i="3"/>
  <c r="DV169" i="3"/>
  <c r="DW168" i="3"/>
  <c r="DV168" i="3"/>
  <c r="DW167" i="3"/>
  <c r="DV167" i="3"/>
  <c r="DW166" i="3"/>
  <c r="DV166" i="3"/>
  <c r="DW165" i="3"/>
  <c r="DV165" i="3"/>
  <c r="DW164" i="3"/>
  <c r="DV164" i="3"/>
  <c r="DW163" i="3"/>
  <c r="DV163" i="3"/>
  <c r="DW162" i="3"/>
  <c r="DV162" i="3"/>
  <c r="DW172" i="3"/>
  <c r="DV172" i="3"/>
  <c r="DC172" i="3"/>
  <c r="V70" i="3"/>
  <c r="U70" i="3"/>
  <c r="V122" i="3"/>
  <c r="U122" i="3"/>
  <c r="V174" i="3"/>
  <c r="U174" i="3"/>
  <c r="W172" i="3"/>
  <c r="V161" i="3"/>
  <c r="U161" i="3"/>
  <c r="V148" i="3"/>
  <c r="U148" i="3"/>
  <c r="V135" i="3"/>
  <c r="U135" i="3"/>
  <c r="V109" i="3"/>
  <c r="U109" i="3"/>
  <c r="V83" i="3"/>
  <c r="U83" i="3"/>
  <c r="V57" i="3"/>
  <c r="U57" i="3"/>
  <c r="V44" i="3"/>
  <c r="U44" i="3"/>
  <c r="V31" i="3"/>
  <c r="U31" i="3"/>
  <c r="V18" i="3"/>
  <c r="U18" i="3"/>
  <c r="DR162" i="3" l="1"/>
  <c r="CN173" i="2" l="1"/>
  <c r="CN171" i="2"/>
  <c r="CN167" i="2"/>
  <c r="CN166" i="2"/>
  <c r="CN164" i="2"/>
  <c r="BV173" i="2"/>
  <c r="BV172" i="2"/>
  <c r="BV171" i="2"/>
  <c r="BV170" i="2"/>
  <c r="BV169" i="2"/>
  <c r="BV168" i="2"/>
  <c r="BV166" i="2"/>
  <c r="BV165" i="2"/>
  <c r="BV164" i="2"/>
  <c r="BV163" i="2"/>
  <c r="BV162" i="2"/>
  <c r="AO164" i="2"/>
  <c r="DU173" i="3"/>
  <c r="DU171" i="3"/>
  <c r="DU170" i="3"/>
  <c r="DU169" i="3"/>
  <c r="DU168" i="3"/>
  <c r="DU167" i="3"/>
  <c r="DU166" i="3"/>
  <c r="DU165" i="3"/>
  <c r="DU163" i="3"/>
  <c r="DU162" i="3"/>
  <c r="DO173" i="3"/>
  <c r="DO164" i="3"/>
  <c r="DC166" i="3"/>
  <c r="BV171" i="3"/>
  <c r="BV170" i="3"/>
  <c r="BV169" i="3"/>
  <c r="BV168" i="3"/>
  <c r="BV167" i="3"/>
  <c r="BV166" i="3"/>
  <c r="BM173" i="3"/>
  <c r="BM172" i="3"/>
  <c r="BM171" i="3"/>
  <c r="BM169" i="3"/>
  <c r="BM167" i="3"/>
  <c r="BM166" i="3"/>
  <c r="BM165" i="3"/>
  <c r="BM164" i="3"/>
  <c r="BM163" i="3"/>
  <c r="BM162" i="3"/>
  <c r="BD173" i="3"/>
  <c r="BD172" i="3"/>
  <c r="BD171" i="3"/>
  <c r="BD170" i="3"/>
  <c r="BD169" i="3"/>
  <c r="BD168" i="3"/>
  <c r="BD167" i="3"/>
  <c r="BD166" i="3"/>
  <c r="BD165" i="3"/>
  <c r="BD164" i="3"/>
  <c r="BD163" i="3"/>
  <c r="BD162" i="3"/>
  <c r="T172" i="3"/>
  <c r="EL174" i="2" l="1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O173" i="2"/>
  <c r="EN173" i="2"/>
  <c r="EO172" i="2"/>
  <c r="EN172" i="2"/>
  <c r="EO171" i="2"/>
  <c r="EN171" i="2"/>
  <c r="EO170" i="2"/>
  <c r="EN170" i="2"/>
  <c r="EO169" i="2"/>
  <c r="EN169" i="2"/>
  <c r="EO168" i="2"/>
  <c r="EN168" i="2"/>
  <c r="EO167" i="2"/>
  <c r="EN167" i="2"/>
  <c r="EO166" i="2"/>
  <c r="EN166" i="2"/>
  <c r="EO165" i="2"/>
  <c r="EN165" i="2"/>
  <c r="EO164" i="2"/>
  <c r="EN164" i="2"/>
  <c r="EO163" i="2"/>
  <c r="EN163" i="2"/>
  <c r="EO162" i="2"/>
  <c r="EN162" i="2"/>
  <c r="BW174" i="3"/>
  <c r="BX174" i="3"/>
  <c r="DT174" i="3"/>
  <c r="DS174" i="3"/>
  <c r="DQ174" i="3"/>
  <c r="DP174" i="3"/>
  <c r="DN174" i="3"/>
  <c r="DM174" i="3"/>
  <c r="DK174" i="3"/>
  <c r="DJ174" i="3"/>
  <c r="DH174" i="3"/>
  <c r="DG174" i="3"/>
  <c r="DE174" i="3"/>
  <c r="DD174" i="3"/>
  <c r="DB174" i="3"/>
  <c r="DA174" i="3"/>
  <c r="CY174" i="3"/>
  <c r="CX174" i="3"/>
  <c r="AB174" i="3"/>
  <c r="AA174" i="3"/>
  <c r="CV174" i="3"/>
  <c r="CU174" i="3"/>
  <c r="CS174" i="3"/>
  <c r="CR174" i="3"/>
  <c r="CP174" i="3"/>
  <c r="CO174" i="3"/>
  <c r="CM174" i="3"/>
  <c r="CL174" i="3"/>
  <c r="CJ174" i="3"/>
  <c r="CI174" i="3"/>
  <c r="CG174" i="3"/>
  <c r="CF174" i="3"/>
  <c r="CD174" i="3"/>
  <c r="CC174" i="3"/>
  <c r="CA174" i="3"/>
  <c r="BZ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H174" i="3"/>
  <c r="AG174" i="3"/>
  <c r="AE174" i="3"/>
  <c r="AD174" i="3"/>
  <c r="Y174" i="3"/>
  <c r="X174" i="3"/>
  <c r="S174" i="3"/>
  <c r="R174" i="3"/>
  <c r="P174" i="3"/>
  <c r="O174" i="3"/>
  <c r="M174" i="3"/>
  <c r="L174" i="3"/>
  <c r="J174" i="3"/>
  <c r="I174" i="3"/>
  <c r="G174" i="3"/>
  <c r="F174" i="3"/>
  <c r="DR173" i="3"/>
  <c r="AC173" i="3"/>
  <c r="CB173" i="3"/>
  <c r="N173" i="3"/>
  <c r="DR172" i="3"/>
  <c r="AC172" i="3"/>
  <c r="CB172" i="3"/>
  <c r="N172" i="3"/>
  <c r="DR171" i="3"/>
  <c r="AC171" i="3"/>
  <c r="CB171" i="3"/>
  <c r="N171" i="3"/>
  <c r="DR170" i="3"/>
  <c r="AC170" i="3"/>
  <c r="CB170" i="3"/>
  <c r="N170" i="3"/>
  <c r="DR169" i="3"/>
  <c r="AC169" i="3"/>
  <c r="CB169" i="3"/>
  <c r="N169" i="3"/>
  <c r="DR168" i="3"/>
  <c r="AC168" i="3"/>
  <c r="CB168" i="3"/>
  <c r="N168" i="3"/>
  <c r="DR167" i="3"/>
  <c r="AC167" i="3"/>
  <c r="CB167" i="3"/>
  <c r="N167" i="3"/>
  <c r="DR166" i="3"/>
  <c r="AC166" i="3"/>
  <c r="CB166" i="3"/>
  <c r="N166" i="3"/>
  <c r="DR165" i="3"/>
  <c r="AC165" i="3"/>
  <c r="CB165" i="3"/>
  <c r="N165" i="3"/>
  <c r="DR164" i="3"/>
  <c r="AC164" i="3"/>
  <c r="CB164" i="3"/>
  <c r="N164" i="3"/>
  <c r="DR163" i="3"/>
  <c r="AC163" i="3"/>
  <c r="CB163" i="3"/>
  <c r="N163" i="3"/>
  <c r="AC162" i="3"/>
  <c r="CB162" i="3"/>
  <c r="N162" i="3"/>
  <c r="DV174" i="3" l="1"/>
  <c r="DW174" i="3"/>
  <c r="EO174" i="2"/>
  <c r="EN174" i="2"/>
  <c r="DC160" i="3"/>
  <c r="AO157" i="2" l="1"/>
  <c r="DV150" i="3" l="1"/>
  <c r="DW150" i="3"/>
  <c r="DV151" i="3"/>
  <c r="DW151" i="3"/>
  <c r="DV152" i="3"/>
  <c r="DW152" i="3"/>
  <c r="DV153" i="3"/>
  <c r="DW153" i="3"/>
  <c r="DV154" i="3"/>
  <c r="DW154" i="3"/>
  <c r="DV155" i="3"/>
  <c r="DW155" i="3"/>
  <c r="DV156" i="3"/>
  <c r="DW156" i="3"/>
  <c r="DV157" i="3"/>
  <c r="DW157" i="3"/>
  <c r="DV158" i="3"/>
  <c r="DW158" i="3"/>
  <c r="DV159" i="3"/>
  <c r="DW159" i="3"/>
  <c r="DV160" i="3"/>
  <c r="DW160" i="3"/>
  <c r="DW149" i="3"/>
  <c r="DV149" i="3"/>
  <c r="DU156" i="3"/>
  <c r="DR156" i="3"/>
  <c r="AC156" i="3"/>
  <c r="CB156" i="3"/>
  <c r="BV156" i="3"/>
  <c r="BM156" i="3"/>
  <c r="BD156" i="3"/>
  <c r="BA156" i="3"/>
  <c r="N156" i="3"/>
  <c r="DU155" i="3" l="1"/>
  <c r="DU154" i="3"/>
  <c r="DU153" i="3"/>
  <c r="DU152" i="3"/>
  <c r="DU151" i="3"/>
  <c r="DU150" i="3"/>
  <c r="DU149" i="3"/>
  <c r="DR155" i="3"/>
  <c r="DR154" i="3"/>
  <c r="DR153" i="3"/>
  <c r="DR152" i="3"/>
  <c r="DR151" i="3"/>
  <c r="DR150" i="3"/>
  <c r="DR149" i="3"/>
  <c r="DC154" i="3"/>
  <c r="AC155" i="3"/>
  <c r="AC154" i="3"/>
  <c r="AC153" i="3"/>
  <c r="AC152" i="3"/>
  <c r="AC151" i="3"/>
  <c r="AC150" i="3"/>
  <c r="AC149" i="3"/>
  <c r="CT151" i="3"/>
  <c r="CN153" i="3"/>
  <c r="CB155" i="3"/>
  <c r="CB154" i="3"/>
  <c r="CB153" i="3"/>
  <c r="CB152" i="3"/>
  <c r="CB151" i="3"/>
  <c r="CB150" i="3"/>
  <c r="CB149" i="3"/>
  <c r="BV155" i="3"/>
  <c r="BV153" i="3"/>
  <c r="BM155" i="3"/>
  <c r="BM154" i="3"/>
  <c r="BM153" i="3"/>
  <c r="BM152" i="3"/>
  <c r="BM151" i="3"/>
  <c r="BM150" i="3"/>
  <c r="BM149" i="3"/>
  <c r="BD155" i="3"/>
  <c r="BD154" i="3"/>
  <c r="BD153" i="3"/>
  <c r="BD152" i="3"/>
  <c r="BD151" i="3"/>
  <c r="AR151" i="3"/>
  <c r="T151" i="3"/>
  <c r="N155" i="3"/>
  <c r="N154" i="3"/>
  <c r="N153" i="3"/>
  <c r="N152" i="3"/>
  <c r="N151" i="3"/>
  <c r="N150" i="3"/>
  <c r="N149" i="3"/>
  <c r="EN150" i="2" l="1"/>
  <c r="EO150" i="2"/>
  <c r="EN151" i="2"/>
  <c r="EO151" i="2"/>
  <c r="EN152" i="2"/>
  <c r="EO152" i="2"/>
  <c r="EN153" i="2"/>
  <c r="EO153" i="2"/>
  <c r="EN154" i="2"/>
  <c r="EO154" i="2"/>
  <c r="EN155" i="2"/>
  <c r="EO155" i="2"/>
  <c r="EN156" i="2"/>
  <c r="EO156" i="2"/>
  <c r="EN157" i="2"/>
  <c r="EO157" i="2"/>
  <c r="EN158" i="2"/>
  <c r="EO158" i="2"/>
  <c r="EN159" i="2"/>
  <c r="EO159" i="2"/>
  <c r="EN160" i="2"/>
  <c r="EO160" i="2"/>
  <c r="EO149" i="2"/>
  <c r="EN149" i="2"/>
  <c r="DI154" i="2"/>
  <c r="DF155" i="2"/>
  <c r="CN150" i="2"/>
  <c r="BV155" i="2"/>
  <c r="BV154" i="2"/>
  <c r="BV153" i="2"/>
  <c r="BV152" i="2"/>
  <c r="BV151" i="2"/>
  <c r="BV150" i="2"/>
  <c r="BV149" i="2"/>
  <c r="AC152" i="2"/>
  <c r="AB161" i="2"/>
  <c r="AA161" i="2"/>
  <c r="AB148" i="2"/>
  <c r="AA148" i="2"/>
  <c r="AB135" i="2"/>
  <c r="AA135" i="2"/>
  <c r="AB122" i="2"/>
  <c r="AA122" i="2"/>
  <c r="AB109" i="2"/>
  <c r="AA109" i="2"/>
  <c r="CN155" i="2" l="1"/>
  <c r="CN154" i="2"/>
  <c r="CN151" i="2"/>
  <c r="DU160" i="3" l="1"/>
  <c r="DU159" i="3"/>
  <c r="DU158" i="3"/>
  <c r="DU157" i="3"/>
  <c r="DR160" i="3"/>
  <c r="DR159" i="3"/>
  <c r="DR158" i="3"/>
  <c r="DR157" i="3"/>
  <c r="DC157" i="3"/>
  <c r="AC160" i="3"/>
  <c r="AC159" i="3"/>
  <c r="AC158" i="3"/>
  <c r="AC157" i="3"/>
  <c r="CT159" i="3"/>
  <c r="CB160" i="3"/>
  <c r="CB159" i="3"/>
  <c r="CB158" i="3"/>
  <c r="CB157" i="3"/>
  <c r="BV159" i="3"/>
  <c r="BM159" i="3"/>
  <c r="BM158" i="3"/>
  <c r="BM157" i="3"/>
  <c r="BD160" i="3"/>
  <c r="BD159" i="3"/>
  <c r="BD158" i="3"/>
  <c r="BD157" i="3"/>
  <c r="BA159" i="3"/>
  <c r="BA158" i="3"/>
  <c r="AR159" i="3"/>
  <c r="N160" i="3"/>
  <c r="N159" i="3"/>
  <c r="N158" i="3"/>
  <c r="N157" i="3"/>
  <c r="DT161" i="3"/>
  <c r="DS161" i="3"/>
  <c r="DQ161" i="3"/>
  <c r="DP161" i="3"/>
  <c r="DN161" i="3"/>
  <c r="DM161" i="3"/>
  <c r="DK161" i="3"/>
  <c r="DJ161" i="3"/>
  <c r="DH161" i="3"/>
  <c r="DG161" i="3"/>
  <c r="DE161" i="3"/>
  <c r="DD161" i="3"/>
  <c r="DB161" i="3"/>
  <c r="DA161" i="3"/>
  <c r="CY161" i="3"/>
  <c r="CX161" i="3"/>
  <c r="AB161" i="3"/>
  <c r="AA161" i="3"/>
  <c r="CV161" i="3"/>
  <c r="CU161" i="3"/>
  <c r="CS161" i="3"/>
  <c r="CR161" i="3"/>
  <c r="CP161" i="3"/>
  <c r="CO161" i="3"/>
  <c r="CM161" i="3"/>
  <c r="CL161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H161" i="3"/>
  <c r="AG161" i="3"/>
  <c r="AE161" i="3"/>
  <c r="AD161" i="3"/>
  <c r="Y161" i="3"/>
  <c r="X161" i="3"/>
  <c r="S161" i="3"/>
  <c r="R161" i="3"/>
  <c r="P161" i="3"/>
  <c r="O161" i="3"/>
  <c r="M161" i="3"/>
  <c r="L161" i="3"/>
  <c r="J161" i="3"/>
  <c r="I161" i="3"/>
  <c r="G161" i="3"/>
  <c r="F161" i="3"/>
  <c r="CN160" i="2"/>
  <c r="CN159" i="2"/>
  <c r="CN158" i="2"/>
  <c r="BV160" i="2"/>
  <c r="BV159" i="2"/>
  <c r="BV158" i="2"/>
  <c r="BV157" i="2"/>
  <c r="AO160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DW161" i="3" l="1"/>
  <c r="DV161" i="3"/>
  <c r="EO161" i="2"/>
  <c r="EN161" i="2"/>
  <c r="DO146" i="3"/>
  <c r="DF143" i="3" l="1"/>
  <c r="CN143" i="3"/>
  <c r="DV137" i="3" l="1"/>
  <c r="DW137" i="3"/>
  <c r="DV138" i="3"/>
  <c r="DW138" i="3"/>
  <c r="DV139" i="3"/>
  <c r="DW139" i="3"/>
  <c r="DV140" i="3"/>
  <c r="DW140" i="3"/>
  <c r="DV141" i="3"/>
  <c r="DW141" i="3"/>
  <c r="DV142" i="3"/>
  <c r="DW142" i="3"/>
  <c r="DV143" i="3"/>
  <c r="DW143" i="3"/>
  <c r="DV144" i="3"/>
  <c r="DW144" i="3"/>
  <c r="DV145" i="3"/>
  <c r="DW145" i="3"/>
  <c r="DV146" i="3"/>
  <c r="DW146" i="3"/>
  <c r="DV147" i="3"/>
  <c r="DW147" i="3"/>
  <c r="DW136" i="3"/>
  <c r="DV136" i="3"/>
  <c r="CS148" i="3"/>
  <c r="CR148" i="3"/>
  <c r="CT142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AO139" i="2" l="1"/>
  <c r="ED146" i="2" l="1"/>
  <c r="ED139" i="2"/>
  <c r="ED137" i="2"/>
  <c r="ED136" i="2"/>
  <c r="EA145" i="2"/>
  <c r="EA143" i="2"/>
  <c r="DR145" i="2"/>
  <c r="DI143" i="2"/>
  <c r="CT146" i="2"/>
  <c r="CT142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H141" i="2"/>
  <c r="CH139" i="2"/>
  <c r="CH137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M139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AO147" i="2"/>
  <c r="AO146" i="2"/>
  <c r="AO145" i="2"/>
  <c r="AO144" i="2"/>
  <c r="AO142" i="2"/>
  <c r="AO141" i="2"/>
  <c r="AO140" i="2"/>
  <c r="AO138" i="2"/>
  <c r="AO137" i="2"/>
  <c r="AO136" i="2"/>
  <c r="AI142" i="2"/>
  <c r="T147" i="2"/>
  <c r="N145" i="2"/>
  <c r="N137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U148" i="2"/>
  <c r="BT148" i="2"/>
  <c r="BX148" i="2"/>
  <c r="BW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EO147" i="2"/>
  <c r="EN147" i="2"/>
  <c r="EO146" i="2"/>
  <c r="EN146" i="2"/>
  <c r="EO145" i="2"/>
  <c r="EN145" i="2"/>
  <c r="EO144" i="2"/>
  <c r="EN144" i="2"/>
  <c r="EO143" i="2"/>
  <c r="EN143" i="2"/>
  <c r="EO142" i="2"/>
  <c r="EN142" i="2"/>
  <c r="EO141" i="2"/>
  <c r="EN141" i="2"/>
  <c r="EO140" i="2"/>
  <c r="EN140" i="2"/>
  <c r="EO139" i="2"/>
  <c r="EN139" i="2"/>
  <c r="EO138" i="2"/>
  <c r="EN138" i="2"/>
  <c r="EO137" i="2"/>
  <c r="EN137" i="2"/>
  <c r="EO136" i="2"/>
  <c r="EN136" i="2"/>
  <c r="DU147" i="3"/>
  <c r="DU146" i="3"/>
  <c r="DU145" i="3"/>
  <c r="DU144" i="3"/>
  <c r="DU143" i="3"/>
  <c r="DU142" i="3"/>
  <c r="DU141" i="3"/>
  <c r="DU140" i="3"/>
  <c r="DU139" i="3"/>
  <c r="DU138" i="3"/>
  <c r="DU137" i="3"/>
  <c r="DU136" i="3"/>
  <c r="DR147" i="3"/>
  <c r="DR146" i="3"/>
  <c r="DR145" i="3"/>
  <c r="DR144" i="3"/>
  <c r="DR143" i="3"/>
  <c r="DR142" i="3"/>
  <c r="DR141" i="3"/>
  <c r="DR140" i="3"/>
  <c r="DR139" i="3"/>
  <c r="DR138" i="3"/>
  <c r="DR137" i="3"/>
  <c r="DR136" i="3"/>
  <c r="DO144" i="3"/>
  <c r="DO137" i="3"/>
  <c r="DO136" i="3"/>
  <c r="DC145" i="3"/>
  <c r="DC143" i="3"/>
  <c r="DC141" i="3"/>
  <c r="DC138" i="3"/>
  <c r="DC136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CN139" i="3"/>
  <c r="CN138" i="3"/>
  <c r="CB147" i="3"/>
  <c r="CB146" i="3"/>
  <c r="CB145" i="3"/>
  <c r="CB144" i="3"/>
  <c r="CB143" i="3"/>
  <c r="CB142" i="3"/>
  <c r="CB141" i="3"/>
  <c r="CB140" i="3"/>
  <c r="CB139" i="3"/>
  <c r="CB138" i="3"/>
  <c r="CB137" i="3"/>
  <c r="CB136" i="3"/>
  <c r="BV145" i="3"/>
  <c r="BV144" i="3"/>
  <c r="BV143" i="3"/>
  <c r="BV142" i="3"/>
  <c r="BV141" i="3"/>
  <c r="BV140" i="3"/>
  <c r="BV139" i="3"/>
  <c r="BV138" i="3"/>
  <c r="BV137" i="3"/>
  <c r="BV136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D147" i="3"/>
  <c r="BD146" i="3"/>
  <c r="BD145" i="3"/>
  <c r="BD144" i="3"/>
  <c r="BD143" i="3"/>
  <c r="BD142" i="3"/>
  <c r="BD141" i="3"/>
  <c r="BD140" i="3"/>
  <c r="BD139" i="3"/>
  <c r="BD138" i="3"/>
  <c r="BD137" i="3"/>
  <c r="BD136" i="3"/>
  <c r="BA147" i="3"/>
  <c r="BA146" i="3"/>
  <c r="BA145" i="3"/>
  <c r="BA143" i="3"/>
  <c r="BA140" i="3"/>
  <c r="BA139" i="3"/>
  <c r="BA138" i="3"/>
  <c r="BA137" i="3"/>
  <c r="BA136" i="3"/>
  <c r="AR142" i="3"/>
  <c r="AR141" i="3"/>
  <c r="AO137" i="3"/>
  <c r="Q13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DT148" i="3"/>
  <c r="DS148" i="3"/>
  <c r="DQ148" i="3"/>
  <c r="DP148" i="3"/>
  <c r="DN148" i="3"/>
  <c r="DM148" i="3"/>
  <c r="DK148" i="3"/>
  <c r="DJ148" i="3"/>
  <c r="DH148" i="3"/>
  <c r="DG148" i="3"/>
  <c r="DE148" i="3"/>
  <c r="DD148" i="3"/>
  <c r="DB148" i="3"/>
  <c r="DA148" i="3"/>
  <c r="AB148" i="3"/>
  <c r="AA148" i="3"/>
  <c r="CY148" i="3"/>
  <c r="CX148" i="3"/>
  <c r="CV148" i="3"/>
  <c r="CU148" i="3"/>
  <c r="CP148" i="3"/>
  <c r="CO148" i="3"/>
  <c r="CM148" i="3"/>
  <c r="CL148" i="3"/>
  <c r="CJ148" i="3"/>
  <c r="CI148" i="3"/>
  <c r="CG148" i="3"/>
  <c r="CF148" i="3"/>
  <c r="CD148" i="3"/>
  <c r="CC148" i="3"/>
  <c r="CA148" i="3"/>
  <c r="BZ148" i="3"/>
  <c r="BX148" i="3"/>
  <c r="BW148" i="3"/>
  <c r="BR148" i="3"/>
  <c r="BQ148" i="3"/>
  <c r="BU148" i="3"/>
  <c r="BT148" i="3"/>
  <c r="BO148" i="3"/>
  <c r="BN148" i="3"/>
  <c r="BL148" i="3"/>
  <c r="BK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H148" i="3"/>
  <c r="AG148" i="3"/>
  <c r="AE148" i="3"/>
  <c r="AD148" i="3"/>
  <c r="Y148" i="3"/>
  <c r="X148" i="3"/>
  <c r="S148" i="3"/>
  <c r="R148" i="3"/>
  <c r="P148" i="3"/>
  <c r="O148" i="3"/>
  <c r="M148" i="3"/>
  <c r="L148" i="3"/>
  <c r="J148" i="3"/>
  <c r="I148" i="3"/>
  <c r="G148" i="3"/>
  <c r="F148" i="3"/>
  <c r="DW148" i="3" l="1"/>
  <c r="DV148" i="3"/>
  <c r="EN148" i="2"/>
  <c r="EO148" i="2"/>
  <c r="DW134" i="3"/>
  <c r="DV134" i="3"/>
  <c r="CN134" i="3" l="1"/>
  <c r="EN124" i="2" l="1"/>
  <c r="EO124" i="2"/>
  <c r="EN125" i="2"/>
  <c r="EO125" i="2"/>
  <c r="EN126" i="2"/>
  <c r="EO126" i="2"/>
  <c r="EN127" i="2"/>
  <c r="EO127" i="2"/>
  <c r="EN128" i="2"/>
  <c r="EO128" i="2"/>
  <c r="EN129" i="2"/>
  <c r="EO129" i="2"/>
  <c r="EN130" i="2"/>
  <c r="EO130" i="2"/>
  <c r="EN131" i="2"/>
  <c r="EO131" i="2"/>
  <c r="EN132" i="2"/>
  <c r="EO132" i="2"/>
  <c r="EN133" i="2"/>
  <c r="EO133" i="2"/>
  <c r="EN134" i="2"/>
  <c r="EO134" i="2"/>
  <c r="EO123" i="2"/>
  <c r="EN123" i="2"/>
  <c r="DB135" i="2"/>
  <c r="DA135" i="2"/>
  <c r="DC134" i="2"/>
  <c r="DB122" i="2"/>
  <c r="DA122" i="2"/>
  <c r="DB109" i="2"/>
  <c r="DA109" i="2"/>
  <c r="DB96" i="2"/>
  <c r="DA96" i="2"/>
  <c r="DB83" i="2"/>
  <c r="DA83" i="2"/>
  <c r="DB31" i="2"/>
  <c r="DA31" i="2"/>
  <c r="DB18" i="2"/>
  <c r="DA18" i="2"/>
  <c r="DW133" i="3" l="1"/>
  <c r="DV133" i="3"/>
  <c r="CD135" i="2" l="1"/>
  <c r="CC135" i="2"/>
  <c r="CE132" i="2"/>
  <c r="CD122" i="2"/>
  <c r="CC122" i="2"/>
  <c r="CD109" i="2"/>
  <c r="CC109" i="2"/>
  <c r="CD96" i="2"/>
  <c r="CC96" i="2"/>
  <c r="CD83" i="2"/>
  <c r="CC83" i="2"/>
  <c r="CD44" i="2"/>
  <c r="CC44" i="2"/>
  <c r="CD31" i="2"/>
  <c r="CC31" i="2"/>
  <c r="CD18" i="2"/>
  <c r="CC18" i="2"/>
  <c r="DW124" i="3" l="1"/>
  <c r="DW125" i="3"/>
  <c r="DW126" i="3"/>
  <c r="DW127" i="3"/>
  <c r="DW128" i="3"/>
  <c r="DW129" i="3"/>
  <c r="DW130" i="3"/>
  <c r="DW131" i="3"/>
  <c r="DW132" i="3"/>
  <c r="DW123" i="3"/>
  <c r="DV124" i="3"/>
  <c r="DV125" i="3"/>
  <c r="DV126" i="3"/>
  <c r="DV127" i="3"/>
  <c r="DV128" i="3"/>
  <c r="DV129" i="3"/>
  <c r="DV130" i="3"/>
  <c r="DV131" i="3"/>
  <c r="DV132" i="3"/>
  <c r="DV123" i="3"/>
  <c r="AN122" i="3"/>
  <c r="AM122" i="3"/>
  <c r="AN109" i="3"/>
  <c r="AM109" i="3"/>
  <c r="AN96" i="3"/>
  <c r="AM96" i="3"/>
  <c r="AN83" i="3"/>
  <c r="AM83" i="3"/>
  <c r="AN70" i="3"/>
  <c r="AM70" i="3"/>
  <c r="AN57" i="3"/>
  <c r="AM57" i="3"/>
  <c r="AN44" i="3"/>
  <c r="AM44" i="3"/>
  <c r="AN31" i="3"/>
  <c r="AM31" i="3"/>
  <c r="AN18" i="3"/>
  <c r="AM18" i="3"/>
  <c r="AN135" i="3"/>
  <c r="AM135" i="3"/>
  <c r="AO130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AE135" i="3"/>
  <c r="AD135" i="3"/>
  <c r="AF130" i="3"/>
  <c r="DK135" i="2" l="1"/>
  <c r="DJ135" i="2"/>
  <c r="DL129" i="2"/>
  <c r="DK122" i="2"/>
  <c r="DJ122" i="2"/>
  <c r="DK109" i="2"/>
  <c r="DJ109" i="2"/>
  <c r="DK96" i="2"/>
  <c r="DJ96" i="2"/>
  <c r="DK31" i="2"/>
  <c r="DJ31" i="2"/>
  <c r="DK18" i="2"/>
  <c r="DJ18" i="2"/>
  <c r="BY129" i="2"/>
  <c r="BY127" i="2" l="1"/>
  <c r="BX135" i="2"/>
  <c r="BW135" i="2"/>
  <c r="BX122" i="2"/>
  <c r="BW122" i="2"/>
  <c r="BX109" i="2"/>
  <c r="BW109" i="2"/>
  <c r="BX96" i="2"/>
  <c r="BW96" i="2"/>
  <c r="BX44" i="2"/>
  <c r="BW44" i="2"/>
  <c r="BX31" i="2"/>
  <c r="BW31" i="2"/>
  <c r="BX18" i="2"/>
  <c r="BW18" i="2"/>
  <c r="CY122" i="3" l="1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CY135" i="3"/>
  <c r="CX135" i="3"/>
  <c r="CZ126" i="3"/>
  <c r="CH124" i="2" l="1"/>
  <c r="AC124" i="3" l="1"/>
  <c r="CN124" i="3"/>
  <c r="EJ126" i="2" l="1"/>
  <c r="DI123" i="2"/>
  <c r="CT131" i="2"/>
  <c r="CZ130" i="2"/>
  <c r="CT128" i="2"/>
  <c r="CN134" i="2"/>
  <c r="CN133" i="2"/>
  <c r="CN132" i="2"/>
  <c r="CH132" i="2"/>
  <c r="CN131" i="2"/>
  <c r="CN130" i="2"/>
  <c r="CN129" i="2"/>
  <c r="CN128" i="2"/>
  <c r="CN127" i="2"/>
  <c r="CN126" i="2"/>
  <c r="CH126" i="2"/>
  <c r="CN125" i="2"/>
  <c r="CH125" i="2"/>
  <c r="CN124" i="2"/>
  <c r="CN123" i="2"/>
  <c r="BV134" i="2"/>
  <c r="BV133" i="2"/>
  <c r="BV132" i="2"/>
  <c r="BP132" i="2"/>
  <c r="BV131" i="2"/>
  <c r="BV130" i="2"/>
  <c r="BV129" i="2"/>
  <c r="BV128" i="2"/>
  <c r="BV127" i="2"/>
  <c r="BV126" i="2"/>
  <c r="BV125" i="2"/>
  <c r="BV124" i="2"/>
  <c r="BV123" i="2"/>
  <c r="BJ126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AO134" i="2"/>
  <c r="AO133" i="2"/>
  <c r="AO132" i="2"/>
  <c r="AO131" i="2"/>
  <c r="AO129" i="2"/>
  <c r="AO128" i="2"/>
  <c r="AO127" i="2"/>
  <c r="AO126" i="2"/>
  <c r="AO125" i="2"/>
  <c r="AO124" i="2"/>
  <c r="AO123" i="2"/>
  <c r="T134" i="2"/>
  <c r="W123" i="2"/>
  <c r="DU134" i="3"/>
  <c r="DR134" i="3"/>
  <c r="DU133" i="3"/>
  <c r="DR133" i="3"/>
  <c r="DU132" i="3"/>
  <c r="DR132" i="3"/>
  <c r="DU131" i="3"/>
  <c r="DR131" i="3"/>
  <c r="DU130" i="3"/>
  <c r="DR130" i="3"/>
  <c r="DU129" i="3"/>
  <c r="DR129" i="3"/>
  <c r="DU128" i="3"/>
  <c r="DR128" i="3"/>
  <c r="DU127" i="3"/>
  <c r="DR127" i="3"/>
  <c r="DU126" i="3"/>
  <c r="DR126" i="3"/>
  <c r="DU125" i="3"/>
  <c r="DR125" i="3"/>
  <c r="DU124" i="3"/>
  <c r="DR124" i="3"/>
  <c r="DU123" i="3"/>
  <c r="DR123" i="3"/>
  <c r="DO134" i="3"/>
  <c r="DF131" i="3"/>
  <c r="AC134" i="3"/>
  <c r="DC133" i="3"/>
  <c r="AC133" i="3"/>
  <c r="AC132" i="3"/>
  <c r="AC131" i="3"/>
  <c r="AC130" i="3"/>
  <c r="AC129" i="3"/>
  <c r="AC128" i="3"/>
  <c r="AC127" i="3"/>
  <c r="AC126" i="3"/>
  <c r="AC125" i="3"/>
  <c r="AC123" i="3"/>
  <c r="CN130" i="3"/>
  <c r="CN126" i="3"/>
  <c r="CB134" i="3"/>
  <c r="BV134" i="3"/>
  <c r="CB133" i="3"/>
  <c r="BV133" i="3"/>
  <c r="CB132" i="3"/>
  <c r="BV132" i="3"/>
  <c r="CB131" i="3"/>
  <c r="BV131" i="3"/>
  <c r="CB130" i="3"/>
  <c r="BV130" i="3"/>
  <c r="CB129" i="3"/>
  <c r="BV129" i="3"/>
  <c r="CB128" i="3"/>
  <c r="BV128" i="3"/>
  <c r="CB127" i="3"/>
  <c r="BV127" i="3"/>
  <c r="CB125" i="3"/>
  <c r="CB123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D134" i="3"/>
  <c r="BD133" i="3"/>
  <c r="BA133" i="3"/>
  <c r="BD132" i="3"/>
  <c r="BA132" i="3"/>
  <c r="BD131" i="3"/>
  <c r="BD130" i="3"/>
  <c r="BA130" i="3"/>
  <c r="BD129" i="3"/>
  <c r="BD128" i="3"/>
  <c r="BA128" i="3"/>
  <c r="BD127" i="3"/>
  <c r="BA127" i="3"/>
  <c r="BD126" i="3"/>
  <c r="BD125" i="3"/>
  <c r="BA125" i="3"/>
  <c r="BD124" i="3"/>
  <c r="BA124" i="3"/>
  <c r="BD123" i="3"/>
  <c r="AR124" i="3"/>
  <c r="N130" i="2"/>
  <c r="H123" i="2"/>
  <c r="N134" i="3"/>
  <c r="N133" i="3"/>
  <c r="N132" i="3"/>
  <c r="N131" i="3"/>
  <c r="N130" i="3"/>
  <c r="N129" i="3"/>
  <c r="N128" i="3"/>
  <c r="N127" i="3"/>
  <c r="N126" i="3"/>
  <c r="N125" i="3"/>
  <c r="N124" i="3"/>
  <c r="N123" i="3"/>
  <c r="H134" i="3"/>
  <c r="H130" i="3"/>
  <c r="DT135" i="3"/>
  <c r="DS135" i="3"/>
  <c r="DQ135" i="3"/>
  <c r="DP135" i="3"/>
  <c r="DN135" i="3"/>
  <c r="DM135" i="3"/>
  <c r="DK135" i="3"/>
  <c r="DJ135" i="3"/>
  <c r="DH135" i="3"/>
  <c r="DG135" i="3"/>
  <c r="DE135" i="3"/>
  <c r="DD135" i="3"/>
  <c r="DB135" i="3"/>
  <c r="DA135" i="3"/>
  <c r="AB135" i="3"/>
  <c r="AA135" i="3"/>
  <c r="CV135" i="3"/>
  <c r="CU135" i="3"/>
  <c r="CP135" i="3"/>
  <c r="CO135" i="3"/>
  <c r="CM135" i="3"/>
  <c r="CL135" i="3"/>
  <c r="CJ135" i="3"/>
  <c r="CI135" i="3"/>
  <c r="CG135" i="3"/>
  <c r="CF135" i="3"/>
  <c r="CD135" i="3"/>
  <c r="CC135" i="3"/>
  <c r="CA135" i="3"/>
  <c r="BZ135" i="3"/>
  <c r="BX135" i="3"/>
  <c r="BW135" i="3"/>
  <c r="BR135" i="3"/>
  <c r="BQ135" i="3"/>
  <c r="BU135" i="3"/>
  <c r="BT135" i="3"/>
  <c r="BO135" i="3"/>
  <c r="BN135" i="3"/>
  <c r="BL135" i="3"/>
  <c r="BK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H135" i="3"/>
  <c r="AG135" i="3"/>
  <c r="Y135" i="3"/>
  <c r="X135" i="3"/>
  <c r="S135" i="3"/>
  <c r="R135" i="3"/>
  <c r="P135" i="3"/>
  <c r="O135" i="3"/>
  <c r="M135" i="3"/>
  <c r="L135" i="3"/>
  <c r="J135" i="3"/>
  <c r="I135" i="3"/>
  <c r="G135" i="3"/>
  <c r="F135" i="3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H135" i="2"/>
  <c r="DG135" i="2"/>
  <c r="DE135" i="2"/>
  <c r="DD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EO135" i="2" l="1"/>
  <c r="EN135" i="2"/>
  <c r="DW135" i="3"/>
  <c r="DV135" i="3"/>
  <c r="DV111" i="3"/>
  <c r="DW111" i="3"/>
  <c r="DV112" i="3"/>
  <c r="DW112" i="3"/>
  <c r="DV113" i="3"/>
  <c r="DW113" i="3"/>
  <c r="DV114" i="3"/>
  <c r="DW114" i="3"/>
  <c r="DV115" i="3"/>
  <c r="DW115" i="3"/>
  <c r="DV116" i="3"/>
  <c r="DW116" i="3"/>
  <c r="DV117" i="3"/>
  <c r="DW117" i="3"/>
  <c r="DV118" i="3"/>
  <c r="DW118" i="3"/>
  <c r="DV119" i="3"/>
  <c r="DW119" i="3"/>
  <c r="DV120" i="3"/>
  <c r="DW120" i="3"/>
  <c r="DV121" i="3"/>
  <c r="DW121" i="3"/>
  <c r="DW110" i="3"/>
  <c r="DV110" i="3"/>
  <c r="EN111" i="2" l="1"/>
  <c r="EO111" i="2"/>
  <c r="EN112" i="2"/>
  <c r="EO112" i="2"/>
  <c r="EN113" i="2"/>
  <c r="EO113" i="2"/>
  <c r="EN114" i="2"/>
  <c r="EO114" i="2"/>
  <c r="EN115" i="2"/>
  <c r="EO115" i="2"/>
  <c r="EN116" i="2"/>
  <c r="EO116" i="2"/>
  <c r="EN117" i="2"/>
  <c r="EO117" i="2"/>
  <c r="EN118" i="2"/>
  <c r="EO118" i="2"/>
  <c r="EN119" i="2"/>
  <c r="EO119" i="2"/>
  <c r="EN120" i="2"/>
  <c r="EO120" i="2"/>
  <c r="EN121" i="2"/>
  <c r="EO121" i="2"/>
  <c r="EO110" i="2"/>
  <c r="EN110" i="2"/>
  <c r="V122" i="2"/>
  <c r="U122" i="2"/>
  <c r="W119" i="2"/>
  <c r="V109" i="2"/>
  <c r="U109" i="2"/>
  <c r="V83" i="2"/>
  <c r="U83" i="2"/>
  <c r="V57" i="2"/>
  <c r="U57" i="2"/>
  <c r="V44" i="2"/>
  <c r="U44" i="2"/>
  <c r="V31" i="2"/>
  <c r="U31" i="2"/>
  <c r="V18" i="2"/>
  <c r="U18" i="2"/>
  <c r="DE122" i="3" l="1"/>
  <c r="DD122" i="3"/>
  <c r="DF118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C120" i="3" l="1"/>
  <c r="DC118" i="3"/>
  <c r="DB122" i="3" l="1"/>
  <c r="DA122" i="3"/>
  <c r="DC114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BI122" i="2" l="1"/>
  <c r="BH122" i="2"/>
  <c r="BJ121" i="2"/>
  <c r="BJ117" i="2"/>
  <c r="BJ114" i="2"/>
  <c r="BI109" i="2"/>
  <c r="BH109" i="2"/>
  <c r="BI96" i="2"/>
  <c r="BH96" i="2"/>
  <c r="BI44" i="2"/>
  <c r="BH44" i="2"/>
  <c r="BI18" i="2"/>
  <c r="BH18" i="2"/>
  <c r="EG113" i="2" l="1"/>
  <c r="EF122" i="2"/>
  <c r="EE122" i="2"/>
  <c r="EG118" i="2"/>
  <c r="EF109" i="2"/>
  <c r="EE109" i="2"/>
  <c r="EF96" i="2"/>
  <c r="EE96" i="2"/>
  <c r="EF31" i="2"/>
  <c r="EE31" i="2"/>
  <c r="EF18" i="2"/>
  <c r="EE18" i="2"/>
  <c r="AR113" i="3" l="1"/>
  <c r="BM112" i="3" l="1"/>
  <c r="BA112" i="3"/>
  <c r="DU112" i="3"/>
  <c r="DR112" i="3"/>
  <c r="AC112" i="3"/>
  <c r="BV112" i="3"/>
  <c r="BD112" i="3"/>
  <c r="N112" i="3"/>
  <c r="BV95" i="2" l="1"/>
  <c r="BV50" i="2"/>
  <c r="BV51" i="2"/>
  <c r="BV52" i="2"/>
  <c r="BV91" i="2"/>
  <c r="DO111" i="3" l="1"/>
  <c r="CE111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U111" i="3"/>
  <c r="DR111" i="3"/>
  <c r="AC111" i="3"/>
  <c r="CB111" i="3"/>
  <c r="BV111" i="3"/>
  <c r="BD111" i="3"/>
  <c r="N111" i="3"/>
  <c r="BO122" i="2" l="1"/>
  <c r="BN122" i="2"/>
  <c r="BP114" i="2"/>
  <c r="BP112" i="2"/>
  <c r="BP111" i="2"/>
  <c r="BO109" i="2"/>
  <c r="BN109" i="2"/>
  <c r="BO96" i="2"/>
  <c r="BN96" i="2"/>
  <c r="BO44" i="2"/>
  <c r="BN44" i="2"/>
  <c r="BO31" i="2"/>
  <c r="BN31" i="2"/>
  <c r="BO18" i="2"/>
  <c r="BN18" i="2"/>
  <c r="BM110" i="3" l="1"/>
  <c r="BA110" i="3"/>
  <c r="AR110" i="3"/>
  <c r="Z110" i="3"/>
  <c r="N110" i="3"/>
  <c r="DU110" i="3"/>
  <c r="DR110" i="3"/>
  <c r="AC110" i="3"/>
  <c r="CB110" i="3"/>
  <c r="BV110" i="3"/>
  <c r="BD110" i="3"/>
  <c r="DT122" i="3" l="1"/>
  <c r="DS122" i="3"/>
  <c r="DU121" i="3"/>
  <c r="DU120" i="3"/>
  <c r="DU119" i="3"/>
  <c r="DU118" i="3"/>
  <c r="DU117" i="3"/>
  <c r="DU116" i="3"/>
  <c r="DU115" i="3"/>
  <c r="DU114" i="3"/>
  <c r="DU113" i="3"/>
  <c r="DQ122" i="3"/>
  <c r="DP122" i="3"/>
  <c r="DR121" i="3"/>
  <c r="DR120" i="3"/>
  <c r="DR119" i="3"/>
  <c r="DR118" i="3"/>
  <c r="DR117" i="3"/>
  <c r="DR116" i="3"/>
  <c r="DR115" i="3"/>
  <c r="DR114" i="3"/>
  <c r="DR113" i="3"/>
  <c r="DN122" i="3"/>
  <c r="DM122" i="3"/>
  <c r="DK122" i="3"/>
  <c r="DJ122" i="3"/>
  <c r="DL116" i="3"/>
  <c r="DH122" i="3"/>
  <c r="DG122" i="3"/>
  <c r="AB122" i="3"/>
  <c r="AA122" i="3"/>
  <c r="AC121" i="3"/>
  <c r="AC120" i="3"/>
  <c r="AC119" i="3"/>
  <c r="AC118" i="3"/>
  <c r="AC117" i="3"/>
  <c r="AC116" i="3"/>
  <c r="AC115" i="3"/>
  <c r="AC114" i="3"/>
  <c r="AC113" i="3"/>
  <c r="CV122" i="3"/>
  <c r="CU122" i="3"/>
  <c r="CP122" i="3"/>
  <c r="CO122" i="3"/>
  <c r="CM122" i="3"/>
  <c r="CL122" i="3"/>
  <c r="CN120" i="3"/>
  <c r="CN117" i="3"/>
  <c r="CJ122" i="3"/>
  <c r="CI122" i="3"/>
  <c r="CK117" i="3"/>
  <c r="CG122" i="3"/>
  <c r="CF122" i="3"/>
  <c r="CA122" i="3"/>
  <c r="BZ122" i="3"/>
  <c r="CB121" i="3"/>
  <c r="CB120" i="3"/>
  <c r="CB119" i="3"/>
  <c r="CB118" i="3"/>
  <c r="CB117" i="3"/>
  <c r="CB116" i="3"/>
  <c r="CB115" i="3"/>
  <c r="CB113" i="3"/>
  <c r="BX122" i="3"/>
  <c r="BW122" i="3"/>
  <c r="BR122" i="3"/>
  <c r="BQ122" i="3"/>
  <c r="BU122" i="3"/>
  <c r="BT122" i="3"/>
  <c r="BV121" i="3"/>
  <c r="BV119" i="3"/>
  <c r="BV118" i="3"/>
  <c r="BV117" i="3"/>
  <c r="BV116" i="3"/>
  <c r="BV115" i="3"/>
  <c r="BV114" i="3"/>
  <c r="BV113" i="3"/>
  <c r="BO122" i="3"/>
  <c r="BN122" i="3"/>
  <c r="BP117" i="3"/>
  <c r="BL122" i="3"/>
  <c r="BK122" i="3"/>
  <c r="BM121" i="3"/>
  <c r="BM120" i="3"/>
  <c r="BM119" i="3"/>
  <c r="BM118" i="3"/>
  <c r="BM117" i="3"/>
  <c r="BM116" i="3"/>
  <c r="BM115" i="3"/>
  <c r="BM114" i="3"/>
  <c r="BM113" i="3"/>
  <c r="BI122" i="3"/>
  <c r="BH122" i="3"/>
  <c r="BF122" i="3"/>
  <c r="BE122" i="3"/>
  <c r="BC122" i="3"/>
  <c r="BB122" i="3"/>
  <c r="BD121" i="3"/>
  <c r="BD120" i="3"/>
  <c r="BD119" i="3"/>
  <c r="BD118" i="3"/>
  <c r="BD117" i="3"/>
  <c r="BD116" i="3"/>
  <c r="BD115" i="3"/>
  <c r="BD114" i="3"/>
  <c r="BD113" i="3"/>
  <c r="AZ122" i="3"/>
  <c r="AY122" i="3"/>
  <c r="BA121" i="3"/>
  <c r="BA120" i="3"/>
  <c r="BA119" i="3"/>
  <c r="BA117" i="3"/>
  <c r="BA116" i="3"/>
  <c r="BA115" i="3"/>
  <c r="BA114" i="3"/>
  <c r="AW122" i="3"/>
  <c r="AV122" i="3"/>
  <c r="AT122" i="3"/>
  <c r="AS122" i="3"/>
  <c r="AQ122" i="3"/>
  <c r="AP122" i="3"/>
  <c r="AR115" i="3"/>
  <c r="AH122" i="3"/>
  <c r="AG122" i="3"/>
  <c r="AI114" i="3"/>
  <c r="Y122" i="3"/>
  <c r="X122" i="3"/>
  <c r="Z115" i="3"/>
  <c r="S122" i="3"/>
  <c r="R122" i="3"/>
  <c r="P122" i="3"/>
  <c r="O122" i="3"/>
  <c r="M122" i="3"/>
  <c r="L122" i="3"/>
  <c r="N121" i="3"/>
  <c r="N120" i="3"/>
  <c r="N119" i="3"/>
  <c r="N118" i="3"/>
  <c r="N117" i="3"/>
  <c r="N116" i="3"/>
  <c r="N115" i="3"/>
  <c r="N114" i="3"/>
  <c r="J122" i="3"/>
  <c r="I122" i="3"/>
  <c r="G122" i="3"/>
  <c r="F122" i="3"/>
  <c r="EL122" i="2"/>
  <c r="EK122" i="2"/>
  <c r="EI122" i="2"/>
  <c r="EH122" i="2"/>
  <c r="EC122" i="2"/>
  <c r="EB122" i="2"/>
  <c r="ED117" i="2"/>
  <c r="ED110" i="2"/>
  <c r="DZ122" i="2"/>
  <c r="DY122" i="2"/>
  <c r="EA115" i="2"/>
  <c r="DW122" i="2"/>
  <c r="DV122" i="2"/>
  <c r="DT122" i="2"/>
  <c r="DS122" i="2"/>
  <c r="DQ122" i="2"/>
  <c r="DP122" i="2"/>
  <c r="DN122" i="2"/>
  <c r="DM122" i="2"/>
  <c r="DH122" i="2"/>
  <c r="DG122" i="2"/>
  <c r="DE122" i="2"/>
  <c r="DD122" i="2"/>
  <c r="CY122" i="2"/>
  <c r="CX122" i="2"/>
  <c r="CZ119" i="2"/>
  <c r="CZ115" i="2"/>
  <c r="CZ112" i="2"/>
  <c r="CV122" i="2"/>
  <c r="CU122" i="2"/>
  <c r="CS122" i="2"/>
  <c r="CR122" i="2"/>
  <c r="CT121" i="2"/>
  <c r="CT113" i="2"/>
  <c r="CP122" i="2"/>
  <c r="CO122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J122" i="2"/>
  <c r="CI122" i="2"/>
  <c r="CG122" i="2"/>
  <c r="CF122" i="2"/>
  <c r="CH120" i="2"/>
  <c r="CH119" i="2"/>
  <c r="CH118" i="2"/>
  <c r="CH117" i="2"/>
  <c r="CH115" i="2"/>
  <c r="CH113" i="2"/>
  <c r="CH112" i="2"/>
  <c r="CA122" i="2"/>
  <c r="BZ122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R122" i="2"/>
  <c r="BQ122" i="2"/>
  <c r="BL122" i="2"/>
  <c r="BK122" i="2"/>
  <c r="BF122" i="2"/>
  <c r="BE122" i="2"/>
  <c r="BG110" i="2"/>
  <c r="BC122" i="2"/>
  <c r="BB122" i="2"/>
  <c r="BD111" i="2"/>
  <c r="AZ122" i="2"/>
  <c r="AY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W122" i="2"/>
  <c r="AV122" i="2"/>
  <c r="AT122" i="2"/>
  <c r="AS122" i="2"/>
  <c r="AQ122" i="2"/>
  <c r="AP122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K122" i="2"/>
  <c r="AJ122" i="2"/>
  <c r="AH122" i="2"/>
  <c r="AG122" i="2"/>
  <c r="AI112" i="2"/>
  <c r="AE122" i="2"/>
  <c r="AD122" i="2"/>
  <c r="Y122" i="2"/>
  <c r="X122" i="2"/>
  <c r="S122" i="2"/>
  <c r="R122" i="2"/>
  <c r="P122" i="2"/>
  <c r="O122" i="2"/>
  <c r="M122" i="2"/>
  <c r="L122" i="2"/>
  <c r="N121" i="2"/>
  <c r="N116" i="2"/>
  <c r="N112" i="2"/>
  <c r="J122" i="2"/>
  <c r="I122" i="2"/>
  <c r="G122" i="2"/>
  <c r="F122" i="2"/>
  <c r="D122" i="2"/>
  <c r="C122" i="2"/>
  <c r="DW122" i="3" l="1"/>
  <c r="DV122" i="3"/>
  <c r="EN122" i="2"/>
  <c r="EO122" i="2"/>
  <c r="DW108" i="3"/>
  <c r="DV108" i="3"/>
  <c r="DU108" i="3"/>
  <c r="DR108" i="3"/>
  <c r="AC108" i="3"/>
  <c r="CB108" i="3"/>
  <c r="BV108" i="3"/>
  <c r="BD108" i="3"/>
  <c r="DV98" i="3" l="1"/>
  <c r="DW98" i="3"/>
  <c r="DV99" i="3"/>
  <c r="DW99" i="3"/>
  <c r="DV100" i="3"/>
  <c r="DW100" i="3"/>
  <c r="DV101" i="3"/>
  <c r="DW101" i="3"/>
  <c r="DV102" i="3"/>
  <c r="DW102" i="3"/>
  <c r="DV103" i="3"/>
  <c r="DW103" i="3"/>
  <c r="DV104" i="3"/>
  <c r="DW104" i="3"/>
  <c r="DV105" i="3"/>
  <c r="DW105" i="3"/>
  <c r="DV106" i="3"/>
  <c r="DW106" i="3"/>
  <c r="DV107" i="3"/>
  <c r="DW107" i="3"/>
  <c r="DW97" i="3"/>
  <c r="DV97" i="3"/>
  <c r="BR109" i="3" l="1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C107" i="3" l="1"/>
  <c r="DU107" i="3"/>
  <c r="DR107" i="3"/>
  <c r="CB107" i="3"/>
  <c r="BV107" i="3"/>
  <c r="BD107" i="3"/>
  <c r="BA107" i="3"/>
  <c r="N107" i="3"/>
  <c r="T92" i="3" l="1"/>
  <c r="T89" i="3"/>
  <c r="AR90" i="3"/>
  <c r="T81" i="3"/>
  <c r="T76" i="3"/>
  <c r="T73" i="3"/>
  <c r="AR79" i="3"/>
  <c r="AR78" i="3"/>
  <c r="AR77" i="3"/>
  <c r="AR81" i="3"/>
  <c r="BM81" i="3"/>
  <c r="BM75" i="3"/>
  <c r="DU81" i="3"/>
  <c r="DU80" i="3"/>
  <c r="DU79" i="3"/>
  <c r="DU78" i="3"/>
  <c r="DU77" i="3"/>
  <c r="DU76" i="3"/>
  <c r="DU75" i="3"/>
  <c r="DU74" i="3"/>
  <c r="DU73" i="3"/>
  <c r="DU69" i="3"/>
  <c r="DU68" i="3"/>
  <c r="DU67" i="3"/>
  <c r="DU66" i="3"/>
  <c r="DU65" i="3"/>
  <c r="DU64" i="3"/>
  <c r="DU62" i="3"/>
  <c r="DU61" i="3"/>
  <c r="DU60" i="3"/>
  <c r="DU59" i="3"/>
  <c r="T67" i="3"/>
  <c r="BJ62" i="3"/>
  <c r="BV69" i="3"/>
  <c r="BV68" i="3"/>
  <c r="BV66" i="3"/>
  <c r="BV64" i="3"/>
  <c r="DW95" i="3"/>
  <c r="DV95" i="3"/>
  <c r="DW94" i="3"/>
  <c r="DV94" i="3"/>
  <c r="DW93" i="3"/>
  <c r="DV93" i="3"/>
  <c r="DW92" i="3"/>
  <c r="DV92" i="3"/>
  <c r="DW91" i="3"/>
  <c r="DV91" i="3"/>
  <c r="DW90" i="3"/>
  <c r="DV90" i="3"/>
  <c r="DW89" i="3"/>
  <c r="DV89" i="3"/>
  <c r="DW88" i="3"/>
  <c r="DV88" i="3"/>
  <c r="DW87" i="3"/>
  <c r="DV87" i="3"/>
  <c r="DW86" i="3"/>
  <c r="DV86" i="3"/>
  <c r="DW85" i="3"/>
  <c r="DV85" i="3"/>
  <c r="DW84" i="3"/>
  <c r="DV84" i="3"/>
  <c r="DW82" i="3"/>
  <c r="DV82" i="3"/>
  <c r="DW81" i="3"/>
  <c r="DV81" i="3"/>
  <c r="DW80" i="3"/>
  <c r="DV80" i="3"/>
  <c r="DW79" i="3"/>
  <c r="DV79" i="3"/>
  <c r="DW78" i="3"/>
  <c r="DV78" i="3"/>
  <c r="DW77" i="3"/>
  <c r="DV77" i="3"/>
  <c r="DW76" i="3"/>
  <c r="DV76" i="3"/>
  <c r="DW75" i="3"/>
  <c r="DV75" i="3"/>
  <c r="DW74" i="3"/>
  <c r="DV74" i="3"/>
  <c r="DW73" i="3"/>
  <c r="DV73" i="3"/>
  <c r="DW72" i="3"/>
  <c r="DV72" i="3"/>
  <c r="DW71" i="3"/>
  <c r="DV71" i="3"/>
  <c r="DW69" i="3"/>
  <c r="DV69" i="3"/>
  <c r="DW68" i="3"/>
  <c r="DV68" i="3"/>
  <c r="DW67" i="3"/>
  <c r="DV67" i="3"/>
  <c r="DW66" i="3"/>
  <c r="DV66" i="3"/>
  <c r="DW65" i="3"/>
  <c r="DV65" i="3"/>
  <c r="DW64" i="3"/>
  <c r="DV64" i="3"/>
  <c r="DW63" i="3"/>
  <c r="DV63" i="3"/>
  <c r="DW62" i="3"/>
  <c r="DV62" i="3"/>
  <c r="DW61" i="3"/>
  <c r="DV61" i="3"/>
  <c r="DW60" i="3"/>
  <c r="DV60" i="3"/>
  <c r="DW59" i="3"/>
  <c r="DV59" i="3"/>
  <c r="DW58" i="3"/>
  <c r="DV58" i="3"/>
  <c r="DW56" i="3"/>
  <c r="DV56" i="3"/>
  <c r="DW55" i="3"/>
  <c r="DV55" i="3"/>
  <c r="DW54" i="3"/>
  <c r="DV54" i="3"/>
  <c r="DW53" i="3"/>
  <c r="DV53" i="3"/>
  <c r="DW52" i="3"/>
  <c r="DV52" i="3"/>
  <c r="DW51" i="3"/>
  <c r="DV51" i="3"/>
  <c r="DW50" i="3"/>
  <c r="DV50" i="3"/>
  <c r="DW49" i="3"/>
  <c r="DV49" i="3"/>
  <c r="DW48" i="3"/>
  <c r="DV48" i="3"/>
  <c r="DW47" i="3"/>
  <c r="DV47" i="3"/>
  <c r="DW46" i="3"/>
  <c r="DV46" i="3"/>
  <c r="DW45" i="3"/>
  <c r="DV45" i="3"/>
  <c r="BM47" i="3"/>
  <c r="CA109" i="3"/>
  <c r="BZ109" i="3"/>
  <c r="CB106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DU56" i="3"/>
  <c r="DU55" i="3"/>
  <c r="DU54" i="3"/>
  <c r="DU53" i="3"/>
  <c r="DU52" i="3"/>
  <c r="DU48" i="3"/>
  <c r="DU47" i="3"/>
  <c r="DU42" i="3"/>
  <c r="DU41" i="3"/>
  <c r="DU40" i="3"/>
  <c r="DU37" i="3"/>
  <c r="DU36" i="3"/>
  <c r="DU35" i="3"/>
  <c r="DU34" i="3"/>
  <c r="DU33" i="3"/>
  <c r="DR30" i="3"/>
  <c r="DR29" i="3"/>
  <c r="DR28" i="3"/>
  <c r="DR25" i="3"/>
  <c r="DR24" i="3"/>
  <c r="DR22" i="3"/>
  <c r="DR21" i="3"/>
  <c r="DR20" i="3"/>
  <c r="DU30" i="3"/>
  <c r="DU29" i="3"/>
  <c r="DU24" i="3"/>
  <c r="DU23" i="3"/>
  <c r="DU22" i="3"/>
  <c r="DU21" i="3"/>
  <c r="BV106" i="2"/>
  <c r="BV105" i="2"/>
  <c r="BV104" i="2"/>
  <c r="BV103" i="2"/>
  <c r="BV102" i="2"/>
  <c r="BV101" i="2"/>
  <c r="BV100" i="2"/>
  <c r="BV99" i="2"/>
  <c r="BV98" i="2"/>
  <c r="CN92" i="2"/>
  <c r="CN91" i="2"/>
  <c r="CN90" i="2"/>
  <c r="CH90" i="2"/>
  <c r="CB90" i="2"/>
  <c r="CB89" i="2"/>
  <c r="CB87" i="2"/>
  <c r="CB85" i="2"/>
  <c r="AO91" i="2"/>
  <c r="CB82" i="2"/>
  <c r="CB74" i="2"/>
  <c r="CN68" i="2"/>
  <c r="CN67" i="2"/>
  <c r="CN65" i="2"/>
  <c r="CN63" i="2"/>
  <c r="CN62" i="2"/>
  <c r="CN61" i="2"/>
  <c r="CN60" i="2"/>
  <c r="CN59" i="2"/>
  <c r="BV69" i="2"/>
  <c r="BV68" i="2"/>
  <c r="BV67" i="2"/>
  <c r="BV66" i="2"/>
  <c r="BV65" i="2"/>
  <c r="BV64" i="2"/>
  <c r="BV63" i="2"/>
  <c r="BV62" i="2"/>
  <c r="BV61" i="2"/>
  <c r="BV60" i="2"/>
  <c r="BV59" i="2"/>
  <c r="N60" i="2"/>
  <c r="N58" i="2"/>
  <c r="AO47" i="2"/>
  <c r="DR41" i="2"/>
  <c r="DR34" i="2"/>
  <c r="CT32" i="2"/>
  <c r="CT21" i="2"/>
  <c r="AO28" i="2"/>
  <c r="E21" i="2"/>
  <c r="CN16" i="2"/>
  <c r="CN17" i="2"/>
  <c r="EO17" i="2" l="1"/>
  <c r="EO16" i="2"/>
  <c r="EO15" i="2"/>
  <c r="EO14" i="2"/>
  <c r="EO13" i="2"/>
  <c r="EO12" i="2"/>
  <c r="EO11" i="2"/>
  <c r="EO10" i="2"/>
  <c r="EO9" i="2"/>
  <c r="EO8" i="2"/>
  <c r="EO7" i="2"/>
  <c r="EO6" i="2"/>
  <c r="BU18" i="2"/>
  <c r="BT18" i="2"/>
  <c r="EN17" i="2"/>
  <c r="EN16" i="2"/>
  <c r="EN15" i="2"/>
  <c r="EN14" i="2"/>
  <c r="EN13" i="2"/>
  <c r="EN12" i="2"/>
  <c r="EN11" i="2"/>
  <c r="EN10" i="2"/>
  <c r="EN9" i="2"/>
  <c r="EN8" i="2"/>
  <c r="EN7" i="2"/>
  <c r="EN6" i="2"/>
  <c r="Y18" i="2"/>
  <c r="X18" i="2"/>
  <c r="S18" i="2"/>
  <c r="R18" i="2"/>
  <c r="M18" i="2"/>
  <c r="L18" i="2"/>
  <c r="J18" i="2"/>
  <c r="I18" i="2"/>
  <c r="G18" i="2"/>
  <c r="F18" i="2"/>
  <c r="D18" i="2"/>
  <c r="C18" i="2"/>
  <c r="CA18" i="2"/>
  <c r="BZ18" i="2"/>
  <c r="CG18" i="2"/>
  <c r="CF18" i="2"/>
  <c r="CJ18" i="2"/>
  <c r="CI18" i="2"/>
  <c r="CM18" i="2"/>
  <c r="CL18" i="2"/>
  <c r="CP18" i="2"/>
  <c r="CO18" i="2"/>
  <c r="CY18" i="2"/>
  <c r="CX18" i="2"/>
  <c r="CV18" i="2"/>
  <c r="CU18" i="2"/>
  <c r="CS18" i="2"/>
  <c r="CR18" i="2"/>
  <c r="EL18" i="2"/>
  <c r="EK18" i="2"/>
  <c r="EI18" i="2"/>
  <c r="EH18" i="2"/>
  <c r="EC18" i="2"/>
  <c r="EB18" i="2"/>
  <c r="DZ18" i="2"/>
  <c r="DY18" i="2"/>
  <c r="DW18" i="2"/>
  <c r="DV18" i="2"/>
  <c r="DT18" i="2"/>
  <c r="DS18" i="2"/>
  <c r="DQ18" i="2"/>
  <c r="DP18" i="2"/>
  <c r="DN18" i="2"/>
  <c r="DM18" i="2"/>
  <c r="DH18" i="2"/>
  <c r="DG18" i="2"/>
  <c r="DE18" i="2"/>
  <c r="DD18" i="2"/>
  <c r="ED7" i="2"/>
  <c r="DF14" i="2"/>
  <c r="CT14" i="2"/>
  <c r="CN14" i="2"/>
  <c r="CN13" i="2"/>
  <c r="CN11" i="2"/>
  <c r="CN9" i="2"/>
  <c r="CN8" i="2"/>
  <c r="CN6" i="2"/>
  <c r="CH6" i="2"/>
  <c r="CB11" i="2"/>
  <c r="BV17" i="2"/>
  <c r="BV16" i="2"/>
  <c r="BV15" i="2"/>
  <c r="BV14" i="2"/>
  <c r="BV13" i="2"/>
  <c r="BV12" i="2"/>
  <c r="BV11" i="2"/>
  <c r="BV10" i="2"/>
  <c r="BV9" i="2"/>
  <c r="BV8" i="2"/>
  <c r="BV7" i="2"/>
  <c r="BV6" i="2"/>
  <c r="BR18" i="2" l="1"/>
  <c r="BQ18" i="2"/>
  <c r="BL18" i="2"/>
  <c r="BK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BA6" i="2"/>
  <c r="AO15" i="2"/>
  <c r="AO11" i="2"/>
  <c r="AO10" i="2"/>
  <c r="AO8" i="2"/>
  <c r="Z11" i="2"/>
  <c r="Q16" i="2"/>
  <c r="Q15" i="2"/>
  <c r="Q11" i="2"/>
  <c r="N17" i="2"/>
  <c r="N14" i="2"/>
  <c r="N10" i="2"/>
  <c r="N12" i="2"/>
  <c r="K11" i="2"/>
  <c r="AC106" i="3" l="1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M106" i="3"/>
  <c r="BD106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A106" i="3"/>
  <c r="AU106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N106" i="3"/>
  <c r="M31" i="3"/>
  <c r="L31" i="3"/>
  <c r="M109" i="3"/>
  <c r="L109" i="3"/>
  <c r="M96" i="3"/>
  <c r="L96" i="3"/>
  <c r="M83" i="3"/>
  <c r="L83" i="3"/>
  <c r="M70" i="3"/>
  <c r="L70" i="3"/>
  <c r="M57" i="3"/>
  <c r="L57" i="3"/>
  <c r="M44" i="3"/>
  <c r="L44" i="3"/>
  <c r="M18" i="3"/>
  <c r="L18" i="3"/>
  <c r="DU106" i="3"/>
  <c r="DR106" i="3"/>
  <c r="BV106" i="3"/>
  <c r="DU105" i="3" l="1"/>
  <c r="DR105" i="3"/>
  <c r="BV105" i="3"/>
  <c r="EO108" i="2" l="1"/>
  <c r="EN108" i="2"/>
  <c r="EO107" i="2"/>
  <c r="EN107" i="2"/>
  <c r="EO106" i="2"/>
  <c r="EN106" i="2"/>
  <c r="EO105" i="2"/>
  <c r="EN105" i="2"/>
  <c r="DX105" i="2"/>
  <c r="DW109" i="2"/>
  <c r="DV109" i="2"/>
  <c r="BA103" i="3" l="1"/>
  <c r="BM103" i="3"/>
  <c r="BV103" i="3"/>
  <c r="DR103" i="3"/>
  <c r="DU103" i="3"/>
  <c r="BA104" i="3"/>
  <c r="BV104" i="3"/>
  <c r="DR104" i="3"/>
  <c r="DU104" i="3"/>
  <c r="I109" i="3"/>
  <c r="J109" i="3"/>
  <c r="O109" i="3"/>
  <c r="P109" i="3"/>
  <c r="R109" i="3"/>
  <c r="S109" i="3"/>
  <c r="X109" i="3"/>
  <c r="Y109" i="3"/>
  <c r="AG109" i="3"/>
  <c r="AH109" i="3"/>
  <c r="AP109" i="3"/>
  <c r="AQ109" i="3"/>
  <c r="AV109" i="3"/>
  <c r="AW109" i="3"/>
  <c r="AY109" i="3"/>
  <c r="AZ109" i="3"/>
  <c r="BE109" i="3"/>
  <c r="BF109" i="3"/>
  <c r="BH109" i="3"/>
  <c r="BI109" i="3"/>
  <c r="BK109" i="3"/>
  <c r="BL109" i="3"/>
  <c r="BN109" i="3"/>
  <c r="BO109" i="3"/>
  <c r="BT109" i="3"/>
  <c r="BU109" i="3"/>
  <c r="BW109" i="3"/>
  <c r="BX109" i="3"/>
  <c r="CF109" i="3"/>
  <c r="CG109" i="3"/>
  <c r="CI109" i="3"/>
  <c r="CJ109" i="3"/>
  <c r="CL109" i="3"/>
  <c r="CM109" i="3"/>
  <c r="CO109" i="3"/>
  <c r="CP109" i="3"/>
  <c r="CU109" i="3"/>
  <c r="CV109" i="3"/>
  <c r="DG109" i="3"/>
  <c r="DH109" i="3"/>
  <c r="DJ109" i="3"/>
  <c r="DK109" i="3"/>
  <c r="DM109" i="3"/>
  <c r="DN109" i="3"/>
  <c r="DP109" i="3"/>
  <c r="DQ109" i="3"/>
  <c r="DS109" i="3"/>
  <c r="DT109" i="3"/>
  <c r="G109" i="3"/>
  <c r="F109" i="3"/>
  <c r="AO103" i="2"/>
  <c r="BA103" i="2"/>
  <c r="CH103" i="2"/>
  <c r="CN103" i="2"/>
  <c r="EA103" i="2"/>
  <c r="ED103" i="2"/>
  <c r="AO104" i="2"/>
  <c r="BA104" i="2"/>
  <c r="CN104" i="2"/>
  <c r="CT104" i="2"/>
  <c r="AO105" i="2"/>
  <c r="BA105" i="2"/>
  <c r="CN105" i="2"/>
  <c r="AO106" i="2"/>
  <c r="BA106" i="2"/>
  <c r="BG106" i="2"/>
  <c r="CN106" i="2"/>
  <c r="CZ106" i="2"/>
  <c r="ED106" i="2"/>
  <c r="AO107" i="2"/>
  <c r="BA107" i="2"/>
  <c r="BG107" i="2"/>
  <c r="BV107" i="2"/>
  <c r="CH107" i="2"/>
  <c r="CN107" i="2"/>
  <c r="ED107" i="2"/>
  <c r="N108" i="2"/>
  <c r="BA108" i="2"/>
  <c r="BV108" i="2"/>
  <c r="CN108" i="2"/>
  <c r="F109" i="2"/>
  <c r="G109" i="2"/>
  <c r="I109" i="2"/>
  <c r="J109" i="2"/>
  <c r="L109" i="2"/>
  <c r="M109" i="2"/>
  <c r="O109" i="2"/>
  <c r="P109" i="2"/>
  <c r="R109" i="2"/>
  <c r="S109" i="2"/>
  <c r="X109" i="2"/>
  <c r="Y109" i="2"/>
  <c r="AD109" i="2"/>
  <c r="AE109" i="2"/>
  <c r="AG109" i="2"/>
  <c r="AH109" i="2"/>
  <c r="AJ109" i="2"/>
  <c r="AK109" i="2"/>
  <c r="AM109" i="2"/>
  <c r="AN109" i="2"/>
  <c r="AP109" i="2"/>
  <c r="AQ109" i="2"/>
  <c r="AS109" i="2"/>
  <c r="AT109" i="2"/>
  <c r="AV109" i="2"/>
  <c r="AW109" i="2"/>
  <c r="AY109" i="2"/>
  <c r="AZ109" i="2"/>
  <c r="BB109" i="2"/>
  <c r="BC109" i="2"/>
  <c r="BE109" i="2"/>
  <c r="BF109" i="2"/>
  <c r="BK109" i="2"/>
  <c r="BL109" i="2"/>
  <c r="BQ109" i="2"/>
  <c r="BR109" i="2"/>
  <c r="BT109" i="2"/>
  <c r="BU109" i="2"/>
  <c r="BZ109" i="2"/>
  <c r="CA109" i="2"/>
  <c r="CF109" i="2"/>
  <c r="CG109" i="2"/>
  <c r="CI109" i="2"/>
  <c r="CJ109" i="2"/>
  <c r="CL109" i="2"/>
  <c r="CM109" i="2"/>
  <c r="CO109" i="2"/>
  <c r="CP109" i="2"/>
  <c r="CR109" i="2"/>
  <c r="CS109" i="2"/>
  <c r="CU109" i="2"/>
  <c r="CV109" i="2"/>
  <c r="CX109" i="2"/>
  <c r="CY109" i="2"/>
  <c r="DD109" i="2"/>
  <c r="DE109" i="2"/>
  <c r="DG109" i="2"/>
  <c r="DH109" i="2"/>
  <c r="DM109" i="2"/>
  <c r="DN109" i="2"/>
  <c r="DP109" i="2"/>
  <c r="DQ109" i="2"/>
  <c r="DS109" i="2"/>
  <c r="DT109" i="2"/>
  <c r="DY109" i="2"/>
  <c r="DZ109" i="2"/>
  <c r="EB109" i="2"/>
  <c r="EC109" i="2"/>
  <c r="EH109" i="2"/>
  <c r="EI109" i="2"/>
  <c r="EK109" i="2"/>
  <c r="EL109" i="2"/>
  <c r="D109" i="2"/>
  <c r="C109" i="2"/>
  <c r="DV109" i="3" l="1"/>
  <c r="DW109" i="3"/>
  <c r="EO109" i="2"/>
  <c r="EN109" i="2"/>
  <c r="CN46" i="2"/>
  <c r="CN49" i="2"/>
  <c r="CN48" i="2"/>
  <c r="CN47" i="2"/>
  <c r="CN55" i="2"/>
  <c r="CN52" i="2"/>
  <c r="CN51" i="2"/>
  <c r="CB91" i="2"/>
  <c r="H35" i="3" l="1"/>
  <c r="DV20" i="3"/>
  <c r="DW20" i="3"/>
  <c r="DV21" i="3"/>
  <c r="DW21" i="3"/>
  <c r="DV22" i="3"/>
  <c r="DW22" i="3"/>
  <c r="DV23" i="3"/>
  <c r="DW23" i="3"/>
  <c r="DV24" i="3"/>
  <c r="DW24" i="3"/>
  <c r="DV25" i="3"/>
  <c r="DW25" i="3"/>
  <c r="DV26" i="3"/>
  <c r="DW26" i="3"/>
  <c r="DV27" i="3"/>
  <c r="DW27" i="3"/>
  <c r="DV28" i="3"/>
  <c r="DW28" i="3"/>
  <c r="DV29" i="3"/>
  <c r="DW29" i="3"/>
  <c r="DV30" i="3"/>
  <c r="DW30" i="3"/>
  <c r="DV33" i="3"/>
  <c r="DW33" i="3"/>
  <c r="DV34" i="3"/>
  <c r="DW34" i="3"/>
  <c r="DV35" i="3"/>
  <c r="DW35" i="3"/>
  <c r="DV36" i="3"/>
  <c r="DW36" i="3"/>
  <c r="DV37" i="3"/>
  <c r="DW37" i="3"/>
  <c r="DV38" i="3"/>
  <c r="DW38" i="3"/>
  <c r="DV39" i="3"/>
  <c r="DW39" i="3"/>
  <c r="DV40" i="3"/>
  <c r="DW40" i="3"/>
  <c r="DV41" i="3"/>
  <c r="DW41" i="3"/>
  <c r="DV42" i="3"/>
  <c r="DW42" i="3"/>
  <c r="DV43" i="3"/>
  <c r="DW43" i="3"/>
  <c r="DW32" i="3"/>
  <c r="DV32" i="3"/>
  <c r="DW19" i="3"/>
  <c r="DV19" i="3"/>
  <c r="DV7" i="3"/>
  <c r="DW7" i="3"/>
  <c r="DV8" i="3"/>
  <c r="DW8" i="3"/>
  <c r="DV9" i="3"/>
  <c r="DW9" i="3"/>
  <c r="DV10" i="3"/>
  <c r="DW10" i="3"/>
  <c r="DV11" i="3"/>
  <c r="DW11" i="3"/>
  <c r="DV12" i="3"/>
  <c r="DW12" i="3"/>
  <c r="DV13" i="3"/>
  <c r="DW13" i="3"/>
  <c r="DV14" i="3"/>
  <c r="DW14" i="3"/>
  <c r="DV15" i="3"/>
  <c r="DW15" i="3"/>
  <c r="DV16" i="3"/>
  <c r="DW16" i="3"/>
  <c r="DV17" i="3"/>
  <c r="DW17" i="3"/>
  <c r="DW6" i="3"/>
  <c r="DV6" i="3"/>
  <c r="BE44" i="2" l="1"/>
  <c r="BF44" i="2"/>
  <c r="EN98" i="2"/>
  <c r="EO98" i="2"/>
  <c r="EN99" i="2"/>
  <c r="EO99" i="2"/>
  <c r="EN100" i="2"/>
  <c r="EO100" i="2"/>
  <c r="EN101" i="2"/>
  <c r="EO101" i="2"/>
  <c r="EN102" i="2"/>
  <c r="EO102" i="2"/>
  <c r="EN103" i="2"/>
  <c r="EO103" i="2"/>
  <c r="EN104" i="2"/>
  <c r="EO104" i="2"/>
  <c r="EN85" i="2"/>
  <c r="EO85" i="2"/>
  <c r="EN86" i="2"/>
  <c r="EO86" i="2"/>
  <c r="EN87" i="2"/>
  <c r="EO87" i="2"/>
  <c r="EN88" i="2"/>
  <c r="EO88" i="2"/>
  <c r="EN89" i="2"/>
  <c r="EO89" i="2"/>
  <c r="EN90" i="2"/>
  <c r="EO90" i="2"/>
  <c r="EN91" i="2"/>
  <c r="EO91" i="2"/>
  <c r="EN92" i="2"/>
  <c r="EO92" i="2"/>
  <c r="EN93" i="2"/>
  <c r="EO93" i="2"/>
  <c r="EN94" i="2"/>
  <c r="EO94" i="2"/>
  <c r="EN95" i="2"/>
  <c r="EO95" i="2"/>
  <c r="EN72" i="2"/>
  <c r="EO72" i="2"/>
  <c r="EN73" i="2"/>
  <c r="EO73" i="2"/>
  <c r="EN74" i="2"/>
  <c r="EO74" i="2"/>
  <c r="EN75" i="2"/>
  <c r="EO75" i="2"/>
  <c r="EN76" i="2"/>
  <c r="EO76" i="2"/>
  <c r="EN77" i="2"/>
  <c r="EO77" i="2"/>
  <c r="EN78" i="2"/>
  <c r="EO78" i="2"/>
  <c r="EN79" i="2"/>
  <c r="EO79" i="2"/>
  <c r="EN80" i="2"/>
  <c r="EO80" i="2"/>
  <c r="EN81" i="2"/>
  <c r="EO81" i="2"/>
  <c r="EN82" i="2"/>
  <c r="EO82" i="2"/>
  <c r="EN59" i="2"/>
  <c r="EO59" i="2"/>
  <c r="EN60" i="2"/>
  <c r="EO60" i="2"/>
  <c r="EN61" i="2"/>
  <c r="EO61" i="2"/>
  <c r="EN62" i="2"/>
  <c r="EO62" i="2"/>
  <c r="EN63" i="2"/>
  <c r="EO63" i="2"/>
  <c r="EN64" i="2"/>
  <c r="EO64" i="2"/>
  <c r="EN65" i="2"/>
  <c r="EO65" i="2"/>
  <c r="EN66" i="2"/>
  <c r="EO66" i="2"/>
  <c r="EN67" i="2"/>
  <c r="EO67" i="2"/>
  <c r="EN68" i="2"/>
  <c r="EO68" i="2"/>
  <c r="EN69" i="2"/>
  <c r="EO69" i="2"/>
  <c r="EN46" i="2"/>
  <c r="EO46" i="2"/>
  <c r="EN47" i="2"/>
  <c r="EO47" i="2"/>
  <c r="EN48" i="2"/>
  <c r="EO48" i="2"/>
  <c r="EN49" i="2"/>
  <c r="EO49" i="2"/>
  <c r="EN50" i="2"/>
  <c r="EO50" i="2"/>
  <c r="EN51" i="2"/>
  <c r="EO51" i="2"/>
  <c r="EN52" i="2"/>
  <c r="EO52" i="2"/>
  <c r="EN53" i="2"/>
  <c r="EO53" i="2"/>
  <c r="EN54" i="2"/>
  <c r="EO54" i="2"/>
  <c r="EN55" i="2"/>
  <c r="EO55" i="2"/>
  <c r="EN56" i="2"/>
  <c r="EO56" i="2"/>
  <c r="EN33" i="2"/>
  <c r="EO33" i="2"/>
  <c r="EN34" i="2"/>
  <c r="EO34" i="2"/>
  <c r="EN35" i="2"/>
  <c r="EO35" i="2"/>
  <c r="EN36" i="2"/>
  <c r="EO36" i="2"/>
  <c r="EN37" i="2"/>
  <c r="EO37" i="2"/>
  <c r="EN38" i="2"/>
  <c r="EO38" i="2"/>
  <c r="EN39" i="2"/>
  <c r="EO39" i="2"/>
  <c r="EN40" i="2"/>
  <c r="EO40" i="2"/>
  <c r="EN41" i="2"/>
  <c r="EO41" i="2"/>
  <c r="EN42" i="2"/>
  <c r="EO42" i="2"/>
  <c r="EN43" i="2"/>
  <c r="EO43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N26" i="2"/>
  <c r="EO26" i="2"/>
  <c r="EN27" i="2"/>
  <c r="EO27" i="2"/>
  <c r="EN28" i="2"/>
  <c r="EO28" i="2"/>
  <c r="EN29" i="2"/>
  <c r="EO29" i="2"/>
  <c r="EN30" i="2"/>
  <c r="EO30" i="2"/>
  <c r="EO97" i="2"/>
  <c r="EN97" i="2"/>
  <c r="EO84" i="2"/>
  <c r="EN84" i="2"/>
  <c r="EO71" i="2"/>
  <c r="EN71" i="2"/>
  <c r="EO58" i="2"/>
  <c r="EN58" i="2"/>
  <c r="EO45" i="2"/>
  <c r="EN45" i="2"/>
  <c r="EO32" i="2"/>
  <c r="EN32" i="2"/>
  <c r="EO19" i="2"/>
  <c r="EN19" i="2"/>
  <c r="CZ102" i="2" l="1"/>
  <c r="CN102" i="2"/>
  <c r="BA102" i="2"/>
  <c r="CZ101" i="2"/>
  <c r="CN101" i="2"/>
  <c r="BA101" i="2"/>
  <c r="AX101" i="2"/>
  <c r="AO101" i="2"/>
  <c r="CN100" i="2"/>
  <c r="BA100" i="2"/>
  <c r="CN99" i="2"/>
  <c r="BA99" i="2"/>
  <c r="AO99" i="2"/>
  <c r="H99" i="2"/>
  <c r="CN98" i="2"/>
  <c r="BA98" i="2"/>
  <c r="AO98" i="2"/>
  <c r="BV97" i="2"/>
  <c r="BA97" i="2"/>
  <c r="EL96" i="2"/>
  <c r="EK96" i="2"/>
  <c r="EI96" i="2"/>
  <c r="EH96" i="2"/>
  <c r="EC96" i="2"/>
  <c r="EB96" i="2"/>
  <c r="DZ96" i="2"/>
  <c r="DY96" i="2"/>
  <c r="DT96" i="2"/>
  <c r="DS96" i="2"/>
  <c r="DQ96" i="2"/>
  <c r="DP96" i="2"/>
  <c r="DN96" i="2"/>
  <c r="DM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A96" i="2"/>
  <c r="BZ96" i="2"/>
  <c r="BU96" i="2"/>
  <c r="BT96" i="2"/>
  <c r="BR96" i="2"/>
  <c r="BQ96" i="2"/>
  <c r="BL96" i="2"/>
  <c r="BK96" i="2"/>
  <c r="BF96" i="2"/>
  <c r="BE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P96" i="2"/>
  <c r="O96" i="2"/>
  <c r="M96" i="2"/>
  <c r="L96" i="2"/>
  <c r="J96" i="2"/>
  <c r="I96" i="2"/>
  <c r="CT95" i="2"/>
  <c r="CN95" i="2"/>
  <c r="BA95" i="2"/>
  <c r="ED94" i="2"/>
  <c r="CH94" i="2"/>
  <c r="BV94" i="2"/>
  <c r="BA94" i="2"/>
  <c r="AO94" i="2"/>
  <c r="CH93" i="2"/>
  <c r="BV93" i="2"/>
  <c r="BA93" i="2"/>
  <c r="Q93" i="2"/>
  <c r="DR92" i="2"/>
  <c r="CH92" i="2"/>
  <c r="BV92" i="2"/>
  <c r="BA92" i="2"/>
  <c r="ED91" i="2"/>
  <c r="DR91" i="2"/>
  <c r="CH91" i="2"/>
  <c r="BA91" i="2"/>
  <c r="K91" i="2"/>
  <c r="CT90" i="2"/>
  <c r="BV90" i="2"/>
  <c r="BA90" i="2"/>
  <c r="AR90" i="2"/>
  <c r="ED89" i="2"/>
  <c r="CH89" i="2"/>
  <c r="BV89" i="2"/>
  <c r="BA89" i="2"/>
  <c r="AO89" i="2"/>
  <c r="ED88" i="2"/>
  <c r="CN88" i="2"/>
  <c r="BV88" i="2"/>
  <c r="BA88" i="2"/>
  <c r="AO88" i="2"/>
  <c r="DR87" i="2"/>
  <c r="BV87" i="2"/>
  <c r="BA87" i="2"/>
  <c r="AO87" i="2"/>
  <c r="BV86" i="2"/>
  <c r="BA86" i="2"/>
  <c r="CN85" i="2"/>
  <c r="BV85" i="2"/>
  <c r="BA85" i="2"/>
  <c r="AO85" i="2"/>
  <c r="CB84" i="2"/>
  <c r="BV84" i="2"/>
  <c r="BA84" i="2"/>
  <c r="AO84" i="2"/>
  <c r="N84" i="2"/>
  <c r="DZ83" i="2"/>
  <c r="DY83" i="2"/>
  <c r="DE83" i="2"/>
  <c r="DD83" i="2"/>
  <c r="CY83" i="2"/>
  <c r="CX83" i="2"/>
  <c r="CP83" i="2"/>
  <c r="CO83" i="2"/>
  <c r="CM83" i="2"/>
  <c r="CL83" i="2"/>
  <c r="CG83" i="2"/>
  <c r="CF83" i="2"/>
  <c r="CA83" i="2"/>
  <c r="BZ83" i="2"/>
  <c r="BU83" i="2"/>
  <c r="BT83" i="2"/>
  <c r="AZ83" i="2"/>
  <c r="AY83" i="2"/>
  <c r="AW83" i="2"/>
  <c r="AV83" i="2"/>
  <c r="AN83" i="2"/>
  <c r="AM83" i="2"/>
  <c r="AH83" i="2"/>
  <c r="AG83" i="2"/>
  <c r="S83" i="2"/>
  <c r="R83" i="2"/>
  <c r="M83" i="2"/>
  <c r="L83" i="2"/>
  <c r="CN82" i="2"/>
  <c r="BV82" i="2"/>
  <c r="BA82" i="2"/>
  <c r="BV81" i="2"/>
  <c r="BA81" i="2"/>
  <c r="AO81" i="2"/>
  <c r="CZ80" i="2"/>
  <c r="CN80" i="2"/>
  <c r="CH80" i="2"/>
  <c r="BV80" i="2"/>
  <c r="BA80" i="2"/>
  <c r="AI80" i="2"/>
  <c r="N80" i="2"/>
  <c r="CN79" i="2"/>
  <c r="BV79" i="2"/>
  <c r="BA79" i="2"/>
  <c r="CN78" i="2"/>
  <c r="BV78" i="2"/>
  <c r="BA78" i="2"/>
  <c r="AO78" i="2"/>
  <c r="CN77" i="2"/>
  <c r="BV77" i="2"/>
  <c r="BA77" i="2"/>
  <c r="AO77" i="2"/>
  <c r="CN76" i="2"/>
  <c r="BV76" i="2"/>
  <c r="BA76" i="2"/>
  <c r="CN75" i="2"/>
  <c r="BV75" i="2"/>
  <c r="BA75" i="2"/>
  <c r="AX75" i="2"/>
  <c r="AO75" i="2"/>
  <c r="N75" i="2"/>
  <c r="BV74" i="2"/>
  <c r="BA74" i="2"/>
  <c r="AO74" i="2"/>
  <c r="AI74" i="2"/>
  <c r="N74" i="2"/>
  <c r="CZ73" i="2"/>
  <c r="CN73" i="2"/>
  <c r="CB73" i="2"/>
  <c r="BV73" i="2"/>
  <c r="BA73" i="2"/>
  <c r="CZ72" i="2"/>
  <c r="BV72" i="2"/>
  <c r="BA72" i="2"/>
  <c r="AO72" i="2"/>
  <c r="CN71" i="2"/>
  <c r="BV71" i="2"/>
  <c r="BA71" i="2"/>
  <c r="AI71" i="2"/>
  <c r="T71" i="2"/>
  <c r="EC70" i="2"/>
  <c r="EB70" i="2"/>
  <c r="CY70" i="2"/>
  <c r="CX70" i="2"/>
  <c r="CS70" i="2"/>
  <c r="CR70" i="2"/>
  <c r="CM70" i="2"/>
  <c r="CL70" i="2"/>
  <c r="BU70" i="2"/>
  <c r="BT70" i="2"/>
  <c r="AZ70" i="2"/>
  <c r="AY70" i="2"/>
  <c r="AW70" i="2"/>
  <c r="AV70" i="2"/>
  <c r="AT70" i="2"/>
  <c r="AS70" i="2"/>
  <c r="AN70" i="2"/>
  <c r="AM70" i="2"/>
  <c r="P70" i="2"/>
  <c r="O70" i="2"/>
  <c r="M70" i="2"/>
  <c r="L70" i="2"/>
  <c r="D70" i="2"/>
  <c r="C70" i="2"/>
  <c r="BA69" i="2"/>
  <c r="AO69" i="2"/>
  <c r="BA68" i="2"/>
  <c r="E68" i="2"/>
  <c r="BA67" i="2"/>
  <c r="AO67" i="2"/>
  <c r="BA66" i="2"/>
  <c r="AO66" i="2"/>
  <c r="BA65" i="2"/>
  <c r="BA64" i="2"/>
  <c r="AO64" i="2"/>
  <c r="BA63" i="2"/>
  <c r="E63" i="2"/>
  <c r="CZ62" i="2"/>
  <c r="BA62" i="2"/>
  <c r="N62" i="2"/>
  <c r="CZ61" i="2"/>
  <c r="BA61" i="2"/>
  <c r="E61" i="2"/>
  <c r="BA60" i="2"/>
  <c r="AU60" i="2"/>
  <c r="BA59" i="2"/>
  <c r="AO59" i="2"/>
  <c r="CN58" i="2"/>
  <c r="BV58" i="2"/>
  <c r="BA58" i="2"/>
  <c r="AO58" i="2"/>
  <c r="EC57" i="2"/>
  <c r="EB57" i="2"/>
  <c r="DQ57" i="2"/>
  <c r="DP57" i="2"/>
  <c r="CY57" i="2"/>
  <c r="CX57" i="2"/>
  <c r="CM57" i="2"/>
  <c r="CL57" i="2"/>
  <c r="CG57" i="2"/>
  <c r="CF57" i="2"/>
  <c r="BU57" i="2"/>
  <c r="BT57" i="2"/>
  <c r="AZ57" i="2"/>
  <c r="AY57" i="2"/>
  <c r="AN57" i="2"/>
  <c r="AM57" i="2"/>
  <c r="AK57" i="2"/>
  <c r="AJ57" i="2"/>
  <c r="AH57" i="2"/>
  <c r="AG57" i="2"/>
  <c r="S57" i="2"/>
  <c r="R57" i="2"/>
  <c r="P57" i="2"/>
  <c r="O57" i="2"/>
  <c r="M57" i="2"/>
  <c r="L57" i="2"/>
  <c r="G57" i="2"/>
  <c r="F57" i="2"/>
  <c r="CN56" i="2"/>
  <c r="BV56" i="2"/>
  <c r="BA56" i="2"/>
  <c r="AO56" i="2"/>
  <c r="BV55" i="2"/>
  <c r="BA55" i="2"/>
  <c r="CN54" i="2"/>
  <c r="BV54" i="2"/>
  <c r="BA54" i="2"/>
  <c r="AO54" i="2"/>
  <c r="CN53" i="2"/>
  <c r="BV53" i="2"/>
  <c r="BA53" i="2"/>
  <c r="AO53" i="2"/>
  <c r="ED52" i="2"/>
  <c r="CZ52" i="2"/>
  <c r="BA52" i="2"/>
  <c r="AO52" i="2"/>
  <c r="N52" i="2"/>
  <c r="CZ51" i="2"/>
  <c r="BA51" i="2"/>
  <c r="AO51" i="2"/>
  <c r="H51" i="2"/>
  <c r="CN50" i="2"/>
  <c r="BA50" i="2"/>
  <c r="AI50" i="2"/>
  <c r="H50" i="2"/>
  <c r="CZ49" i="2"/>
  <c r="BV49" i="2"/>
  <c r="BA49" i="2"/>
  <c r="N49" i="2"/>
  <c r="CZ48" i="2"/>
  <c r="BV48" i="2"/>
  <c r="BA48" i="2"/>
  <c r="AO48" i="2"/>
  <c r="BV47" i="2"/>
  <c r="BA47" i="2"/>
  <c r="Q47" i="2"/>
  <c r="H47" i="2"/>
  <c r="DR46" i="2"/>
  <c r="BV46" i="2"/>
  <c r="BA46" i="2"/>
  <c r="ED45" i="2"/>
  <c r="CN45" i="2"/>
  <c r="BV45" i="2"/>
  <c r="BA45" i="2"/>
  <c r="AO45" i="2"/>
  <c r="EL44" i="2"/>
  <c r="EK44" i="2"/>
  <c r="EC44" i="2"/>
  <c r="EB44" i="2"/>
  <c r="DQ44" i="2"/>
  <c r="DP44" i="2"/>
  <c r="DH44" i="2"/>
  <c r="DG44" i="2"/>
  <c r="CY44" i="2"/>
  <c r="CX44" i="2"/>
  <c r="CV44" i="2"/>
  <c r="CU44" i="2"/>
  <c r="CS44" i="2"/>
  <c r="CR44" i="2"/>
  <c r="CM44" i="2"/>
  <c r="CL44" i="2"/>
  <c r="CA44" i="2"/>
  <c r="BZ44" i="2"/>
  <c r="BU44" i="2"/>
  <c r="BT44" i="2"/>
  <c r="BR44" i="2"/>
  <c r="BQ44" i="2"/>
  <c r="BL44" i="2"/>
  <c r="BK44" i="2"/>
  <c r="BC44" i="2"/>
  <c r="BB44" i="2"/>
  <c r="AZ44" i="2"/>
  <c r="AY44" i="2"/>
  <c r="AW44" i="2"/>
  <c r="AV44" i="2"/>
  <c r="AN44" i="2"/>
  <c r="AM44" i="2"/>
  <c r="AH44" i="2"/>
  <c r="AG44" i="2"/>
  <c r="S44" i="2"/>
  <c r="R44" i="2"/>
  <c r="M44" i="2"/>
  <c r="L44" i="2"/>
  <c r="G44" i="2"/>
  <c r="F44" i="2"/>
  <c r="D44" i="2"/>
  <c r="C44" i="2"/>
  <c r="BV43" i="2"/>
  <c r="BA43" i="2"/>
  <c r="AO43" i="2"/>
  <c r="H43" i="2"/>
  <c r="ED42" i="2"/>
  <c r="DR42" i="2"/>
  <c r="BV42" i="2"/>
  <c r="BA42" i="2"/>
  <c r="AI42" i="2"/>
  <c r="ED41" i="2"/>
  <c r="CZ41" i="2"/>
  <c r="BV41" i="2"/>
  <c r="BA41" i="2"/>
  <c r="AO41" i="2"/>
  <c r="CZ40" i="2"/>
  <c r="BV40" i="2"/>
  <c r="BA40" i="2"/>
  <c r="AO40" i="2"/>
  <c r="N40" i="2"/>
  <c r="BV39" i="2"/>
  <c r="BA39" i="2"/>
  <c r="AX39" i="2"/>
  <c r="AO39" i="2"/>
  <c r="AI39" i="2"/>
  <c r="N39" i="2"/>
  <c r="DI38" i="2"/>
  <c r="BV38" i="2"/>
  <c r="BA38" i="2"/>
  <c r="AO38" i="2"/>
  <c r="H38" i="2"/>
  <c r="BV37" i="2"/>
  <c r="BA37" i="2"/>
  <c r="AO37" i="2"/>
  <c r="N37" i="2"/>
  <c r="CZ36" i="2"/>
  <c r="BV36" i="2"/>
  <c r="BA36" i="2"/>
  <c r="AO36" i="2"/>
  <c r="BV35" i="2"/>
  <c r="BA35" i="2"/>
  <c r="N35" i="2"/>
  <c r="ED34" i="2"/>
  <c r="CZ34" i="2"/>
  <c r="BV34" i="2"/>
  <c r="BA34" i="2"/>
  <c r="E34" i="2"/>
  <c r="BV33" i="2"/>
  <c r="BA33" i="2"/>
  <c r="ED32" i="2"/>
  <c r="DR32" i="2"/>
  <c r="BV32" i="2"/>
  <c r="BA32" i="2"/>
  <c r="H32" i="2"/>
  <c r="EI31" i="2"/>
  <c r="EH31" i="2"/>
  <c r="EC31" i="2"/>
  <c r="EB31" i="2"/>
  <c r="DQ31" i="2"/>
  <c r="DP31" i="2"/>
  <c r="DN31" i="2"/>
  <c r="DM31" i="2"/>
  <c r="DH31" i="2"/>
  <c r="DG31" i="2"/>
  <c r="DE31" i="2"/>
  <c r="DD31" i="2"/>
  <c r="CY31" i="2"/>
  <c r="CX31" i="2"/>
  <c r="CS31" i="2"/>
  <c r="CR31" i="2"/>
  <c r="CM31" i="2"/>
  <c r="CL31" i="2"/>
  <c r="CG31" i="2"/>
  <c r="CF31" i="2"/>
  <c r="CA31" i="2"/>
  <c r="BZ31" i="2"/>
  <c r="BU31" i="2"/>
  <c r="BT31" i="2"/>
  <c r="BR31" i="2"/>
  <c r="BQ31" i="2"/>
  <c r="AZ31" i="2"/>
  <c r="AY31" i="2"/>
  <c r="AN31" i="2"/>
  <c r="AM31" i="2"/>
  <c r="Y31" i="2"/>
  <c r="X31" i="2"/>
  <c r="S31" i="2"/>
  <c r="R31" i="2"/>
  <c r="P31" i="2"/>
  <c r="O31" i="2"/>
  <c r="M31" i="2"/>
  <c r="L31" i="2"/>
  <c r="D31" i="2"/>
  <c r="C31" i="2"/>
  <c r="CZ30" i="2"/>
  <c r="CN30" i="2"/>
  <c r="BV30" i="2"/>
  <c r="BA30" i="2"/>
  <c r="N30" i="2"/>
  <c r="E30" i="2"/>
  <c r="DF29" i="2"/>
  <c r="CT29" i="2"/>
  <c r="CN29" i="2"/>
  <c r="BV29" i="2"/>
  <c r="BA29" i="2"/>
  <c r="E29" i="2"/>
  <c r="CZ28" i="2"/>
  <c r="CN28" i="2"/>
  <c r="BV28" i="2"/>
  <c r="BA28" i="2"/>
  <c r="DI27" i="2"/>
  <c r="CT27" i="2"/>
  <c r="CN27" i="2"/>
  <c r="BV27" i="2"/>
  <c r="BA27" i="2"/>
  <c r="N27" i="2"/>
  <c r="BV26" i="2"/>
  <c r="BA26" i="2"/>
  <c r="E26" i="2"/>
  <c r="BV25" i="2"/>
  <c r="BA25" i="2"/>
  <c r="Q25" i="2"/>
  <c r="E25" i="2"/>
  <c r="CN24" i="2"/>
  <c r="BV24" i="2"/>
  <c r="BA24" i="2"/>
  <c r="AO24" i="2"/>
  <c r="N24" i="2"/>
  <c r="E24" i="2"/>
  <c r="CN23" i="2"/>
  <c r="BV23" i="2"/>
  <c r="BA23" i="2"/>
  <c r="CH22" i="2"/>
  <c r="BV22" i="2"/>
  <c r="BA22" i="2"/>
  <c r="N22" i="2"/>
  <c r="E22" i="2"/>
  <c r="CN21" i="2"/>
  <c r="CH21" i="2"/>
  <c r="BV21" i="2"/>
  <c r="BA21" i="2"/>
  <c r="T21" i="2"/>
  <c r="N21" i="2"/>
  <c r="CN20" i="2"/>
  <c r="CH20" i="2"/>
  <c r="BV20" i="2"/>
  <c r="BA20" i="2"/>
  <c r="E20" i="2"/>
  <c r="BV19" i="2"/>
  <c r="BA19" i="2"/>
  <c r="P18" i="2"/>
  <c r="EO18" i="2" s="1"/>
  <c r="O18" i="2"/>
  <c r="EN18" i="2" s="1"/>
  <c r="EO96" i="2" l="1"/>
  <c r="EN96" i="2"/>
  <c r="EO83" i="2"/>
  <c r="EN83" i="2"/>
  <c r="EO70" i="2"/>
  <c r="EN70" i="2"/>
  <c r="EO57" i="2"/>
  <c r="EN57" i="2"/>
  <c r="EO44" i="2"/>
  <c r="EN44" i="2"/>
  <c r="EO31" i="2"/>
  <c r="EN31" i="2"/>
  <c r="DU102" i="3" l="1"/>
  <c r="DR102" i="3"/>
  <c r="BV102" i="3"/>
  <c r="BA102" i="3"/>
  <c r="AR102" i="3"/>
  <c r="DU101" i="3"/>
  <c r="DR101" i="3"/>
  <c r="BV101" i="3"/>
  <c r="BM101" i="3"/>
  <c r="DU100" i="3"/>
  <c r="DR100" i="3"/>
  <c r="BV100" i="3"/>
  <c r="DU99" i="3"/>
  <c r="DR99" i="3"/>
  <c r="BV99" i="3"/>
  <c r="BM99" i="3"/>
  <c r="BA99" i="3"/>
  <c r="DU98" i="3"/>
  <c r="DR98" i="3"/>
  <c r="BV98" i="3"/>
  <c r="BA98" i="3"/>
  <c r="DU97" i="3"/>
  <c r="DR97" i="3"/>
  <c r="BV97" i="3"/>
  <c r="BM97" i="3"/>
  <c r="DT96" i="3"/>
  <c r="DS96" i="3"/>
  <c r="DQ96" i="3"/>
  <c r="DP96" i="3"/>
  <c r="DN96" i="3"/>
  <c r="DM96" i="3"/>
  <c r="DK96" i="3"/>
  <c r="DJ96" i="3"/>
  <c r="DH96" i="3"/>
  <c r="DG96" i="3"/>
  <c r="CV96" i="3"/>
  <c r="CU96" i="3"/>
  <c r="CM96" i="3"/>
  <c r="CL96" i="3"/>
  <c r="CJ96" i="3"/>
  <c r="CI96" i="3"/>
  <c r="CG96" i="3"/>
  <c r="CF96" i="3"/>
  <c r="BX96" i="3"/>
  <c r="BW96" i="3"/>
  <c r="BU96" i="3"/>
  <c r="BT96" i="3"/>
  <c r="BO96" i="3"/>
  <c r="BN96" i="3"/>
  <c r="BL96" i="3"/>
  <c r="BK96" i="3"/>
  <c r="BI96" i="3"/>
  <c r="BH96" i="3"/>
  <c r="BF96" i="3"/>
  <c r="BE96" i="3"/>
  <c r="AZ96" i="3"/>
  <c r="AY96" i="3"/>
  <c r="AW96" i="3"/>
  <c r="AV96" i="3"/>
  <c r="AQ96" i="3"/>
  <c r="AP96" i="3"/>
  <c r="AH96" i="3"/>
  <c r="AG96" i="3"/>
  <c r="S96" i="3"/>
  <c r="R96" i="3"/>
  <c r="P96" i="3"/>
  <c r="O96" i="3"/>
  <c r="J96" i="3"/>
  <c r="I96" i="3"/>
  <c r="G96" i="3"/>
  <c r="F96" i="3"/>
  <c r="DU95" i="3"/>
  <c r="DR95" i="3"/>
  <c r="BV95" i="3"/>
  <c r="DU94" i="3"/>
  <c r="DR94" i="3"/>
  <c r="BV94" i="3"/>
  <c r="BM94" i="3"/>
  <c r="DU93" i="3"/>
  <c r="DR93" i="3"/>
  <c r="BV93" i="3"/>
  <c r="BM93" i="3"/>
  <c r="DU92" i="3"/>
  <c r="DR92" i="3"/>
  <c r="BV92" i="3"/>
  <c r="BM92" i="3"/>
  <c r="DU91" i="3"/>
  <c r="DR91" i="3"/>
  <c r="BV91" i="3"/>
  <c r="DU90" i="3"/>
  <c r="DR90" i="3"/>
  <c r="BV90" i="3"/>
  <c r="DU89" i="3"/>
  <c r="DR89" i="3"/>
  <c r="BV89" i="3"/>
  <c r="DU88" i="3"/>
  <c r="DR88" i="3"/>
  <c r="BV88" i="3"/>
  <c r="T88" i="3"/>
  <c r="DU87" i="3"/>
  <c r="DR87" i="3"/>
  <c r="BV87" i="3"/>
  <c r="BA87" i="3"/>
  <c r="AR87" i="3"/>
  <c r="DU86" i="3"/>
  <c r="BV86" i="3"/>
  <c r="DU85" i="3"/>
  <c r="DR85" i="3"/>
  <c r="BV85" i="3"/>
  <c r="BA85" i="3"/>
  <c r="DU84" i="3"/>
  <c r="DR84" i="3"/>
  <c r="BV84" i="3"/>
  <c r="AR84" i="3"/>
  <c r="DT83" i="3"/>
  <c r="DS83" i="3"/>
  <c r="DQ83" i="3"/>
  <c r="DP83" i="3"/>
  <c r="DN83" i="3"/>
  <c r="DM83" i="3"/>
  <c r="DK83" i="3"/>
  <c r="DJ83" i="3"/>
  <c r="DH83" i="3"/>
  <c r="DG83" i="3"/>
  <c r="CV83" i="3"/>
  <c r="CU83" i="3"/>
  <c r="CP83" i="3"/>
  <c r="CO83" i="3"/>
  <c r="CM83" i="3"/>
  <c r="CL83" i="3"/>
  <c r="CJ83" i="3"/>
  <c r="CI83" i="3"/>
  <c r="CG83" i="3"/>
  <c r="CF83" i="3"/>
  <c r="BX83" i="3"/>
  <c r="BW83" i="3"/>
  <c r="BU83" i="3"/>
  <c r="BT83" i="3"/>
  <c r="BO83" i="3"/>
  <c r="BN83" i="3"/>
  <c r="BL83" i="3"/>
  <c r="BK83" i="3"/>
  <c r="BI83" i="3"/>
  <c r="BH83" i="3"/>
  <c r="BF83" i="3"/>
  <c r="BE83" i="3"/>
  <c r="AZ83" i="3"/>
  <c r="AY83" i="3"/>
  <c r="AW83" i="3"/>
  <c r="AV83" i="3"/>
  <c r="AQ83" i="3"/>
  <c r="AP83" i="3"/>
  <c r="AH83" i="3"/>
  <c r="AG83" i="3"/>
  <c r="Y83" i="3"/>
  <c r="X83" i="3"/>
  <c r="S83" i="3"/>
  <c r="R83" i="3"/>
  <c r="P83" i="3"/>
  <c r="O83" i="3"/>
  <c r="J83" i="3"/>
  <c r="I83" i="3"/>
  <c r="G83" i="3"/>
  <c r="F83" i="3"/>
  <c r="DU82" i="3"/>
  <c r="DR82" i="3"/>
  <c r="BV82" i="3"/>
  <c r="BA82" i="3"/>
  <c r="DR81" i="3"/>
  <c r="BV81" i="3"/>
  <c r="BA81" i="3"/>
  <c r="DR80" i="3"/>
  <c r="BV80" i="3"/>
  <c r="DR79" i="3"/>
  <c r="BV79" i="3"/>
  <c r="BV78" i="3"/>
  <c r="BV77" i="3"/>
  <c r="DR76" i="3"/>
  <c r="BV76" i="3"/>
  <c r="BA76" i="3"/>
  <c r="DR75" i="3"/>
  <c r="BV75" i="3"/>
  <c r="DR74" i="3"/>
  <c r="BV74" i="3"/>
  <c r="BM74" i="3"/>
  <c r="DR73" i="3"/>
  <c r="BV73" i="3"/>
  <c r="BM73" i="3"/>
  <c r="BA73" i="3"/>
  <c r="DU72" i="3"/>
  <c r="DR72" i="3"/>
  <c r="BV72" i="3"/>
  <c r="BA72" i="3"/>
  <c r="DU71" i="3"/>
  <c r="DR71" i="3"/>
  <c r="BA71" i="3"/>
  <c r="DT70" i="3"/>
  <c r="DS70" i="3"/>
  <c r="DQ70" i="3"/>
  <c r="DP70" i="3"/>
  <c r="DN70" i="3"/>
  <c r="DM70" i="3"/>
  <c r="DK70" i="3"/>
  <c r="DJ70" i="3"/>
  <c r="DH70" i="3"/>
  <c r="DG70" i="3"/>
  <c r="CV70" i="3"/>
  <c r="CU70" i="3"/>
  <c r="CP70" i="3"/>
  <c r="CO70" i="3"/>
  <c r="CM70" i="3"/>
  <c r="CL70" i="3"/>
  <c r="CJ70" i="3"/>
  <c r="CI70" i="3"/>
  <c r="CG70" i="3"/>
  <c r="CF70" i="3"/>
  <c r="BX70" i="3"/>
  <c r="BW70" i="3"/>
  <c r="BU70" i="3"/>
  <c r="BT70" i="3"/>
  <c r="BO70" i="3"/>
  <c r="BN70" i="3"/>
  <c r="BL70" i="3"/>
  <c r="BK70" i="3"/>
  <c r="BI70" i="3"/>
  <c r="BH70" i="3"/>
  <c r="BF70" i="3"/>
  <c r="BE70" i="3"/>
  <c r="AZ70" i="3"/>
  <c r="AY70" i="3"/>
  <c r="AW70" i="3"/>
  <c r="AV70" i="3"/>
  <c r="AQ70" i="3"/>
  <c r="AP70" i="3"/>
  <c r="AH70" i="3"/>
  <c r="AG70" i="3"/>
  <c r="Y70" i="3"/>
  <c r="X70" i="3"/>
  <c r="S70" i="3"/>
  <c r="R70" i="3"/>
  <c r="P70" i="3"/>
  <c r="O70" i="3"/>
  <c r="J70" i="3"/>
  <c r="I70" i="3"/>
  <c r="G70" i="3"/>
  <c r="F70" i="3"/>
  <c r="DR69" i="3"/>
  <c r="BA69" i="3"/>
  <c r="DR68" i="3"/>
  <c r="BJ68" i="3"/>
  <c r="BA68" i="3"/>
  <c r="T68" i="3"/>
  <c r="DR66" i="3"/>
  <c r="BA66" i="3"/>
  <c r="BM65" i="3"/>
  <c r="BA65" i="3"/>
  <c r="BA64" i="3"/>
  <c r="DR62" i="3"/>
  <c r="BA62" i="3"/>
  <c r="Z62" i="3"/>
  <c r="DR61" i="3"/>
  <c r="BJ61" i="3"/>
  <c r="T61" i="3"/>
  <c r="DR60" i="3"/>
  <c r="BV60" i="3"/>
  <c r="BP60" i="3"/>
  <c r="BA60" i="3"/>
  <c r="DR59" i="3"/>
  <c r="DR58" i="3"/>
  <c r="BA58" i="3"/>
  <c r="DT57" i="3"/>
  <c r="DS57" i="3"/>
  <c r="DQ57" i="3"/>
  <c r="DP57" i="3"/>
  <c r="DN57" i="3"/>
  <c r="DM57" i="3"/>
  <c r="DK57" i="3"/>
  <c r="DJ57" i="3"/>
  <c r="DH57" i="3"/>
  <c r="DG57" i="3"/>
  <c r="CV57" i="3"/>
  <c r="CU57" i="3"/>
  <c r="CP57" i="3"/>
  <c r="CO57" i="3"/>
  <c r="CM57" i="3"/>
  <c r="CL57" i="3"/>
  <c r="CJ57" i="3"/>
  <c r="CI57" i="3"/>
  <c r="CG57" i="3"/>
  <c r="CF57" i="3"/>
  <c r="BX57" i="3"/>
  <c r="BW57" i="3"/>
  <c r="BU57" i="3"/>
  <c r="BT57" i="3"/>
  <c r="BO57" i="3"/>
  <c r="BN57" i="3"/>
  <c r="BL57" i="3"/>
  <c r="BK57" i="3"/>
  <c r="BI57" i="3"/>
  <c r="BH57" i="3"/>
  <c r="BF57" i="3"/>
  <c r="BE57" i="3"/>
  <c r="AZ57" i="3"/>
  <c r="AY57" i="3"/>
  <c r="AW57" i="3"/>
  <c r="AV57" i="3"/>
  <c r="AQ57" i="3"/>
  <c r="AP57" i="3"/>
  <c r="AH57" i="3"/>
  <c r="AG57" i="3"/>
  <c r="Y57" i="3"/>
  <c r="X57" i="3"/>
  <c r="S57" i="3"/>
  <c r="R57" i="3"/>
  <c r="P57" i="3"/>
  <c r="O57" i="3"/>
  <c r="J57" i="3"/>
  <c r="I57" i="3"/>
  <c r="G57" i="3"/>
  <c r="F57" i="3"/>
  <c r="DR56" i="3"/>
  <c r="BV56" i="3"/>
  <c r="DR55" i="3"/>
  <c r="BA55" i="3"/>
  <c r="DR54" i="3"/>
  <c r="BM54" i="3"/>
  <c r="BA54" i="3"/>
  <c r="DR53" i="3"/>
  <c r="BV53" i="3"/>
  <c r="BM53" i="3"/>
  <c r="BA53" i="3"/>
  <c r="T53" i="3"/>
  <c r="DR52" i="3"/>
  <c r="DR51" i="3"/>
  <c r="BA51" i="3"/>
  <c r="T51" i="3"/>
  <c r="DR50" i="3"/>
  <c r="DR49" i="3"/>
  <c r="BA49" i="3"/>
  <c r="DR48" i="3"/>
  <c r="BM48" i="3"/>
  <c r="DR47" i="3"/>
  <c r="BA47" i="3"/>
  <c r="DR46" i="3"/>
  <c r="BM46" i="3"/>
  <c r="T46" i="3"/>
  <c r="DR45" i="3"/>
  <c r="DI45" i="3"/>
  <c r="T45" i="3"/>
  <c r="H45" i="3"/>
  <c r="DT44" i="3"/>
  <c r="DS44" i="3"/>
  <c r="DQ44" i="3"/>
  <c r="DP44" i="3"/>
  <c r="DN44" i="3"/>
  <c r="DM44" i="3"/>
  <c r="DK44" i="3"/>
  <c r="DJ44" i="3"/>
  <c r="DH44" i="3"/>
  <c r="DG44" i="3"/>
  <c r="CV44" i="3"/>
  <c r="CU44" i="3"/>
  <c r="CP44" i="3"/>
  <c r="CO44" i="3"/>
  <c r="CM44" i="3"/>
  <c r="CL44" i="3"/>
  <c r="CJ44" i="3"/>
  <c r="CI44" i="3"/>
  <c r="CG44" i="3"/>
  <c r="CF44" i="3"/>
  <c r="BX44" i="3"/>
  <c r="BW44" i="3"/>
  <c r="BU44" i="3"/>
  <c r="BT44" i="3"/>
  <c r="BO44" i="3"/>
  <c r="BN44" i="3"/>
  <c r="BL44" i="3"/>
  <c r="BK44" i="3"/>
  <c r="BI44" i="3"/>
  <c r="BH44" i="3"/>
  <c r="BF44" i="3"/>
  <c r="BE44" i="3"/>
  <c r="AZ44" i="3"/>
  <c r="AY44" i="3"/>
  <c r="AW44" i="3"/>
  <c r="AV44" i="3"/>
  <c r="AQ44" i="3"/>
  <c r="AP44" i="3"/>
  <c r="AH44" i="3"/>
  <c r="AG44" i="3"/>
  <c r="Y44" i="3"/>
  <c r="X44" i="3"/>
  <c r="S44" i="3"/>
  <c r="R44" i="3"/>
  <c r="P44" i="3"/>
  <c r="O44" i="3"/>
  <c r="J44" i="3"/>
  <c r="I44" i="3"/>
  <c r="G44" i="3"/>
  <c r="F44" i="3"/>
  <c r="DR43" i="3"/>
  <c r="BM43" i="3"/>
  <c r="T43" i="3"/>
  <c r="DR42" i="3"/>
  <c r="BA42" i="3"/>
  <c r="DR41" i="3"/>
  <c r="DR40" i="3"/>
  <c r="BV40" i="3"/>
  <c r="DR39" i="3"/>
  <c r="BA39" i="3"/>
  <c r="DR38" i="3"/>
  <c r="BM38" i="3"/>
  <c r="BA38" i="3"/>
  <c r="DR37" i="3"/>
  <c r="BA37" i="3"/>
  <c r="T37" i="3"/>
  <c r="DR36" i="3"/>
  <c r="BA36" i="3"/>
  <c r="DR35" i="3"/>
  <c r="BA35" i="3"/>
  <c r="DR34" i="3"/>
  <c r="BA34" i="3"/>
  <c r="DR33" i="3"/>
  <c r="DU32" i="3"/>
  <c r="DR32" i="3"/>
  <c r="DT31" i="3"/>
  <c r="DS31" i="3"/>
  <c r="DQ31" i="3"/>
  <c r="DP31" i="3"/>
  <c r="DN31" i="3"/>
  <c r="DM31" i="3"/>
  <c r="DK31" i="3"/>
  <c r="DJ31" i="3"/>
  <c r="DH31" i="3"/>
  <c r="DG31" i="3"/>
  <c r="CV31" i="3"/>
  <c r="CU31" i="3"/>
  <c r="CP31" i="3"/>
  <c r="CO31" i="3"/>
  <c r="CM31" i="3"/>
  <c r="CL31" i="3"/>
  <c r="CJ31" i="3"/>
  <c r="CI31" i="3"/>
  <c r="CG31" i="3"/>
  <c r="CF31" i="3"/>
  <c r="BX31" i="3"/>
  <c r="BW31" i="3"/>
  <c r="BU31" i="3"/>
  <c r="BT31" i="3"/>
  <c r="BO31" i="3"/>
  <c r="BN31" i="3"/>
  <c r="BL31" i="3"/>
  <c r="BK31" i="3"/>
  <c r="BI31" i="3"/>
  <c r="BH31" i="3"/>
  <c r="BF31" i="3"/>
  <c r="BE31" i="3"/>
  <c r="AZ31" i="3"/>
  <c r="AY31" i="3"/>
  <c r="AW31" i="3"/>
  <c r="AV31" i="3"/>
  <c r="AQ31" i="3"/>
  <c r="AP31" i="3"/>
  <c r="AH31" i="3"/>
  <c r="AG31" i="3"/>
  <c r="Y31" i="3"/>
  <c r="X31" i="3"/>
  <c r="S31" i="3"/>
  <c r="R31" i="3"/>
  <c r="P31" i="3"/>
  <c r="O31" i="3"/>
  <c r="J31" i="3"/>
  <c r="I31" i="3"/>
  <c r="G31" i="3"/>
  <c r="F31" i="3"/>
  <c r="BA29" i="3"/>
  <c r="BM28" i="3"/>
  <c r="BA25" i="3"/>
  <c r="BM24" i="3"/>
  <c r="BA24" i="3"/>
  <c r="BM22" i="3"/>
  <c r="BA22" i="3"/>
  <c r="DU19" i="3"/>
  <c r="DR19" i="3"/>
  <c r="DT18" i="3"/>
  <c r="DS18" i="3"/>
  <c r="DQ18" i="3"/>
  <c r="DP18" i="3"/>
  <c r="DN18" i="3"/>
  <c r="DM18" i="3"/>
  <c r="DK18" i="3"/>
  <c r="DJ18" i="3"/>
  <c r="DH18" i="3"/>
  <c r="DG18" i="3"/>
  <c r="CV18" i="3"/>
  <c r="CU18" i="3"/>
  <c r="CP18" i="3"/>
  <c r="CO18" i="3"/>
  <c r="CM18" i="3"/>
  <c r="CL18" i="3"/>
  <c r="CJ18" i="3"/>
  <c r="CI18" i="3"/>
  <c r="CG18" i="3"/>
  <c r="CF18" i="3"/>
  <c r="BX18" i="3"/>
  <c r="BW18" i="3"/>
  <c r="BU18" i="3"/>
  <c r="BT18" i="3"/>
  <c r="BO18" i="3"/>
  <c r="BN18" i="3"/>
  <c r="BL18" i="3"/>
  <c r="BK18" i="3"/>
  <c r="BI18" i="3"/>
  <c r="BH18" i="3"/>
  <c r="BF18" i="3"/>
  <c r="BE18" i="3"/>
  <c r="AZ18" i="3"/>
  <c r="AY18" i="3"/>
  <c r="AW18" i="3"/>
  <c r="AV18" i="3"/>
  <c r="AQ18" i="3"/>
  <c r="AP18" i="3"/>
  <c r="AH18" i="3"/>
  <c r="AG18" i="3"/>
  <c r="Y18" i="3"/>
  <c r="X18" i="3"/>
  <c r="S18" i="3"/>
  <c r="R18" i="3"/>
  <c r="P18" i="3"/>
  <c r="O18" i="3"/>
  <c r="J18" i="3"/>
  <c r="I18" i="3"/>
  <c r="G18" i="3"/>
  <c r="F18" i="3"/>
  <c r="DU17" i="3"/>
  <c r="DR17" i="3"/>
  <c r="DU16" i="3"/>
  <c r="DR16" i="3"/>
  <c r="DU15" i="3"/>
  <c r="DR15" i="3"/>
  <c r="DU14" i="3"/>
  <c r="DR14" i="3"/>
  <c r="CK14" i="3"/>
  <c r="DU13" i="3"/>
  <c r="DR13" i="3"/>
  <c r="DU12" i="3"/>
  <c r="DR12" i="3"/>
  <c r="DR11" i="3"/>
  <c r="CK11" i="3"/>
  <c r="DU10" i="3"/>
  <c r="DU9" i="3"/>
  <c r="DR9" i="3"/>
  <c r="DU7" i="3"/>
  <c r="DR6" i="3"/>
  <c r="DV57" i="3" l="1"/>
  <c r="DV96" i="3"/>
  <c r="DW96" i="3"/>
  <c r="DV83" i="3"/>
  <c r="DW83" i="3"/>
  <c r="DW70" i="3"/>
  <c r="DV70" i="3"/>
  <c r="DW57" i="3"/>
  <c r="DW31" i="3"/>
  <c r="DV31" i="3"/>
  <c r="BV96" i="3"/>
  <c r="BV83" i="3"/>
  <c r="DU70" i="3"/>
  <c r="DW44" i="3"/>
  <c r="DV44" i="3"/>
  <c r="DW18" i="3"/>
  <c r="DV18" i="3"/>
</calcChain>
</file>

<file path=xl/sharedStrings.xml><?xml version="1.0" encoding="utf-8"?>
<sst xmlns="http://schemas.openxmlformats.org/spreadsheetml/2006/main" count="840" uniqueCount="94">
  <si>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</si>
  <si>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</si>
  <si>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</si>
  <si>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</si>
  <si>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</si>
  <si>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</si>
  <si>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</si>
  <si>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</si>
  <si>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</si>
  <si>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</si>
  <si>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</si>
  <si>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</si>
  <si>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</si>
  <si>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</si>
  <si>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</si>
  <si>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</si>
  <si>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China</t>
  </si>
  <si>
    <t>France</t>
  </si>
  <si>
    <t>India</t>
  </si>
  <si>
    <t>Italy</t>
  </si>
  <si>
    <t>Malawi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</si>
  <si>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</si>
  <si>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</si>
  <si>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</si>
  <si>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</si>
  <si>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</si>
  <si>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</si>
  <si>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</si>
  <si>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</si>
  <si>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</si>
  <si>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</si>
  <si>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</si>
  <si>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</si>
  <si>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</si>
  <si>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Kenya</t>
  </si>
  <si>
    <t>Madagascar</t>
  </si>
  <si>
    <t>Malaysia</t>
  </si>
  <si>
    <t>Mauritius</t>
  </si>
  <si>
    <t>Mozambique</t>
  </si>
  <si>
    <t>Seychelles</t>
  </si>
  <si>
    <t>Unknown</t>
  </si>
  <si>
    <t>Zambia</t>
  </si>
  <si>
    <t>Cameroon</t>
  </si>
  <si>
    <t>Ghana</t>
  </si>
  <si>
    <t>Liberia</t>
  </si>
  <si>
    <t>Spain</t>
  </si>
  <si>
    <t>Tanzania</t>
  </si>
  <si>
    <t>Ethiopia</t>
  </si>
  <si>
    <t>Gabon</t>
  </si>
  <si>
    <t>Indonesia</t>
  </si>
  <si>
    <t>Saint Helena</t>
  </si>
  <si>
    <t>Singapore</t>
  </si>
  <si>
    <t>Myanmar</t>
  </si>
  <si>
    <t>Portugal</t>
  </si>
  <si>
    <t>Sweden</t>
  </si>
  <si>
    <t>Congo Dem Rep Off</t>
  </si>
  <si>
    <t>Niger</t>
  </si>
  <si>
    <t>Switerland</t>
  </si>
  <si>
    <t>United states</t>
  </si>
  <si>
    <t>Brazil</t>
  </si>
  <si>
    <t>Denmark</t>
  </si>
  <si>
    <t>South Africa</t>
  </si>
  <si>
    <t>Belgium</t>
  </si>
  <si>
    <t>Israel</t>
  </si>
  <si>
    <t>Iceland</t>
  </si>
  <si>
    <t>United Kingdom</t>
  </si>
  <si>
    <t>Pakistan</t>
  </si>
  <si>
    <t>Hong Kong</t>
  </si>
  <si>
    <t>United Arab Emirates</t>
  </si>
  <si>
    <t xml:space="preserve">FOB value    
R '000 </t>
  </si>
  <si>
    <t>Exports</t>
  </si>
  <si>
    <t>Turkey</t>
  </si>
  <si>
    <t>Botswana</t>
  </si>
  <si>
    <t>Guinea</t>
  </si>
  <si>
    <t>Lesotho</t>
  </si>
  <si>
    <t>Namibia</t>
  </si>
  <si>
    <t>United States</t>
  </si>
  <si>
    <t>Japan</t>
  </si>
  <si>
    <t>Uganda</t>
  </si>
  <si>
    <t>Cote D Ivoire</t>
  </si>
  <si>
    <t>Switzerland</t>
  </si>
  <si>
    <t>Mali</t>
  </si>
  <si>
    <t>Sri Lanka</t>
  </si>
  <si>
    <t>Germany</t>
  </si>
  <si>
    <t>Slovenia</t>
  </si>
  <si>
    <t>Sierra Leone</t>
  </si>
  <si>
    <t>Old: Tariff line 1511.90 Palm Oil  - Other</t>
  </si>
  <si>
    <t>Tariff line 1511.90.10 Palm Oil  - Other - For Cooking Food</t>
  </si>
  <si>
    <t>Egypt</t>
  </si>
  <si>
    <t>Month</t>
  </si>
  <si>
    <t>New Zealand</t>
  </si>
  <si>
    <t>Coti D Ivoire</t>
  </si>
  <si>
    <t>Algeria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</si>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</sst>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8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16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9" xfId="0" applyNumberFormat="1" applyFont="1" applyFill="1" applyBorder="1"/>
    <xf numFmtId="164" fontId="7" fillId="3" borderId="10" xfId="0" applyNumberFormat="1" applyFont="1" applyFill="1" applyBorder="1"/>
    <xf numFmtId="4" fontId="10" fillId="3" borderId="13" xfId="0" applyNumberFormat="1" applyFont="1" applyFill="1" applyBorder="1"/>
    <xf numFmtId="164" fontId="10" fillId="3" borderId="9" xfId="0" applyNumberFormat="1" applyFont="1" applyFill="1" applyBorder="1"/>
    <xf numFmtId="4" fontId="10" fillId="3" borderId="4" xfId="0" applyNumberFormat="1" applyFont="1" applyFill="1" applyBorder="1"/>
    <xf numFmtId="16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164" fontId="7" fillId="3" borderId="4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22" xfId="0" applyFont="1" applyFill="1" applyBorder="1"/>
    <xf numFmtId="0" fontId="7" fillId="3" borderId="4" xfId="0" applyFont="1" applyFill="1" applyBorder="1" applyAlignment="1">
      <alignment horizontal="left"/>
    </xf>
    <xf numFmtId="164" fontId="10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0" fillId="3" borderId="22" xfId="0" applyFont="1" applyFill="1" applyBorder="1"/>
    <xf numFmtId="0" fontId="10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2" fillId="3" borderId="22" xfId="0" applyFont="1" applyFill="1" applyBorder="1"/>
    <xf numFmtId="0" fontId="12" fillId="3" borderId="4" xfId="0" applyFont="1" applyFill="1" applyBorder="1"/>
    <xf numFmtId="164" fontId="12" fillId="3" borderId="9" xfId="0" applyNumberFormat="1" applyFont="1" applyFill="1" applyBorder="1"/>
    <xf numFmtId="4" fontId="12" fillId="3" borderId="13" xfId="0" applyNumberFormat="1" applyFont="1" applyFill="1" applyBorder="1"/>
    <xf numFmtId="4" fontId="12" fillId="3" borderId="4" xfId="0" applyNumberFormat="1" applyFont="1" applyFill="1" applyBorder="1"/>
    <xf numFmtId="4" fontId="3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164" fontId="13" fillId="0" borderId="0" xfId="0" applyNumberFormat="1" applyFont="1"/>
    <xf numFmtId="4" fontId="13" fillId="0" borderId="0" xfId="0" applyNumberFormat="1" applyFont="1"/>
    <xf numFmtId="164" fontId="13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0" fillId="0" borderId="24" xfId="0" applyNumberFormat="1" applyBorder="1"/>
    <xf numFmtId="164" fontId="0" fillId="0" borderId="1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left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1997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ColWidth="13.5546875" defaultRowHeight="14.4" x14ac:dyDescent="0.3"/>
  <cols>
    <col min="1" max="1" width="8.6640625" customWidth="1"/>
    <col min="2" max="2" width="10.44140625" style="1" customWidth="1"/>
    <col min="3" max="3" width="10.44140625" style="7" customWidth="1"/>
    <col min="4" max="4" width="10.6640625" style="3" customWidth="1"/>
    <col min="5" max="5" width="9.44140625" style="3" bestFit="1" customWidth="1"/>
    <col min="6" max="6" width="8.44140625" style="7" customWidth="1"/>
    <col min="7" max="7" width="10.88671875" style="3" customWidth="1"/>
    <col min="8" max="8" width="9.88671875" style="3" bestFit="1" customWidth="1"/>
    <col min="9" max="9" width="9.44140625" style="7" customWidth="1"/>
    <col min="10" max="10" width="10.88671875" style="3" customWidth="1"/>
    <col min="11" max="11" width="9.44140625" style="3" bestFit="1" customWidth="1"/>
    <col min="12" max="12" width="10.5546875" style="7" bestFit="1" customWidth="1"/>
    <col min="13" max="13" width="11.5546875" style="3" bestFit="1" customWidth="1"/>
    <col min="14" max="14" width="12.44140625" style="3" customWidth="1"/>
    <col min="15" max="15" width="9.109375" style="7" customWidth="1"/>
    <col min="16" max="16" width="10.33203125" style="3" customWidth="1"/>
    <col min="17" max="17" width="9.88671875" style="3" bestFit="1" customWidth="1"/>
    <col min="18" max="18" width="9.109375" style="7" customWidth="1"/>
    <col min="19" max="19" width="10.33203125" style="3" customWidth="1"/>
    <col min="20" max="20" width="9.88671875" style="3" bestFit="1" customWidth="1"/>
    <col min="21" max="21" width="9.109375" style="7" customWidth="1"/>
    <col min="22" max="22" width="10.33203125" style="3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44140625" style="3" bestFit="1" customWidth="1"/>
    <col min="27" max="27" width="9.109375" style="7" customWidth="1"/>
    <col min="28" max="28" width="10.33203125" style="3" customWidth="1"/>
    <col min="29" max="29" width="9.44140625" style="3" bestFit="1" customWidth="1"/>
    <col min="30" max="30" width="9.109375" style="7" customWidth="1"/>
    <col min="31" max="31" width="10.33203125" style="3" customWidth="1"/>
    <col min="32" max="32" width="9.44140625" style="3" bestFit="1" customWidth="1"/>
    <col min="33" max="33" width="9.109375" style="7" customWidth="1"/>
    <col min="34" max="34" width="10.33203125" style="3" bestFit="1" customWidth="1"/>
    <col min="35" max="35" width="10.5546875" style="3" customWidth="1"/>
    <col min="36" max="36" width="9.109375" style="7" customWidth="1"/>
    <col min="37" max="37" width="10.33203125" style="3" bestFit="1" customWidth="1"/>
    <col min="38" max="38" width="9.4414062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9.109375" style="7" customWidth="1"/>
    <col min="43" max="43" width="10.33203125" style="3" bestFit="1" customWidth="1"/>
    <col min="44" max="44" width="9.4414062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10.44140625" style="7" customWidth="1"/>
    <col min="52" max="53" width="10.44140625" style="3" customWidth="1"/>
    <col min="54" max="54" width="9.109375" style="7" customWidth="1"/>
    <col min="55" max="55" width="10.33203125" style="3" bestFit="1" customWidth="1"/>
    <col min="56" max="56" width="9.44140625" style="3" bestFit="1" customWidth="1"/>
    <col min="57" max="57" width="9.109375" style="7" customWidth="1"/>
    <col min="58" max="58" width="10.33203125" style="3" customWidth="1"/>
    <col min="59" max="59" width="9.44140625" style="3" bestFit="1" customWidth="1"/>
    <col min="60" max="60" width="9.109375" style="7" customWidth="1"/>
    <col min="61" max="61" width="9.109375" style="3" customWidth="1"/>
    <col min="62" max="62" width="9.88671875" style="3" bestFit="1" customWidth="1"/>
    <col min="63" max="63" width="10" style="7" customWidth="1"/>
    <col min="64" max="64" width="9.6640625" style="3" customWidth="1"/>
    <col min="65" max="65" width="10.44140625" style="3" customWidth="1"/>
    <col min="66" max="66" width="9.44140625" style="7" customWidth="1"/>
    <col min="67" max="67" width="10.88671875" style="3" customWidth="1"/>
    <col min="68" max="68" width="9.109375" style="3" customWidth="1"/>
    <col min="69" max="69" width="9.44140625" style="7" customWidth="1"/>
    <col min="70" max="70" width="10.88671875" style="3" customWidth="1"/>
    <col min="71" max="71" width="10.6640625" style="3" customWidth="1"/>
    <col min="72" max="72" width="12" style="7" bestFit="1" customWidth="1"/>
    <col min="73" max="73" width="12.44140625" style="3" bestFit="1" customWidth="1"/>
    <col min="74" max="74" width="10.5546875" style="3" bestFit="1" customWidth="1"/>
    <col min="75" max="75" width="9.44140625" style="7" customWidth="1"/>
    <col min="76" max="76" width="10.88671875" style="3" customWidth="1"/>
    <col min="77" max="77" width="9.88671875" style="3" bestFit="1" customWidth="1"/>
    <col min="78" max="78" width="9.88671875" style="7" bestFit="1" customWidth="1"/>
    <col min="79" max="79" width="10.33203125" style="3" bestFit="1" customWidth="1"/>
    <col min="80" max="80" width="10.88671875" style="3" bestFit="1" customWidth="1"/>
    <col min="81" max="81" width="9.88671875" style="7" bestFit="1" customWidth="1"/>
    <col min="82" max="82" width="10.33203125" style="3" bestFit="1" customWidth="1"/>
    <col min="83" max="83" width="10.88671875" style="3" bestFit="1" customWidth="1"/>
    <col min="84" max="84" width="10.5546875" style="7" customWidth="1"/>
    <col min="85" max="86" width="10.5546875" style="3" customWidth="1"/>
    <col min="87" max="87" width="9.109375" style="7" customWidth="1"/>
    <col min="88" max="88" width="10.33203125" style="3" bestFit="1" customWidth="1"/>
    <col min="89" max="89" width="9.44140625" style="3" bestFit="1" customWidth="1"/>
    <col min="90" max="90" width="9.33203125" style="7" customWidth="1"/>
    <col min="91" max="91" width="10.33203125" style="3" bestFit="1" customWidth="1"/>
    <col min="92" max="92" width="11.55468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10.554687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11.33203125" style="7" customWidth="1"/>
    <col min="103" max="103" width="12.33203125" style="3" customWidth="1"/>
    <col min="104" max="104" width="10.5546875" style="3" bestFit="1" customWidth="1"/>
    <col min="105" max="105" width="9.109375" style="7" customWidth="1"/>
    <col min="106" max="106" width="10.33203125" style="3" bestFit="1" customWidth="1"/>
    <col min="107" max="107" width="9.44140625" style="3" bestFit="1" customWidth="1"/>
    <col min="108" max="108" width="9.109375" style="7" customWidth="1"/>
    <col min="109" max="109" width="10.33203125" style="3" bestFit="1" customWidth="1"/>
    <col min="110" max="110" width="9.44140625" style="3" bestFit="1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customWidth="1"/>
    <col min="116" max="116" width="10.5546875" style="3" bestFit="1" customWidth="1"/>
    <col min="117" max="117" width="9.109375" style="7" customWidth="1"/>
    <col min="118" max="118" width="10.33203125" style="3" customWidth="1"/>
    <col min="119" max="119" width="10.5546875" style="3" bestFit="1" customWidth="1"/>
    <col min="120" max="120" width="9.88671875" style="7" bestFit="1" customWidth="1"/>
    <col min="121" max="121" width="10.88671875" style="3" bestFit="1" customWidth="1"/>
    <col min="122" max="122" width="11" style="3" customWidth="1"/>
    <col min="123" max="123" width="9.109375" style="7" customWidth="1"/>
    <col min="124" max="124" width="10.33203125" style="3" bestFit="1" customWidth="1"/>
    <col min="125" max="125" width="9.44140625" style="3" bestFit="1" customWidth="1"/>
    <col min="126" max="126" width="9.109375" style="7" customWidth="1"/>
    <col min="127" max="127" width="10.6640625" style="3" customWidth="1"/>
    <col min="128" max="128" width="9.88671875" style="3" bestFit="1" customWidth="1"/>
    <col min="129" max="129" width="10.5546875" style="7" bestFit="1" customWidth="1"/>
    <col min="130" max="130" width="10.33203125" style="3" bestFit="1" customWidth="1"/>
    <col min="131" max="131" width="9.44140625" style="3" bestFit="1" customWidth="1"/>
    <col min="132" max="132" width="10.88671875" style="7" bestFit="1" customWidth="1"/>
    <col min="133" max="134" width="10.88671875" style="3" bestFit="1" customWidth="1"/>
    <col min="135" max="135" width="9.109375" style="7" customWidth="1"/>
    <col min="136" max="136" width="10.33203125" style="3" bestFit="1" customWidth="1"/>
    <col min="137" max="137" width="10.5546875" style="3" bestFit="1" customWidth="1"/>
    <col min="138" max="138" width="9.109375" style="7" customWidth="1"/>
    <col min="139" max="139" width="10.33203125" style="3" bestFit="1" customWidth="1"/>
    <col min="140" max="140" width="10.5546875" style="3" bestFit="1" customWidth="1"/>
    <col min="141" max="141" width="10.5546875" style="7" bestFit="1" customWidth="1"/>
    <col min="142" max="142" width="11.5546875" style="3" bestFit="1" customWidth="1"/>
    <col min="143" max="143" width="9.44140625" style="3" bestFit="1" customWidth="1"/>
    <col min="144" max="144" width="14.33203125" style="7" customWidth="1"/>
    <col min="145" max="145" width="14.33203125" style="3" customWidth="1"/>
    <col min="146" max="146" width="13.5546875" style="3"/>
  </cols>
  <sheetData>
    <row r="1" spans="1:146" s="14" customFormat="1" ht="12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</row>
    <row r="2" spans="1:146" s="18" customFormat="1" ht="21" customHeight="1" x14ac:dyDescent="0.4">
      <c r="B2" s="19" t="s">
        <v>29</v>
      </c>
      <c r="C2" s="76" t="s">
        <v>87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</row>
    <row r="3" spans="1:146" s="22" customFormat="1" ht="21" customHeight="1" thickBot="1" x14ac:dyDescent="0.45">
      <c r="B3" s="23"/>
      <c r="C3" s="80" t="s">
        <v>86</v>
      </c>
      <c r="D3" s="80"/>
      <c r="E3" s="80"/>
      <c r="F3" s="80"/>
      <c r="G3" s="80"/>
      <c r="H3" s="80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</row>
    <row r="4" spans="1:146" s="2" customFormat="1" ht="45" customHeight="1" x14ac:dyDescent="0.3">
      <c r="A4" s="81" t="s">
        <v>26</v>
      </c>
      <c r="B4" s="82"/>
      <c r="C4" s="73" t="s">
        <v>15</v>
      </c>
      <c r="D4" s="74"/>
      <c r="E4" s="75"/>
      <c r="F4" s="73" t="s">
        <v>62</v>
      </c>
      <c r="G4" s="74"/>
      <c r="H4" s="75"/>
      <c r="I4" s="73" t="s">
        <v>59</v>
      </c>
      <c r="J4" s="74"/>
      <c r="K4" s="75"/>
      <c r="L4" s="73" t="s">
        <v>42</v>
      </c>
      <c r="M4" s="74"/>
      <c r="N4" s="75"/>
      <c r="O4" s="73" t="s">
        <v>16</v>
      </c>
      <c r="P4" s="74"/>
      <c r="Q4" s="75"/>
      <c r="R4" s="73" t="s">
        <v>55</v>
      </c>
      <c r="S4" s="74"/>
      <c r="T4" s="75"/>
      <c r="U4" s="73" t="s">
        <v>79</v>
      </c>
      <c r="V4" s="74"/>
      <c r="W4" s="75"/>
      <c r="X4" s="73" t="s">
        <v>60</v>
      </c>
      <c r="Y4" s="74"/>
      <c r="Z4" s="75"/>
      <c r="AA4" s="73" t="s">
        <v>88</v>
      </c>
      <c r="AB4" s="74"/>
      <c r="AC4" s="75"/>
      <c r="AD4" s="73" t="s">
        <v>47</v>
      </c>
      <c r="AE4" s="74"/>
      <c r="AF4" s="75"/>
      <c r="AG4" s="73" t="s">
        <v>17</v>
      </c>
      <c r="AH4" s="74"/>
      <c r="AI4" s="75"/>
      <c r="AJ4" s="73" t="s">
        <v>48</v>
      </c>
      <c r="AK4" s="74"/>
      <c r="AL4" s="75"/>
      <c r="AM4" s="77" t="s">
        <v>43</v>
      </c>
      <c r="AN4" s="78"/>
      <c r="AO4" s="79"/>
      <c r="AP4" s="73" t="s">
        <v>67</v>
      </c>
      <c r="AQ4" s="74"/>
      <c r="AR4" s="75"/>
      <c r="AS4" s="73" t="s">
        <v>64</v>
      </c>
      <c r="AT4" s="74"/>
      <c r="AU4" s="75"/>
      <c r="AV4" s="73" t="s">
        <v>18</v>
      </c>
      <c r="AW4" s="74"/>
      <c r="AX4" s="75"/>
      <c r="AY4" s="73" t="s">
        <v>49</v>
      </c>
      <c r="AZ4" s="74"/>
      <c r="BA4" s="75"/>
      <c r="BB4" s="73" t="s">
        <v>63</v>
      </c>
      <c r="BC4" s="74"/>
      <c r="BD4" s="75"/>
      <c r="BE4" s="73" t="s">
        <v>19</v>
      </c>
      <c r="BF4" s="74"/>
      <c r="BG4" s="75"/>
      <c r="BH4" s="73" t="s">
        <v>77</v>
      </c>
      <c r="BI4" s="74"/>
      <c r="BJ4" s="75"/>
      <c r="BK4" s="73" t="s">
        <v>34</v>
      </c>
      <c r="BL4" s="74"/>
      <c r="BM4" s="75"/>
      <c r="BN4" s="73" t="s">
        <v>74</v>
      </c>
      <c r="BO4" s="74"/>
      <c r="BP4" s="75"/>
      <c r="BQ4" s="73" t="s">
        <v>20</v>
      </c>
      <c r="BR4" s="74"/>
      <c r="BS4" s="75"/>
      <c r="BT4" s="73" t="s">
        <v>36</v>
      </c>
      <c r="BU4" s="74"/>
      <c r="BV4" s="75"/>
      <c r="BW4" s="73" t="s">
        <v>81</v>
      </c>
      <c r="BX4" s="74"/>
      <c r="BY4" s="75"/>
      <c r="BZ4" s="73" t="s">
        <v>37</v>
      </c>
      <c r="CA4" s="74"/>
      <c r="CB4" s="75"/>
      <c r="CC4" s="73" t="s">
        <v>75</v>
      </c>
      <c r="CD4" s="74"/>
      <c r="CE4" s="75"/>
      <c r="CF4" s="73" t="s">
        <v>21</v>
      </c>
      <c r="CG4" s="74"/>
      <c r="CH4" s="75"/>
      <c r="CI4" s="73" t="s">
        <v>56</v>
      </c>
      <c r="CJ4" s="74"/>
      <c r="CK4" s="75"/>
      <c r="CL4" s="73" t="s">
        <v>22</v>
      </c>
      <c r="CM4" s="74"/>
      <c r="CN4" s="75"/>
      <c r="CO4" s="73" t="s">
        <v>66</v>
      </c>
      <c r="CP4" s="74"/>
      <c r="CQ4" s="75"/>
      <c r="CR4" s="73" t="s">
        <v>53</v>
      </c>
      <c r="CS4" s="74"/>
      <c r="CT4" s="75"/>
      <c r="CU4" s="73" t="s">
        <v>50</v>
      </c>
      <c r="CV4" s="74"/>
      <c r="CW4" s="75"/>
      <c r="CX4" s="73" t="s">
        <v>51</v>
      </c>
      <c r="CY4" s="74"/>
      <c r="CZ4" s="75"/>
      <c r="DA4" s="73" t="s">
        <v>84</v>
      </c>
      <c r="DB4" s="74"/>
      <c r="DC4" s="75"/>
      <c r="DD4" s="73" t="s">
        <v>61</v>
      </c>
      <c r="DE4" s="74"/>
      <c r="DF4" s="75"/>
      <c r="DG4" s="73" t="s">
        <v>45</v>
      </c>
      <c r="DH4" s="74"/>
      <c r="DI4" s="75"/>
      <c r="DJ4" s="73" t="s">
        <v>82</v>
      </c>
      <c r="DK4" s="74"/>
      <c r="DL4" s="75"/>
      <c r="DM4" s="73" t="s">
        <v>54</v>
      </c>
      <c r="DN4" s="74"/>
      <c r="DO4" s="75"/>
      <c r="DP4" s="73" t="s">
        <v>57</v>
      </c>
      <c r="DQ4" s="74"/>
      <c r="DR4" s="75"/>
      <c r="DS4" s="73" t="s">
        <v>46</v>
      </c>
      <c r="DT4" s="74"/>
      <c r="DU4" s="75"/>
      <c r="DV4" s="77" t="s">
        <v>71</v>
      </c>
      <c r="DW4" s="83"/>
      <c r="DX4" s="84"/>
      <c r="DY4" s="73" t="s">
        <v>65</v>
      </c>
      <c r="DZ4" s="74"/>
      <c r="EA4" s="75"/>
      <c r="EB4" s="73" t="s">
        <v>76</v>
      </c>
      <c r="EC4" s="74"/>
      <c r="ED4" s="75"/>
      <c r="EE4" s="73" t="s">
        <v>40</v>
      </c>
      <c r="EF4" s="74"/>
      <c r="EG4" s="75"/>
      <c r="EH4" s="73" t="s">
        <v>41</v>
      </c>
      <c r="EI4" s="74"/>
      <c r="EJ4" s="75"/>
      <c r="EK4" s="73" t="s">
        <v>23</v>
      </c>
      <c r="EL4" s="74"/>
      <c r="EM4" s="75"/>
      <c r="EN4" s="37" t="s">
        <v>25</v>
      </c>
      <c r="EO4" s="38" t="s">
        <v>25</v>
      </c>
      <c r="EP4" s="4"/>
    </row>
    <row r="5" spans="1:146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31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69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69</v>
      </c>
      <c r="BJ5" s="30" t="s">
        <v>1</v>
      </c>
      <c r="BK5" s="29" t="s">
        <v>28</v>
      </c>
      <c r="BL5" s="28" t="s">
        <v>69</v>
      </c>
      <c r="BM5" s="30" t="s">
        <v>1</v>
      </c>
      <c r="BN5" s="29" t="s">
        <v>28</v>
      </c>
      <c r="BO5" s="28" t="s">
        <v>69</v>
      </c>
      <c r="BP5" s="30" t="s">
        <v>1</v>
      </c>
      <c r="BQ5" s="29" t="s">
        <v>28</v>
      </c>
      <c r="BR5" s="28" t="s">
        <v>69</v>
      </c>
      <c r="BS5" s="30" t="s">
        <v>1</v>
      </c>
      <c r="BT5" s="29" t="s">
        <v>28</v>
      </c>
      <c r="BU5" s="28" t="s">
        <v>69</v>
      </c>
      <c r="BV5" s="30" t="s">
        <v>1</v>
      </c>
      <c r="BW5" s="29" t="s">
        <v>28</v>
      </c>
      <c r="BX5" s="28" t="s">
        <v>69</v>
      </c>
      <c r="BY5" s="30" t="s">
        <v>1</v>
      </c>
      <c r="BZ5" s="29" t="s">
        <v>28</v>
      </c>
      <c r="CA5" s="28" t="s">
        <v>69</v>
      </c>
      <c r="CB5" s="30" t="s">
        <v>1</v>
      </c>
      <c r="CC5" s="29" t="s">
        <v>28</v>
      </c>
      <c r="CD5" s="28" t="s">
        <v>69</v>
      </c>
      <c r="CE5" s="30" t="s">
        <v>1</v>
      </c>
      <c r="CF5" s="29" t="s">
        <v>28</v>
      </c>
      <c r="CG5" s="28" t="s">
        <v>69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69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28</v>
      </c>
      <c r="DW5" s="28" t="s">
        <v>31</v>
      </c>
      <c r="DX5" s="30" t="s">
        <v>1</v>
      </c>
      <c r="DY5" s="29" t="s">
        <v>28</v>
      </c>
      <c r="DZ5" s="28" t="s">
        <v>31</v>
      </c>
      <c r="EA5" s="30" t="s">
        <v>1</v>
      </c>
      <c r="EB5" s="29" t="s">
        <v>28</v>
      </c>
      <c r="EC5" s="28" t="s">
        <v>31</v>
      </c>
      <c r="ED5" s="30" t="s">
        <v>1</v>
      </c>
      <c r="EE5" s="29" t="s">
        <v>28</v>
      </c>
      <c r="EF5" s="28" t="s">
        <v>31</v>
      </c>
      <c r="EG5" s="30" t="s">
        <v>1</v>
      </c>
      <c r="EH5" s="29" t="s">
        <v>28</v>
      </c>
      <c r="EI5" s="28" t="s">
        <v>31</v>
      </c>
      <c r="EJ5" s="30" t="s">
        <v>1</v>
      </c>
      <c r="EK5" s="29" t="s">
        <v>28</v>
      </c>
      <c r="EL5" s="28" t="s">
        <v>31</v>
      </c>
      <c r="EM5" s="30" t="s">
        <v>1</v>
      </c>
      <c r="EN5" s="29" t="s">
        <v>24</v>
      </c>
      <c r="EO5" s="30" t="s">
        <v>27</v>
      </c>
    </row>
    <row r="6" spans="1:146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8402</v>
      </c>
      <c r="AZ6" s="26">
        <v>20085</v>
      </c>
      <c r="BA6" s="12">
        <f>AZ6/AY6*1000</f>
        <v>2390.5022613663409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18857</v>
      </c>
      <c r="BU6" s="26">
        <v>39834</v>
      </c>
      <c r="BV6" s="12">
        <f t="shared" ref="BV6:BV17" si="0">BU6/BT6*1000</f>
        <v>2112.4250941295013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16</v>
      </c>
      <c r="CG6" s="26">
        <v>176</v>
      </c>
      <c r="CH6" s="12">
        <f t="shared" ref="CH6" si="1">CG6/CF6*1000</f>
        <v>11000</v>
      </c>
      <c r="CI6" s="11">
        <v>0</v>
      </c>
      <c r="CJ6" s="26">
        <v>0</v>
      </c>
      <c r="CK6" s="12">
        <v>0</v>
      </c>
      <c r="CL6" s="11">
        <v>1</v>
      </c>
      <c r="CM6" s="26">
        <v>3</v>
      </c>
      <c r="CN6" s="12">
        <f t="shared" ref="CN6:CN14" si="2">CM6/CL6*1000</f>
        <v>3000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0</v>
      </c>
      <c r="DQ6" s="26">
        <v>0</v>
      </c>
      <c r="DR6" s="12">
        <v>0</v>
      </c>
      <c r="DS6" s="11">
        <v>0</v>
      </c>
      <c r="DT6" s="26">
        <v>0</v>
      </c>
      <c r="DU6" s="12">
        <v>0</v>
      </c>
      <c r="DV6" s="11">
        <v>0</v>
      </c>
      <c r="DW6" s="26">
        <v>0</v>
      </c>
      <c r="DX6" s="12">
        <v>0</v>
      </c>
      <c r="DY6" s="11">
        <v>0</v>
      </c>
      <c r="DZ6" s="26">
        <v>0</v>
      </c>
      <c r="EA6" s="12">
        <v>0</v>
      </c>
      <c r="EB6" s="11">
        <v>0</v>
      </c>
      <c r="EC6" s="26">
        <v>0</v>
      </c>
      <c r="ED6" s="12">
        <v>0</v>
      </c>
      <c r="EE6" s="11">
        <v>0</v>
      </c>
      <c r="EF6" s="26">
        <v>0</v>
      </c>
      <c r="EG6" s="12">
        <v>0</v>
      </c>
      <c r="EH6" s="11">
        <v>0</v>
      </c>
      <c r="EI6" s="26">
        <v>0</v>
      </c>
      <c r="EJ6" s="12">
        <v>0</v>
      </c>
      <c r="EK6" s="11">
        <v>0</v>
      </c>
      <c r="EL6" s="26">
        <v>0</v>
      </c>
      <c r="EM6" s="12">
        <v>0</v>
      </c>
      <c r="EN6" s="11">
        <f t="shared" ref="EN6:EN18" si="3">C6+F6+I6+L6+O6+R6+X6+AD6+AG6+AJ6+AM6+AP6+AS6+AV6+AY6+BB6+BE6+BK6+BQ6+BT6+BZ6+CF6+CI6+CL6+CO6+CR6+CU6+CX6+DD6+DG6+DM6+DP6+DS6+DY6+EB6+EH6+EK6+DV6</f>
        <v>27276</v>
      </c>
      <c r="EO6" s="27">
        <f t="shared" ref="EO6:EO18" si="4">D6+G6+J6+M6+P6+S6+Y6+AE6+AH6+AK6+AN6+AQ6+AT6+AW6+AZ6+BC6+BF6+BL6+BR6+BU6+CA6+CG6+CJ6+CM6+CP6+CS6+CV6+CY6+DE6+DH6+DN6+DQ6+DT6+DZ6+EC6+EI6+EL6+DW6</f>
        <v>60098</v>
      </c>
    </row>
    <row r="7" spans="1:146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3888</v>
      </c>
      <c r="AZ7" s="5">
        <v>8754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9897</v>
      </c>
      <c r="BU7" s="5">
        <v>23873</v>
      </c>
      <c r="BV7" s="8">
        <f t="shared" si="0"/>
        <v>2412.1450944730727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1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0</v>
      </c>
      <c r="DZ7" s="5">
        <v>0</v>
      </c>
      <c r="EA7" s="8">
        <v>0</v>
      </c>
      <c r="EB7" s="6">
        <v>298</v>
      </c>
      <c r="EC7" s="5">
        <v>723</v>
      </c>
      <c r="ED7" s="8">
        <f t="shared" ref="ED7" si="5">EC7/EB7*1000</f>
        <v>2426.1744966442957</v>
      </c>
      <c r="EE7" s="6">
        <v>0</v>
      </c>
      <c r="EF7" s="5">
        <v>0</v>
      </c>
      <c r="EG7" s="8">
        <v>0</v>
      </c>
      <c r="EH7" s="6">
        <v>0</v>
      </c>
      <c r="EI7" s="5">
        <v>0</v>
      </c>
      <c r="EJ7" s="8">
        <v>0</v>
      </c>
      <c r="EK7" s="6">
        <v>0</v>
      </c>
      <c r="EL7" s="5">
        <v>0</v>
      </c>
      <c r="EM7" s="8">
        <v>0</v>
      </c>
      <c r="EN7" s="6">
        <f t="shared" si="3"/>
        <v>14083</v>
      </c>
      <c r="EO7" s="9">
        <f t="shared" si="4"/>
        <v>33351</v>
      </c>
    </row>
    <row r="8" spans="1:146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1</v>
      </c>
      <c r="AN8" s="5">
        <v>12</v>
      </c>
      <c r="AO8" s="8">
        <f>AN8/AM8*1000</f>
        <v>12000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5486</v>
      </c>
      <c r="AZ8" s="5">
        <v>12436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8393</v>
      </c>
      <c r="BU8" s="5">
        <v>21182</v>
      </c>
      <c r="BV8" s="8">
        <f t="shared" si="0"/>
        <v>2523.7698081734779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1</v>
      </c>
      <c r="CM8" s="5">
        <v>2</v>
      </c>
      <c r="CN8" s="8">
        <f t="shared" si="2"/>
        <v>2000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0</v>
      </c>
      <c r="DW8" s="5">
        <v>0</v>
      </c>
      <c r="DX8" s="8">
        <v>0</v>
      </c>
      <c r="DY8" s="6">
        <v>0</v>
      </c>
      <c r="DZ8" s="5">
        <v>0</v>
      </c>
      <c r="EA8" s="8">
        <v>0</v>
      </c>
      <c r="EB8" s="6">
        <v>0</v>
      </c>
      <c r="EC8" s="5">
        <v>0</v>
      </c>
      <c r="ED8" s="8">
        <v>0</v>
      </c>
      <c r="EE8" s="6">
        <v>0</v>
      </c>
      <c r="EF8" s="5">
        <v>0</v>
      </c>
      <c r="EG8" s="8">
        <v>0</v>
      </c>
      <c r="EH8" s="6">
        <v>0</v>
      </c>
      <c r="EI8" s="5">
        <v>0</v>
      </c>
      <c r="EJ8" s="8">
        <v>0</v>
      </c>
      <c r="EK8" s="6">
        <v>0</v>
      </c>
      <c r="EL8" s="5">
        <v>0</v>
      </c>
      <c r="EM8" s="8">
        <v>0</v>
      </c>
      <c r="EN8" s="6">
        <f t="shared" si="3"/>
        <v>13881</v>
      </c>
      <c r="EO8" s="9">
        <f t="shared" si="4"/>
        <v>33632</v>
      </c>
    </row>
    <row r="9" spans="1:146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1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7811</v>
      </c>
      <c r="AZ9" s="5">
        <v>17243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1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17517</v>
      </c>
      <c r="BU9" s="5">
        <v>41705</v>
      </c>
      <c r="BV9" s="8">
        <f t="shared" si="0"/>
        <v>2380.8300508077868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1</v>
      </c>
      <c r="CM9" s="5">
        <v>3</v>
      </c>
      <c r="CN9" s="8">
        <f t="shared" si="2"/>
        <v>3000</v>
      </c>
      <c r="CO9" s="6">
        <v>0</v>
      </c>
      <c r="CP9" s="5">
        <v>0</v>
      </c>
      <c r="CQ9" s="8">
        <v>0</v>
      </c>
      <c r="CR9" s="6">
        <v>0</v>
      </c>
      <c r="CS9" s="5">
        <v>9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0</v>
      </c>
      <c r="DW9" s="5">
        <v>0</v>
      </c>
      <c r="DX9" s="8">
        <v>0</v>
      </c>
      <c r="DY9" s="6">
        <v>0</v>
      </c>
      <c r="DZ9" s="5">
        <v>0</v>
      </c>
      <c r="EA9" s="8">
        <v>0</v>
      </c>
      <c r="EB9" s="6">
        <v>0</v>
      </c>
      <c r="EC9" s="5">
        <v>0</v>
      </c>
      <c r="ED9" s="8">
        <v>0</v>
      </c>
      <c r="EE9" s="6">
        <v>0</v>
      </c>
      <c r="EF9" s="5">
        <v>0</v>
      </c>
      <c r="EG9" s="8">
        <v>0</v>
      </c>
      <c r="EH9" s="6">
        <v>0</v>
      </c>
      <c r="EI9" s="5">
        <v>0</v>
      </c>
      <c r="EJ9" s="8">
        <v>0</v>
      </c>
      <c r="EK9" s="6">
        <v>0</v>
      </c>
      <c r="EL9" s="5">
        <v>0</v>
      </c>
      <c r="EM9" s="8">
        <v>0</v>
      </c>
      <c r="EN9" s="6">
        <f t="shared" si="3"/>
        <v>25329</v>
      </c>
      <c r="EO9" s="9">
        <f t="shared" si="4"/>
        <v>58962</v>
      </c>
    </row>
    <row r="10" spans="1:146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1</v>
      </c>
      <c r="M10" s="5">
        <v>5</v>
      </c>
      <c r="N10" s="8">
        <f t="shared" ref="N10" si="6">M10/L10*1000</f>
        <v>5000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8</v>
      </c>
      <c r="AN10" s="5">
        <v>13</v>
      </c>
      <c r="AO10" s="8">
        <f>AN10/AM10*1000</f>
        <v>1625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7486</v>
      </c>
      <c r="AZ10" s="5">
        <v>16392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18109</v>
      </c>
      <c r="BU10" s="5">
        <v>45226</v>
      </c>
      <c r="BV10" s="8">
        <f t="shared" si="0"/>
        <v>2497.4322160251809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0</v>
      </c>
      <c r="DW10" s="5">
        <v>0</v>
      </c>
      <c r="DX10" s="8">
        <v>0</v>
      </c>
      <c r="DY10" s="6">
        <v>0</v>
      </c>
      <c r="DZ10" s="5">
        <v>0</v>
      </c>
      <c r="EA10" s="8">
        <v>0</v>
      </c>
      <c r="EB10" s="6">
        <v>0</v>
      </c>
      <c r="EC10" s="5">
        <v>2</v>
      </c>
      <c r="ED10" s="8">
        <v>0</v>
      </c>
      <c r="EE10" s="6">
        <v>0</v>
      </c>
      <c r="EF10" s="5">
        <v>0</v>
      </c>
      <c r="EG10" s="8">
        <v>0</v>
      </c>
      <c r="EH10" s="6">
        <v>0</v>
      </c>
      <c r="EI10" s="5">
        <v>0</v>
      </c>
      <c r="EJ10" s="8">
        <v>0</v>
      </c>
      <c r="EK10" s="6">
        <v>0</v>
      </c>
      <c r="EL10" s="5">
        <v>0</v>
      </c>
      <c r="EM10" s="8">
        <v>0</v>
      </c>
      <c r="EN10" s="6">
        <f t="shared" si="3"/>
        <v>25604</v>
      </c>
      <c r="EO10" s="9">
        <f t="shared" si="4"/>
        <v>61638</v>
      </c>
    </row>
    <row r="11" spans="1:146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22</v>
      </c>
      <c r="J11" s="5">
        <v>77</v>
      </c>
      <c r="K11" s="8">
        <f t="shared" ref="K11" si="7">J11/I11*1000</f>
        <v>3500</v>
      </c>
      <c r="L11" s="6">
        <v>0</v>
      </c>
      <c r="M11" s="5">
        <v>0</v>
      </c>
      <c r="N11" s="8">
        <v>0</v>
      </c>
      <c r="O11" s="6">
        <v>19</v>
      </c>
      <c r="P11" s="5">
        <v>72</v>
      </c>
      <c r="Q11" s="8">
        <f t="shared" ref="Q11" si="8">P11/O11*1000</f>
        <v>3789.4736842105262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1</v>
      </c>
      <c r="Y11" s="5">
        <v>5</v>
      </c>
      <c r="Z11" s="8">
        <f t="shared" ref="Z11" si="9">Y11/X11*1000</f>
        <v>5000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</v>
      </c>
      <c r="AN11" s="5">
        <v>21</v>
      </c>
      <c r="AO11" s="8">
        <f>AN11/AM11*1000</f>
        <v>10500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10580</v>
      </c>
      <c r="AZ11" s="5">
        <v>29767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14275</v>
      </c>
      <c r="BU11" s="5">
        <v>39845</v>
      </c>
      <c r="BV11" s="8">
        <f t="shared" si="0"/>
        <v>2791.2434325744307</v>
      </c>
      <c r="BW11" s="6">
        <v>0</v>
      </c>
      <c r="BX11" s="5">
        <v>0</v>
      </c>
      <c r="BY11" s="8">
        <v>0</v>
      </c>
      <c r="BZ11" s="6">
        <v>43</v>
      </c>
      <c r="CA11" s="5">
        <v>120</v>
      </c>
      <c r="CB11" s="8">
        <f t="shared" ref="CB11" si="10">CA11/BZ11*1000</f>
        <v>2790.6976744186049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1</v>
      </c>
      <c r="CM11" s="5">
        <v>3</v>
      </c>
      <c r="CN11" s="8">
        <f t="shared" si="2"/>
        <v>3000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0</v>
      </c>
      <c r="DW11" s="5">
        <v>0</v>
      </c>
      <c r="DX11" s="8">
        <v>0</v>
      </c>
      <c r="DY11" s="6">
        <v>0</v>
      </c>
      <c r="DZ11" s="5">
        <v>0</v>
      </c>
      <c r="EA11" s="8">
        <v>0</v>
      </c>
      <c r="EB11" s="6">
        <v>0</v>
      </c>
      <c r="EC11" s="5">
        <v>0</v>
      </c>
      <c r="ED11" s="8">
        <v>0</v>
      </c>
      <c r="EE11" s="6">
        <v>0</v>
      </c>
      <c r="EF11" s="5">
        <v>0</v>
      </c>
      <c r="EG11" s="8">
        <v>0</v>
      </c>
      <c r="EH11" s="6">
        <v>0</v>
      </c>
      <c r="EI11" s="5">
        <v>0</v>
      </c>
      <c r="EJ11" s="8">
        <v>0</v>
      </c>
      <c r="EK11" s="6">
        <v>0</v>
      </c>
      <c r="EL11" s="5">
        <v>0</v>
      </c>
      <c r="EM11" s="8">
        <v>0</v>
      </c>
      <c r="EN11" s="6">
        <f t="shared" si="3"/>
        <v>24943</v>
      </c>
      <c r="EO11" s="9">
        <f t="shared" si="4"/>
        <v>69910</v>
      </c>
    </row>
    <row r="12" spans="1:146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1</v>
      </c>
      <c r="M12" s="5">
        <v>1</v>
      </c>
      <c r="N12" s="8">
        <f t="shared" ref="N12" si="11">M12/L12*1000</f>
        <v>1000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11833</v>
      </c>
      <c r="AZ12" s="5">
        <v>35325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15659</v>
      </c>
      <c r="BU12" s="5">
        <v>47441</v>
      </c>
      <c r="BV12" s="8">
        <f t="shared" si="0"/>
        <v>3029.6315218085447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14</v>
      </c>
      <c r="CM12" s="5">
        <v>112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2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v>0</v>
      </c>
      <c r="EC12" s="5">
        <v>0</v>
      </c>
      <c r="ED12" s="8">
        <v>0</v>
      </c>
      <c r="EE12" s="6">
        <v>0</v>
      </c>
      <c r="EF12" s="5">
        <v>0</v>
      </c>
      <c r="EG12" s="8">
        <v>0</v>
      </c>
      <c r="EH12" s="6">
        <v>0</v>
      </c>
      <c r="EI12" s="5">
        <v>0</v>
      </c>
      <c r="EJ12" s="8">
        <v>0</v>
      </c>
      <c r="EK12" s="6">
        <v>0</v>
      </c>
      <c r="EL12" s="5">
        <v>0</v>
      </c>
      <c r="EM12" s="8">
        <v>0</v>
      </c>
      <c r="EN12" s="6">
        <f t="shared" si="3"/>
        <v>27507</v>
      </c>
      <c r="EO12" s="9">
        <f t="shared" si="4"/>
        <v>82881</v>
      </c>
    </row>
    <row r="13" spans="1:146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2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16378</v>
      </c>
      <c r="AZ13" s="5">
        <v>41768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17298</v>
      </c>
      <c r="BU13" s="5">
        <v>44382</v>
      </c>
      <c r="BV13" s="8">
        <f t="shared" si="0"/>
        <v>2565.7301422129726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1</v>
      </c>
      <c r="CM13" s="5">
        <v>3</v>
      </c>
      <c r="CN13" s="8">
        <f t="shared" si="2"/>
        <v>3000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v>0</v>
      </c>
      <c r="EC13" s="5">
        <v>0</v>
      </c>
      <c r="ED13" s="8">
        <v>0</v>
      </c>
      <c r="EE13" s="6">
        <v>0</v>
      </c>
      <c r="EF13" s="5">
        <v>0</v>
      </c>
      <c r="EG13" s="8">
        <v>0</v>
      </c>
      <c r="EH13" s="6">
        <v>0</v>
      </c>
      <c r="EI13" s="5">
        <v>0</v>
      </c>
      <c r="EJ13" s="8">
        <v>0</v>
      </c>
      <c r="EK13" s="6">
        <v>0</v>
      </c>
      <c r="EL13" s="5">
        <v>0</v>
      </c>
      <c r="EM13" s="8">
        <v>0</v>
      </c>
      <c r="EN13" s="6">
        <f t="shared" si="3"/>
        <v>33677</v>
      </c>
      <c r="EO13" s="9">
        <f t="shared" si="4"/>
        <v>86155</v>
      </c>
    </row>
    <row r="14" spans="1:146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3</v>
      </c>
      <c r="M14" s="5">
        <v>20</v>
      </c>
      <c r="N14" s="8">
        <f t="shared" ref="N14" si="12">M14/L14*1000</f>
        <v>6666.666666666667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10086</v>
      </c>
      <c r="AZ14" s="5">
        <v>30536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10998</v>
      </c>
      <c r="BU14" s="5">
        <v>34992</v>
      </c>
      <c r="BV14" s="8">
        <f t="shared" si="0"/>
        <v>3181.6693944353519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1</v>
      </c>
      <c r="CM14" s="5">
        <v>1</v>
      </c>
      <c r="CN14" s="8">
        <f t="shared" si="2"/>
        <v>1000</v>
      </c>
      <c r="CO14" s="6">
        <v>0</v>
      </c>
      <c r="CP14" s="5">
        <v>0</v>
      </c>
      <c r="CQ14" s="8">
        <v>0</v>
      </c>
      <c r="CR14" s="6">
        <v>1</v>
      </c>
      <c r="CS14" s="5">
        <v>12</v>
      </c>
      <c r="CT14" s="8">
        <f t="shared" ref="CT14" si="13">CS14/CR14*1000</f>
        <v>12000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204</v>
      </c>
      <c r="DE14" s="5">
        <v>622</v>
      </c>
      <c r="DF14" s="8">
        <f t="shared" ref="DF14" si="14">DE14/DD14*1000</f>
        <v>3049.0196078431372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0</v>
      </c>
      <c r="DW14" s="5">
        <v>0</v>
      </c>
      <c r="DX14" s="8">
        <v>0</v>
      </c>
      <c r="DY14" s="6">
        <v>0</v>
      </c>
      <c r="DZ14" s="5">
        <v>0</v>
      </c>
      <c r="EA14" s="8">
        <v>0</v>
      </c>
      <c r="EB14" s="6">
        <v>0</v>
      </c>
      <c r="EC14" s="5">
        <v>2</v>
      </c>
      <c r="ED14" s="8">
        <v>0</v>
      </c>
      <c r="EE14" s="6">
        <v>0</v>
      </c>
      <c r="EF14" s="5">
        <v>0</v>
      </c>
      <c r="EG14" s="8">
        <v>0</v>
      </c>
      <c r="EH14" s="6">
        <v>0</v>
      </c>
      <c r="EI14" s="5">
        <v>0</v>
      </c>
      <c r="EJ14" s="8">
        <v>0</v>
      </c>
      <c r="EK14" s="6">
        <v>0</v>
      </c>
      <c r="EL14" s="5">
        <v>0</v>
      </c>
      <c r="EM14" s="8">
        <v>0</v>
      </c>
      <c r="EN14" s="6">
        <f t="shared" si="3"/>
        <v>21293</v>
      </c>
      <c r="EO14" s="9">
        <f t="shared" si="4"/>
        <v>66185</v>
      </c>
    </row>
    <row r="15" spans="1:146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37</v>
      </c>
      <c r="P15" s="5">
        <v>172</v>
      </c>
      <c r="Q15" s="8">
        <f t="shared" ref="Q15:Q16" si="15">P15/O15*1000</f>
        <v>4648.6486486486483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1</v>
      </c>
      <c r="AN15" s="5">
        <v>2</v>
      </c>
      <c r="AO15" s="8">
        <f>AN15/AM15*1000</f>
        <v>2000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2330</v>
      </c>
      <c r="AZ15" s="5">
        <v>7795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12231</v>
      </c>
      <c r="BU15" s="5">
        <v>42300</v>
      </c>
      <c r="BV15" s="8">
        <f t="shared" si="0"/>
        <v>3458.4253127299485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0</v>
      </c>
      <c r="DW15" s="5">
        <v>0</v>
      </c>
      <c r="DX15" s="8">
        <v>0</v>
      </c>
      <c r="DY15" s="6">
        <v>0</v>
      </c>
      <c r="DZ15" s="5">
        <v>0</v>
      </c>
      <c r="EA15" s="8">
        <v>0</v>
      </c>
      <c r="EB15" s="6">
        <v>0</v>
      </c>
      <c r="EC15" s="5">
        <v>0</v>
      </c>
      <c r="ED15" s="8">
        <v>0</v>
      </c>
      <c r="EE15" s="6">
        <v>0</v>
      </c>
      <c r="EF15" s="5">
        <v>0</v>
      </c>
      <c r="EG15" s="8">
        <v>0</v>
      </c>
      <c r="EH15" s="6">
        <v>0</v>
      </c>
      <c r="EI15" s="5">
        <v>0</v>
      </c>
      <c r="EJ15" s="8">
        <v>0</v>
      </c>
      <c r="EK15" s="6">
        <v>0</v>
      </c>
      <c r="EL15" s="5">
        <v>0</v>
      </c>
      <c r="EM15" s="8">
        <v>0</v>
      </c>
      <c r="EN15" s="6">
        <f t="shared" si="3"/>
        <v>14599</v>
      </c>
      <c r="EO15" s="9">
        <f t="shared" si="4"/>
        <v>50269</v>
      </c>
    </row>
    <row r="16" spans="1:146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37</v>
      </c>
      <c r="P16" s="5">
        <v>177</v>
      </c>
      <c r="Q16" s="8">
        <f t="shared" si="15"/>
        <v>4783.7837837837842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2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11955</v>
      </c>
      <c r="AZ16" s="5">
        <v>38852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21501</v>
      </c>
      <c r="BU16" s="5">
        <v>74441</v>
      </c>
      <c r="BV16" s="8">
        <f t="shared" si="0"/>
        <v>3462.2110599507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2</v>
      </c>
      <c r="CM16" s="5">
        <v>4</v>
      </c>
      <c r="CN16" s="8">
        <f t="shared" ref="CN16" si="16">CM16/CL16*1000</f>
        <v>2000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0</v>
      </c>
      <c r="DW16" s="5">
        <v>0</v>
      </c>
      <c r="DX16" s="8">
        <v>0</v>
      </c>
      <c r="DY16" s="6">
        <v>0</v>
      </c>
      <c r="DZ16" s="5">
        <v>0</v>
      </c>
      <c r="EA16" s="8">
        <v>0</v>
      </c>
      <c r="EB16" s="6">
        <v>0</v>
      </c>
      <c r="EC16" s="5">
        <v>0</v>
      </c>
      <c r="ED16" s="8">
        <v>0</v>
      </c>
      <c r="EE16" s="6">
        <v>0</v>
      </c>
      <c r="EF16" s="5">
        <v>0</v>
      </c>
      <c r="EG16" s="8">
        <v>0</v>
      </c>
      <c r="EH16" s="6">
        <v>0</v>
      </c>
      <c r="EI16" s="5">
        <v>0</v>
      </c>
      <c r="EJ16" s="8">
        <v>0</v>
      </c>
      <c r="EK16" s="6">
        <v>0</v>
      </c>
      <c r="EL16" s="5">
        <v>0</v>
      </c>
      <c r="EM16" s="8">
        <v>0</v>
      </c>
      <c r="EN16" s="6">
        <f t="shared" si="3"/>
        <v>33495</v>
      </c>
      <c r="EO16" s="9">
        <f t="shared" si="4"/>
        <v>113476</v>
      </c>
    </row>
    <row r="17" spans="1:145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2</v>
      </c>
      <c r="M17" s="5">
        <v>27</v>
      </c>
      <c r="N17" s="8">
        <f t="shared" ref="N17" si="17">M17/L17*1000</f>
        <v>13500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4414</v>
      </c>
      <c r="AZ17" s="5">
        <v>14610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17712</v>
      </c>
      <c r="BU17" s="5">
        <v>62057</v>
      </c>
      <c r="BV17" s="8">
        <f t="shared" si="0"/>
        <v>3503.6698283649503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1</v>
      </c>
      <c r="CM17" s="5">
        <v>3</v>
      </c>
      <c r="CN17" s="8">
        <f t="shared" ref="CN17" si="18">CM17/CL17*1000</f>
        <v>3000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0</v>
      </c>
      <c r="DW17" s="5">
        <v>0</v>
      </c>
      <c r="DX17" s="8">
        <v>0</v>
      </c>
      <c r="DY17" s="6">
        <v>0</v>
      </c>
      <c r="DZ17" s="5">
        <v>0</v>
      </c>
      <c r="EA17" s="8">
        <v>0</v>
      </c>
      <c r="EB17" s="6">
        <v>0</v>
      </c>
      <c r="EC17" s="5">
        <v>0</v>
      </c>
      <c r="ED17" s="8">
        <v>0</v>
      </c>
      <c r="EE17" s="6">
        <v>0</v>
      </c>
      <c r="EF17" s="5">
        <v>0</v>
      </c>
      <c r="EG17" s="8">
        <v>0</v>
      </c>
      <c r="EH17" s="6">
        <v>0</v>
      </c>
      <c r="EI17" s="5">
        <v>0</v>
      </c>
      <c r="EJ17" s="8">
        <v>0</v>
      </c>
      <c r="EK17" s="6">
        <v>0</v>
      </c>
      <c r="EL17" s="5">
        <v>0</v>
      </c>
      <c r="EM17" s="8">
        <v>0</v>
      </c>
      <c r="EN17" s="6">
        <f t="shared" si="3"/>
        <v>22129</v>
      </c>
      <c r="EO17" s="9">
        <f t="shared" si="4"/>
        <v>76697</v>
      </c>
    </row>
    <row r="18" spans="1:145" ht="15" thickBot="1" x14ac:dyDescent="0.35">
      <c r="A18" s="47"/>
      <c r="B18" s="48" t="s">
        <v>14</v>
      </c>
      <c r="C18" s="32">
        <f>SUM(C6:C17)</f>
        <v>0</v>
      </c>
      <c r="D18" s="31">
        <f>SUM(D6:D17)</f>
        <v>0</v>
      </c>
      <c r="E18" s="39"/>
      <c r="F18" s="32">
        <f>SUM(F6:F17)</f>
        <v>0</v>
      </c>
      <c r="G18" s="31">
        <f>SUM(G6:G17)</f>
        <v>0</v>
      </c>
      <c r="H18" s="39"/>
      <c r="I18" s="32">
        <f>SUM(I6:I17)</f>
        <v>22</v>
      </c>
      <c r="J18" s="31">
        <f>SUM(J6:J17)</f>
        <v>77</v>
      </c>
      <c r="K18" s="39"/>
      <c r="L18" s="32">
        <f>SUM(L6:L17)</f>
        <v>7</v>
      </c>
      <c r="M18" s="31">
        <f>SUM(M6:M17)</f>
        <v>54</v>
      </c>
      <c r="N18" s="39"/>
      <c r="O18" s="32">
        <f>SUM(O6:O17)</f>
        <v>93</v>
      </c>
      <c r="P18" s="31">
        <f>SUM(P6:P17)</f>
        <v>421</v>
      </c>
      <c r="Q18" s="39"/>
      <c r="R18" s="32">
        <f>SUM(R6:R17)</f>
        <v>0</v>
      </c>
      <c r="S18" s="31">
        <f>SUM(S6:S17)</f>
        <v>0</v>
      </c>
      <c r="T18" s="39"/>
      <c r="U18" s="32">
        <f>SUM(U6:U17)</f>
        <v>0</v>
      </c>
      <c r="V18" s="31">
        <f>SUM(V6:V17)</f>
        <v>0</v>
      </c>
      <c r="W18" s="39"/>
      <c r="X18" s="32">
        <f>SUM(X6:X17)</f>
        <v>1</v>
      </c>
      <c r="Y18" s="31">
        <f>SUM(Y6:Y17)</f>
        <v>5</v>
      </c>
      <c r="Z18" s="39"/>
      <c r="AA18" s="32">
        <v>0</v>
      </c>
      <c r="AB18" s="31">
        <v>0</v>
      </c>
      <c r="AC18" s="39"/>
      <c r="AD18" s="32">
        <v>0</v>
      </c>
      <c r="AE18" s="31">
        <v>0</v>
      </c>
      <c r="AF18" s="39"/>
      <c r="AG18" s="32">
        <v>0</v>
      </c>
      <c r="AH18" s="31">
        <v>0</v>
      </c>
      <c r="AI18" s="39"/>
      <c r="AJ18" s="32">
        <v>0</v>
      </c>
      <c r="AK18" s="31">
        <v>0</v>
      </c>
      <c r="AL18" s="39"/>
      <c r="AM18" s="32">
        <f>SUM(AM6:AM17)</f>
        <v>12</v>
      </c>
      <c r="AN18" s="31">
        <f>SUM(AN6:AN17)</f>
        <v>52</v>
      </c>
      <c r="AO18" s="39"/>
      <c r="AP18" s="32">
        <f t="shared" ref="AP18:BR18" si="19">SUM(AP6:AP17)</f>
        <v>0</v>
      </c>
      <c r="AQ18" s="31">
        <f t="shared" si="19"/>
        <v>0</v>
      </c>
      <c r="AR18" s="40"/>
      <c r="AS18" s="32">
        <f t="shared" si="19"/>
        <v>0</v>
      </c>
      <c r="AT18" s="31">
        <f t="shared" si="19"/>
        <v>0</v>
      </c>
      <c r="AU18" s="40"/>
      <c r="AV18" s="32">
        <f t="shared" si="19"/>
        <v>0</v>
      </c>
      <c r="AW18" s="31">
        <f t="shared" si="19"/>
        <v>0</v>
      </c>
      <c r="AX18" s="40"/>
      <c r="AY18" s="32">
        <f t="shared" si="19"/>
        <v>100649</v>
      </c>
      <c r="AZ18" s="31">
        <f t="shared" si="19"/>
        <v>273563</v>
      </c>
      <c r="BA18" s="40"/>
      <c r="BB18" s="32">
        <f t="shared" si="19"/>
        <v>0</v>
      </c>
      <c r="BC18" s="31">
        <f t="shared" si="19"/>
        <v>0</v>
      </c>
      <c r="BD18" s="40"/>
      <c r="BE18" s="32">
        <f t="shared" si="19"/>
        <v>0</v>
      </c>
      <c r="BF18" s="31">
        <f t="shared" si="19"/>
        <v>1</v>
      </c>
      <c r="BG18" s="40"/>
      <c r="BH18" s="32">
        <f t="shared" ref="BH18:BI18" si="20">SUM(BH6:BH17)</f>
        <v>0</v>
      </c>
      <c r="BI18" s="31">
        <f t="shared" si="20"/>
        <v>0</v>
      </c>
      <c r="BJ18" s="40"/>
      <c r="BK18" s="32">
        <f t="shared" si="19"/>
        <v>0</v>
      </c>
      <c r="BL18" s="31">
        <f t="shared" si="19"/>
        <v>0</v>
      </c>
      <c r="BM18" s="40"/>
      <c r="BN18" s="32">
        <f t="shared" ref="BN18:BO18" si="21">SUM(BN6:BN17)</f>
        <v>0</v>
      </c>
      <c r="BO18" s="31">
        <f t="shared" si="21"/>
        <v>0</v>
      </c>
      <c r="BP18" s="40"/>
      <c r="BQ18" s="32">
        <f t="shared" si="19"/>
        <v>0</v>
      </c>
      <c r="BR18" s="31">
        <f t="shared" si="19"/>
        <v>0</v>
      </c>
      <c r="BS18" s="40"/>
      <c r="BT18" s="32">
        <f>SUM(BT6:BT17)</f>
        <v>182447</v>
      </c>
      <c r="BU18" s="31">
        <f>SUM(BU6:BU17)</f>
        <v>517278</v>
      </c>
      <c r="BV18" s="39"/>
      <c r="BW18" s="32">
        <f t="shared" ref="BW18:BX18" si="22">SUM(BW6:BW17)</f>
        <v>0</v>
      </c>
      <c r="BX18" s="31">
        <f t="shared" si="22"/>
        <v>0</v>
      </c>
      <c r="BY18" s="40"/>
      <c r="BZ18" s="32">
        <f t="shared" ref="BZ18" si="23">SUM(BZ6:BZ17)</f>
        <v>43</v>
      </c>
      <c r="CA18" s="31">
        <f t="shared" ref="CA18" si="24">SUM(CA6:CA17)</f>
        <v>120</v>
      </c>
      <c r="CB18" s="39"/>
      <c r="CC18" s="32">
        <f t="shared" ref="CC18:CD18" si="25">SUM(CC6:CC17)</f>
        <v>0</v>
      </c>
      <c r="CD18" s="31">
        <f t="shared" si="25"/>
        <v>0</v>
      </c>
      <c r="CE18" s="39"/>
      <c r="CF18" s="32">
        <f t="shared" ref="CF18" si="26">SUM(CF6:CF17)</f>
        <v>16</v>
      </c>
      <c r="CG18" s="31">
        <f t="shared" ref="CG18" si="27">SUM(CG6:CG17)</f>
        <v>176</v>
      </c>
      <c r="CH18" s="39"/>
      <c r="CI18" s="32">
        <f t="shared" ref="CI18" si="28">SUM(CI6:CI17)</f>
        <v>0</v>
      </c>
      <c r="CJ18" s="31">
        <f t="shared" ref="CJ18" si="29">SUM(CJ6:CJ17)</f>
        <v>0</v>
      </c>
      <c r="CK18" s="39"/>
      <c r="CL18" s="32">
        <f t="shared" ref="CL18" si="30">SUM(CL6:CL17)</f>
        <v>23</v>
      </c>
      <c r="CM18" s="31">
        <f t="shared" ref="CM18" si="31">SUM(CM6:CM17)</f>
        <v>135</v>
      </c>
      <c r="CN18" s="39"/>
      <c r="CO18" s="32">
        <f t="shared" ref="CO18" si="32">SUM(CO6:CO17)</f>
        <v>0</v>
      </c>
      <c r="CP18" s="31">
        <f t="shared" ref="CP18" si="33">SUM(CP6:CP17)</f>
        <v>0</v>
      </c>
      <c r="CQ18" s="39"/>
      <c r="CR18" s="32">
        <f t="shared" ref="CR18" si="34">SUM(CR6:CR17)</f>
        <v>1</v>
      </c>
      <c r="CS18" s="31">
        <f t="shared" ref="CS18" si="35">SUM(CS6:CS17)</f>
        <v>21</v>
      </c>
      <c r="CT18" s="39"/>
      <c r="CU18" s="32">
        <f t="shared" ref="CU18" si="36">SUM(CU6:CU17)</f>
        <v>0</v>
      </c>
      <c r="CV18" s="31">
        <f t="shared" ref="CV18" si="37">SUM(CV6:CV17)</f>
        <v>0</v>
      </c>
      <c r="CW18" s="39"/>
      <c r="CX18" s="32">
        <f t="shared" ref="CX18" si="38">SUM(CX6:CX17)</f>
        <v>0</v>
      </c>
      <c r="CY18" s="31">
        <f t="shared" ref="CY18" si="39">SUM(CY6:CY17)</f>
        <v>0</v>
      </c>
      <c r="CZ18" s="39"/>
      <c r="DA18" s="32">
        <f t="shared" ref="DA18:DB18" si="40">SUM(DA6:DA17)</f>
        <v>0</v>
      </c>
      <c r="DB18" s="31">
        <f t="shared" si="40"/>
        <v>0</v>
      </c>
      <c r="DC18" s="39"/>
      <c r="DD18" s="32">
        <f t="shared" ref="DD18" si="41">SUM(DD6:DD17)</f>
        <v>204</v>
      </c>
      <c r="DE18" s="31">
        <f t="shared" ref="DE18" si="42">SUM(DE6:DE17)</f>
        <v>622</v>
      </c>
      <c r="DF18" s="39"/>
      <c r="DG18" s="32">
        <f t="shared" ref="DG18" si="43">SUM(DG6:DG17)</f>
        <v>0</v>
      </c>
      <c r="DH18" s="31">
        <f t="shared" ref="DH18" si="44">SUM(DH6:DH17)</f>
        <v>0</v>
      </c>
      <c r="DI18" s="39"/>
      <c r="DJ18" s="32">
        <f t="shared" ref="DJ18:DK18" si="45">SUM(DJ6:DJ17)</f>
        <v>0</v>
      </c>
      <c r="DK18" s="31">
        <f t="shared" si="45"/>
        <v>0</v>
      </c>
      <c r="DL18" s="39"/>
      <c r="DM18" s="32">
        <f t="shared" ref="DM18" si="46">SUM(DM6:DM17)</f>
        <v>0</v>
      </c>
      <c r="DN18" s="31">
        <f t="shared" ref="DN18" si="47">SUM(DN6:DN17)</f>
        <v>0</v>
      </c>
      <c r="DO18" s="39"/>
      <c r="DP18" s="32">
        <f t="shared" ref="DP18" si="48">SUM(DP6:DP17)</f>
        <v>0</v>
      </c>
      <c r="DQ18" s="31">
        <f t="shared" ref="DQ18" si="49">SUM(DQ6:DQ17)</f>
        <v>0</v>
      </c>
      <c r="DR18" s="39"/>
      <c r="DS18" s="32">
        <f t="shared" ref="DS18" si="50">SUM(DS6:DS17)</f>
        <v>0</v>
      </c>
      <c r="DT18" s="31">
        <f t="shared" ref="DT18" si="51">SUM(DT6:DT17)</f>
        <v>2</v>
      </c>
      <c r="DU18" s="39"/>
      <c r="DV18" s="32">
        <f t="shared" ref="DV18" si="52">SUM(DV6:DV17)</f>
        <v>0</v>
      </c>
      <c r="DW18" s="31">
        <f t="shared" ref="DW18" si="53">SUM(DW6:DW17)</f>
        <v>0</v>
      </c>
      <c r="DX18" s="39"/>
      <c r="DY18" s="32">
        <f t="shared" ref="DY18" si="54">SUM(DY6:DY17)</f>
        <v>0</v>
      </c>
      <c r="DZ18" s="31">
        <f t="shared" ref="DZ18" si="55">SUM(DZ6:DZ17)</f>
        <v>0</v>
      </c>
      <c r="EA18" s="39"/>
      <c r="EB18" s="32">
        <f t="shared" ref="EB18" si="56">SUM(EB6:EB17)</f>
        <v>298</v>
      </c>
      <c r="EC18" s="31">
        <f t="shared" ref="EC18" si="57">SUM(EC6:EC17)</f>
        <v>727</v>
      </c>
      <c r="ED18" s="39"/>
      <c r="EE18" s="32">
        <f t="shared" ref="EE18:EF18" si="58">SUM(EE6:EE17)</f>
        <v>0</v>
      </c>
      <c r="EF18" s="31">
        <f t="shared" si="58"/>
        <v>0</v>
      </c>
      <c r="EG18" s="39"/>
      <c r="EH18" s="32">
        <f t="shared" ref="EH18" si="59">SUM(EH6:EH17)</f>
        <v>0</v>
      </c>
      <c r="EI18" s="31">
        <f t="shared" ref="EI18" si="60">SUM(EI6:EI17)</f>
        <v>0</v>
      </c>
      <c r="EJ18" s="39"/>
      <c r="EK18" s="32">
        <f t="shared" ref="EK18" si="61">SUM(EK6:EK17)</f>
        <v>0</v>
      </c>
      <c r="EL18" s="31">
        <f t="shared" ref="EL18" si="62">SUM(EL6:EL17)</f>
        <v>0</v>
      </c>
      <c r="EM18" s="39"/>
      <c r="EN18" s="32">
        <f t="shared" si="3"/>
        <v>283816</v>
      </c>
      <c r="EO18" s="33">
        <f t="shared" si="4"/>
        <v>793254</v>
      </c>
    </row>
    <row r="19" spans="1:145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16334</v>
      </c>
      <c r="AZ19" s="26">
        <v>53682</v>
      </c>
      <c r="BA19" s="12">
        <f>AZ19/AY19*1000</f>
        <v>3286.5189175952005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26271</v>
      </c>
      <c r="BU19" s="26">
        <v>92175</v>
      </c>
      <c r="BV19" s="12">
        <f t="shared" ref="BV19:BV30" si="63">BU19/BT19*1000</f>
        <v>3508.6216740893001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13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0</v>
      </c>
      <c r="DQ19" s="26">
        <v>0</v>
      </c>
      <c r="DR19" s="12">
        <v>0</v>
      </c>
      <c r="DS19" s="11">
        <v>0</v>
      </c>
      <c r="DT19" s="26">
        <v>0</v>
      </c>
      <c r="DU19" s="12">
        <v>0</v>
      </c>
      <c r="DV19" s="11">
        <v>0</v>
      </c>
      <c r="DW19" s="26">
        <v>0</v>
      </c>
      <c r="DX19" s="12">
        <v>0</v>
      </c>
      <c r="DY19" s="11">
        <v>0</v>
      </c>
      <c r="DZ19" s="26">
        <v>0</v>
      </c>
      <c r="EA19" s="12">
        <v>0</v>
      </c>
      <c r="EB19" s="11">
        <v>0</v>
      </c>
      <c r="EC19" s="26">
        <v>0</v>
      </c>
      <c r="ED19" s="12">
        <v>0</v>
      </c>
      <c r="EE19" s="11">
        <v>0</v>
      </c>
      <c r="EF19" s="26">
        <v>0</v>
      </c>
      <c r="EG19" s="12">
        <v>0</v>
      </c>
      <c r="EH19" s="11">
        <v>0</v>
      </c>
      <c r="EI19" s="26">
        <v>0</v>
      </c>
      <c r="EJ19" s="12">
        <v>0</v>
      </c>
      <c r="EK19" s="11">
        <v>0</v>
      </c>
      <c r="EL19" s="26">
        <v>0</v>
      </c>
      <c r="EM19" s="12">
        <v>0</v>
      </c>
      <c r="EN19" s="11">
        <f t="shared" ref="EN19:EN50" si="64">C19+F19+I19+L19+O19+R19+X19+AD19+AG19+AJ19+AM19+AP19+AS19+AV19+AY19+BB19+BE19+BK19+BQ19+BT19+BZ19+CF19+CI19+CL19+CO19+CR19+CU19+CX19+DD19+DG19+DM19+DP19+DS19+DY19+EB19+EH19+EK19</f>
        <v>42605</v>
      </c>
      <c r="EO19" s="12">
        <f t="shared" ref="EO19:EO50" si="65">D19+G19+J19+M19+P19+S19+Y19+AE19+AH19+AK19+AN19+AQ19+AT19+AW19+AZ19+BC19+BF19+BL19+BR19+BU19+CA19+CG19+CJ19+CM19+CP19+CS19+CV19+CY19+DE19+DH19+DN19+DQ19+DT19+DZ19+EC19+EI19+EL19</f>
        <v>145870</v>
      </c>
    </row>
    <row r="20" spans="1:145" x14ac:dyDescent="0.3">
      <c r="A20" s="45">
        <v>2007</v>
      </c>
      <c r="B20" s="46" t="s">
        <v>3</v>
      </c>
      <c r="C20" s="6">
        <v>356</v>
      </c>
      <c r="D20" s="5">
        <v>1488</v>
      </c>
      <c r="E20" s="8">
        <f t="shared" ref="E20:E30" si="66">D20/C20*1000</f>
        <v>4179.7752808988771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9714</v>
      </c>
      <c r="AZ20" s="5">
        <v>34509</v>
      </c>
      <c r="BA20" s="8">
        <f t="shared" ref="BA20:BA30" si="67">AZ20/AY20*1000</f>
        <v>3552.5015441630635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15702</v>
      </c>
      <c r="BU20" s="5">
        <v>62151</v>
      </c>
      <c r="BV20" s="8">
        <f t="shared" si="63"/>
        <v>3958.158196408101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4</v>
      </c>
      <c r="CG20" s="5">
        <v>37</v>
      </c>
      <c r="CH20" s="8">
        <f t="shared" ref="CH20:CH22" si="68">CG20/CF20*1000</f>
        <v>9250</v>
      </c>
      <c r="CI20" s="6">
        <v>0</v>
      </c>
      <c r="CJ20" s="5">
        <v>0</v>
      </c>
      <c r="CK20" s="8">
        <v>0</v>
      </c>
      <c r="CL20" s="6">
        <v>1</v>
      </c>
      <c r="CM20" s="5">
        <v>3</v>
      </c>
      <c r="CN20" s="8">
        <f t="shared" ref="CN20:CN30" si="69">CM20/CL20*1000</f>
        <v>3000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v>0</v>
      </c>
      <c r="EC20" s="5">
        <v>0</v>
      </c>
      <c r="ED20" s="8">
        <v>0</v>
      </c>
      <c r="EE20" s="6">
        <v>0</v>
      </c>
      <c r="EF20" s="5">
        <v>0</v>
      </c>
      <c r="EG20" s="8">
        <v>0</v>
      </c>
      <c r="EH20" s="6">
        <v>0</v>
      </c>
      <c r="EI20" s="5">
        <v>0</v>
      </c>
      <c r="EJ20" s="8">
        <v>0</v>
      </c>
      <c r="EK20" s="6">
        <v>0</v>
      </c>
      <c r="EL20" s="5">
        <v>0</v>
      </c>
      <c r="EM20" s="8">
        <v>0</v>
      </c>
      <c r="EN20" s="6">
        <f t="shared" si="64"/>
        <v>25777</v>
      </c>
      <c r="EO20" s="8">
        <f t="shared" si="65"/>
        <v>98188</v>
      </c>
    </row>
    <row r="21" spans="1:145" x14ac:dyDescent="0.3">
      <c r="A21" s="45">
        <v>2007</v>
      </c>
      <c r="B21" s="46" t="s">
        <v>4</v>
      </c>
      <c r="C21" s="6">
        <v>-2</v>
      </c>
      <c r="D21" s="5">
        <v>-7</v>
      </c>
      <c r="E21" s="8">
        <f>D21/C21*-1000</f>
        <v>-3500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1</v>
      </c>
      <c r="M21" s="5">
        <v>6</v>
      </c>
      <c r="N21" s="8">
        <f t="shared" ref="N21:N30" si="70">M21/L21*1000</f>
        <v>6000</v>
      </c>
      <c r="O21" s="6">
        <v>0</v>
      </c>
      <c r="P21" s="5">
        <v>0</v>
      </c>
      <c r="Q21" s="8">
        <v>0</v>
      </c>
      <c r="R21" s="6">
        <v>1</v>
      </c>
      <c r="S21" s="5">
        <v>6</v>
      </c>
      <c r="T21" s="8">
        <f t="shared" ref="T21" si="71">S21/R21*1000</f>
        <v>6000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3419</v>
      </c>
      <c r="AZ21" s="5">
        <v>12700</v>
      </c>
      <c r="BA21" s="8">
        <f t="shared" si="67"/>
        <v>3714.5364141561859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9400</v>
      </c>
      <c r="BU21" s="5">
        <v>36241</v>
      </c>
      <c r="BV21" s="8">
        <f t="shared" si="63"/>
        <v>3855.4255319148938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16</v>
      </c>
      <c r="CG21" s="5">
        <v>170</v>
      </c>
      <c r="CH21" s="8">
        <f t="shared" si="68"/>
        <v>10625</v>
      </c>
      <c r="CI21" s="6">
        <v>0</v>
      </c>
      <c r="CJ21" s="5">
        <v>0</v>
      </c>
      <c r="CK21" s="8">
        <v>0</v>
      </c>
      <c r="CL21" s="6">
        <v>2</v>
      </c>
      <c r="CM21" s="5">
        <v>8</v>
      </c>
      <c r="CN21" s="8">
        <f t="shared" si="69"/>
        <v>4000</v>
      </c>
      <c r="CO21" s="6">
        <v>0</v>
      </c>
      <c r="CP21" s="5">
        <v>0</v>
      </c>
      <c r="CQ21" s="8">
        <v>0</v>
      </c>
      <c r="CR21" s="6">
        <v>3</v>
      </c>
      <c r="CS21" s="5">
        <v>33</v>
      </c>
      <c r="CT21" s="8">
        <f t="shared" ref="CT21" si="72">CS21/CR21*1000</f>
        <v>11000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0</v>
      </c>
      <c r="DW21" s="5">
        <v>0</v>
      </c>
      <c r="DX21" s="8">
        <v>0</v>
      </c>
      <c r="DY21" s="6">
        <v>0</v>
      </c>
      <c r="DZ21" s="5">
        <v>0</v>
      </c>
      <c r="EA21" s="8">
        <v>0</v>
      </c>
      <c r="EB21" s="6">
        <v>0</v>
      </c>
      <c r="EC21" s="5">
        <v>0</v>
      </c>
      <c r="ED21" s="8">
        <v>0</v>
      </c>
      <c r="EE21" s="6">
        <v>0</v>
      </c>
      <c r="EF21" s="5">
        <v>0</v>
      </c>
      <c r="EG21" s="8">
        <v>0</v>
      </c>
      <c r="EH21" s="6">
        <v>0</v>
      </c>
      <c r="EI21" s="5">
        <v>0</v>
      </c>
      <c r="EJ21" s="8">
        <v>0</v>
      </c>
      <c r="EK21" s="6">
        <v>0</v>
      </c>
      <c r="EL21" s="5">
        <v>0</v>
      </c>
      <c r="EM21" s="8">
        <v>0</v>
      </c>
      <c r="EN21" s="6">
        <f t="shared" si="64"/>
        <v>12840</v>
      </c>
      <c r="EO21" s="8">
        <f t="shared" si="65"/>
        <v>49157</v>
      </c>
    </row>
    <row r="22" spans="1:145" x14ac:dyDescent="0.3">
      <c r="A22" s="45">
        <v>2007</v>
      </c>
      <c r="B22" s="46" t="s">
        <v>5</v>
      </c>
      <c r="C22" s="6">
        <v>194</v>
      </c>
      <c r="D22" s="5">
        <v>882</v>
      </c>
      <c r="E22" s="8">
        <f t="shared" si="66"/>
        <v>4546.3917525773195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1</v>
      </c>
      <c r="M22" s="5">
        <v>21</v>
      </c>
      <c r="N22" s="8">
        <f t="shared" si="70"/>
        <v>21000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11181</v>
      </c>
      <c r="AZ22" s="5">
        <v>44964</v>
      </c>
      <c r="BA22" s="8">
        <f t="shared" si="67"/>
        <v>4021.4649852428224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2</v>
      </c>
      <c r="BS22" s="8">
        <v>0</v>
      </c>
      <c r="BT22" s="6">
        <v>11282</v>
      </c>
      <c r="BU22" s="5">
        <v>48182</v>
      </c>
      <c r="BV22" s="8">
        <f t="shared" si="63"/>
        <v>4270.6966849849323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20</v>
      </c>
      <c r="CG22" s="5">
        <v>165</v>
      </c>
      <c r="CH22" s="8">
        <f t="shared" si="68"/>
        <v>8250</v>
      </c>
      <c r="CI22" s="6">
        <v>0</v>
      </c>
      <c r="CJ22" s="5">
        <v>0</v>
      </c>
      <c r="CK22" s="8">
        <v>0</v>
      </c>
      <c r="CL22" s="6">
        <v>0</v>
      </c>
      <c r="CM22" s="5">
        <v>1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v>0</v>
      </c>
      <c r="EC22" s="5">
        <v>0</v>
      </c>
      <c r="ED22" s="8">
        <v>0</v>
      </c>
      <c r="EE22" s="6">
        <v>0</v>
      </c>
      <c r="EF22" s="5">
        <v>0</v>
      </c>
      <c r="EG22" s="8">
        <v>0</v>
      </c>
      <c r="EH22" s="6">
        <v>0</v>
      </c>
      <c r="EI22" s="5">
        <v>0</v>
      </c>
      <c r="EJ22" s="8">
        <v>0</v>
      </c>
      <c r="EK22" s="6">
        <v>0</v>
      </c>
      <c r="EL22" s="5">
        <v>0</v>
      </c>
      <c r="EM22" s="8">
        <v>0</v>
      </c>
      <c r="EN22" s="6">
        <f t="shared" si="64"/>
        <v>22678</v>
      </c>
      <c r="EO22" s="8">
        <f t="shared" si="65"/>
        <v>94217</v>
      </c>
    </row>
    <row r="23" spans="1:145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1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10038</v>
      </c>
      <c r="AZ23" s="5">
        <v>39676</v>
      </c>
      <c r="BA23" s="8">
        <f t="shared" si="67"/>
        <v>3952.5801952580196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8650</v>
      </c>
      <c r="BU23" s="5">
        <v>40314</v>
      </c>
      <c r="BV23" s="8">
        <f t="shared" si="63"/>
        <v>4660.5780346820811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1</v>
      </c>
      <c r="CM23" s="5">
        <v>3</v>
      </c>
      <c r="CN23" s="8">
        <f t="shared" si="69"/>
        <v>3000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0</v>
      </c>
      <c r="DW23" s="5">
        <v>0</v>
      </c>
      <c r="DX23" s="8">
        <v>0</v>
      </c>
      <c r="DY23" s="6">
        <v>0</v>
      </c>
      <c r="DZ23" s="5">
        <v>0</v>
      </c>
      <c r="EA23" s="8">
        <v>0</v>
      </c>
      <c r="EB23" s="6">
        <v>0</v>
      </c>
      <c r="EC23" s="5">
        <v>0</v>
      </c>
      <c r="ED23" s="8">
        <v>0</v>
      </c>
      <c r="EE23" s="6">
        <v>0</v>
      </c>
      <c r="EF23" s="5">
        <v>0</v>
      </c>
      <c r="EG23" s="8">
        <v>0</v>
      </c>
      <c r="EH23" s="6">
        <v>0</v>
      </c>
      <c r="EI23" s="5">
        <v>0</v>
      </c>
      <c r="EJ23" s="8">
        <v>0</v>
      </c>
      <c r="EK23" s="6">
        <v>0</v>
      </c>
      <c r="EL23" s="5">
        <v>0</v>
      </c>
      <c r="EM23" s="8">
        <v>0</v>
      </c>
      <c r="EN23" s="6">
        <f t="shared" si="64"/>
        <v>18689</v>
      </c>
      <c r="EO23" s="8">
        <f t="shared" si="65"/>
        <v>79994</v>
      </c>
    </row>
    <row r="24" spans="1:145" x14ac:dyDescent="0.3">
      <c r="A24" s="45">
        <v>2007</v>
      </c>
      <c r="B24" s="46" t="s">
        <v>7</v>
      </c>
      <c r="C24" s="6">
        <v>307</v>
      </c>
      <c r="D24" s="5">
        <v>1729</v>
      </c>
      <c r="E24" s="8">
        <f t="shared" si="66"/>
        <v>5631.9218241042345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2</v>
      </c>
      <c r="M24" s="5">
        <v>13</v>
      </c>
      <c r="N24" s="8">
        <f t="shared" si="70"/>
        <v>6500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1</v>
      </c>
      <c r="AN24" s="5">
        <v>8</v>
      </c>
      <c r="AO24" s="8">
        <f t="shared" ref="AO24:AO28" si="73">AN24/AM24*1000</f>
        <v>8000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9915</v>
      </c>
      <c r="AZ24" s="5">
        <v>39038</v>
      </c>
      <c r="BA24" s="8">
        <f t="shared" si="67"/>
        <v>3937.2667675239536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18244</v>
      </c>
      <c r="BU24" s="5">
        <v>87951</v>
      </c>
      <c r="BV24" s="8">
        <f t="shared" si="63"/>
        <v>4820.817803113353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3</v>
      </c>
      <c r="CM24" s="5">
        <v>9</v>
      </c>
      <c r="CN24" s="8">
        <f t="shared" si="69"/>
        <v>3000</v>
      </c>
      <c r="CO24" s="6">
        <v>0</v>
      </c>
      <c r="CP24" s="5">
        <v>0</v>
      </c>
      <c r="CQ24" s="8">
        <v>0</v>
      </c>
      <c r="CR24" s="6">
        <v>0</v>
      </c>
      <c r="CS24" s="5">
        <v>4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v>0</v>
      </c>
      <c r="EC24" s="5">
        <v>0</v>
      </c>
      <c r="ED24" s="8">
        <v>0</v>
      </c>
      <c r="EE24" s="6">
        <v>0</v>
      </c>
      <c r="EF24" s="5">
        <v>0</v>
      </c>
      <c r="EG24" s="8">
        <v>0</v>
      </c>
      <c r="EH24" s="6">
        <v>0</v>
      </c>
      <c r="EI24" s="5">
        <v>0</v>
      </c>
      <c r="EJ24" s="8">
        <v>0</v>
      </c>
      <c r="EK24" s="6">
        <v>0</v>
      </c>
      <c r="EL24" s="5">
        <v>0</v>
      </c>
      <c r="EM24" s="8">
        <v>0</v>
      </c>
      <c r="EN24" s="6">
        <f t="shared" si="64"/>
        <v>28472</v>
      </c>
      <c r="EO24" s="8">
        <f t="shared" si="65"/>
        <v>128752</v>
      </c>
    </row>
    <row r="25" spans="1:145" x14ac:dyDescent="0.3">
      <c r="A25" s="45">
        <v>2007</v>
      </c>
      <c r="B25" s="46" t="s">
        <v>8</v>
      </c>
      <c r="C25" s="6">
        <v>499</v>
      </c>
      <c r="D25" s="5">
        <v>2749</v>
      </c>
      <c r="E25" s="8">
        <f t="shared" si="66"/>
        <v>5509.0180360721442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34</v>
      </c>
      <c r="P25" s="5">
        <v>222</v>
      </c>
      <c r="Q25" s="8">
        <f t="shared" ref="Q25" si="74">P25/O25*1000</f>
        <v>6529.411764705882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4690</v>
      </c>
      <c r="AZ25" s="5">
        <v>22569</v>
      </c>
      <c r="BA25" s="8">
        <f t="shared" si="67"/>
        <v>4812.1535181236668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18559</v>
      </c>
      <c r="BU25" s="5">
        <v>95082</v>
      </c>
      <c r="BV25" s="8">
        <f t="shared" si="63"/>
        <v>5123.2286222318016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1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1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0</v>
      </c>
      <c r="DZ25" s="5">
        <v>0</v>
      </c>
      <c r="EA25" s="8">
        <v>0</v>
      </c>
      <c r="EB25" s="6">
        <v>0</v>
      </c>
      <c r="EC25" s="5">
        <v>0</v>
      </c>
      <c r="ED25" s="8">
        <v>0</v>
      </c>
      <c r="EE25" s="6">
        <v>0</v>
      </c>
      <c r="EF25" s="5">
        <v>0</v>
      </c>
      <c r="EG25" s="8">
        <v>0</v>
      </c>
      <c r="EH25" s="6">
        <v>0</v>
      </c>
      <c r="EI25" s="5">
        <v>0</v>
      </c>
      <c r="EJ25" s="8">
        <v>0</v>
      </c>
      <c r="EK25" s="6">
        <v>0</v>
      </c>
      <c r="EL25" s="5">
        <v>0</v>
      </c>
      <c r="EM25" s="8">
        <v>0</v>
      </c>
      <c r="EN25" s="6">
        <f t="shared" si="64"/>
        <v>23782</v>
      </c>
      <c r="EO25" s="8">
        <f t="shared" si="65"/>
        <v>120624</v>
      </c>
    </row>
    <row r="26" spans="1:145" x14ac:dyDescent="0.3">
      <c r="A26" s="45">
        <v>2007</v>
      </c>
      <c r="B26" s="46" t="s">
        <v>9</v>
      </c>
      <c r="C26" s="6">
        <v>392</v>
      </c>
      <c r="D26" s="5">
        <v>2122</v>
      </c>
      <c r="E26" s="8">
        <f t="shared" si="66"/>
        <v>5413.2653061224491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1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6012</v>
      </c>
      <c r="AZ26" s="5">
        <v>31801</v>
      </c>
      <c r="BA26" s="8">
        <f t="shared" si="67"/>
        <v>5289.5874916833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22190</v>
      </c>
      <c r="BU26" s="5">
        <v>115927</v>
      </c>
      <c r="BV26" s="8">
        <f t="shared" si="63"/>
        <v>5224.2902208201895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1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22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0</v>
      </c>
      <c r="DW26" s="5">
        <v>0</v>
      </c>
      <c r="DX26" s="8">
        <v>0</v>
      </c>
      <c r="DY26" s="6">
        <v>0</v>
      </c>
      <c r="DZ26" s="5">
        <v>0</v>
      </c>
      <c r="EA26" s="8">
        <v>0</v>
      </c>
      <c r="EB26" s="6">
        <v>0</v>
      </c>
      <c r="EC26" s="5">
        <v>0</v>
      </c>
      <c r="ED26" s="8">
        <v>0</v>
      </c>
      <c r="EE26" s="6">
        <v>0</v>
      </c>
      <c r="EF26" s="5">
        <v>0</v>
      </c>
      <c r="EG26" s="8">
        <v>0</v>
      </c>
      <c r="EH26" s="6">
        <v>0</v>
      </c>
      <c r="EI26" s="5">
        <v>0</v>
      </c>
      <c r="EJ26" s="8">
        <v>0</v>
      </c>
      <c r="EK26" s="6">
        <v>0</v>
      </c>
      <c r="EL26" s="5">
        <v>0</v>
      </c>
      <c r="EM26" s="8">
        <v>0</v>
      </c>
      <c r="EN26" s="6">
        <f t="shared" si="64"/>
        <v>28594</v>
      </c>
      <c r="EO26" s="8">
        <f t="shared" si="65"/>
        <v>149874</v>
      </c>
    </row>
    <row r="27" spans="1:145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1</v>
      </c>
      <c r="M27" s="5">
        <v>1</v>
      </c>
      <c r="N27" s="8">
        <f t="shared" si="70"/>
        <v>1000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3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10608</v>
      </c>
      <c r="AZ27" s="5">
        <v>56502</v>
      </c>
      <c r="BA27" s="8">
        <f t="shared" si="67"/>
        <v>5326.3574660633485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17890</v>
      </c>
      <c r="BU27" s="5">
        <v>97446</v>
      </c>
      <c r="BV27" s="8">
        <f t="shared" si="63"/>
        <v>5446.9536053661268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1</v>
      </c>
      <c r="CM27" s="5">
        <v>6</v>
      </c>
      <c r="CN27" s="8">
        <f t="shared" si="69"/>
        <v>6000</v>
      </c>
      <c r="CO27" s="6">
        <v>0</v>
      </c>
      <c r="CP27" s="5">
        <v>0</v>
      </c>
      <c r="CQ27" s="8">
        <v>0</v>
      </c>
      <c r="CR27" s="6">
        <v>1</v>
      </c>
      <c r="CS27" s="5">
        <v>29</v>
      </c>
      <c r="CT27" s="8">
        <f t="shared" ref="CT27:CT29" si="75">CS27/CR27*1000</f>
        <v>29000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5</v>
      </c>
      <c r="DH27" s="5">
        <v>91</v>
      </c>
      <c r="DI27" s="8">
        <f t="shared" ref="DI27" si="76">DH27/DG27*1000</f>
        <v>18200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0</v>
      </c>
      <c r="DW27" s="5">
        <v>0</v>
      </c>
      <c r="DX27" s="8">
        <v>0</v>
      </c>
      <c r="DY27" s="6">
        <v>0</v>
      </c>
      <c r="DZ27" s="5">
        <v>0</v>
      </c>
      <c r="EA27" s="8">
        <v>0</v>
      </c>
      <c r="EB27" s="6">
        <v>0</v>
      </c>
      <c r="EC27" s="5">
        <v>0</v>
      </c>
      <c r="ED27" s="8">
        <v>0</v>
      </c>
      <c r="EE27" s="6">
        <v>0</v>
      </c>
      <c r="EF27" s="5">
        <v>0</v>
      </c>
      <c r="EG27" s="8">
        <v>0</v>
      </c>
      <c r="EH27" s="6">
        <v>0</v>
      </c>
      <c r="EI27" s="5">
        <v>0</v>
      </c>
      <c r="EJ27" s="8">
        <v>0</v>
      </c>
      <c r="EK27" s="6">
        <v>0</v>
      </c>
      <c r="EL27" s="5">
        <v>0</v>
      </c>
      <c r="EM27" s="8">
        <v>0</v>
      </c>
      <c r="EN27" s="6">
        <f t="shared" si="64"/>
        <v>28506</v>
      </c>
      <c r="EO27" s="8">
        <f t="shared" si="65"/>
        <v>154078</v>
      </c>
    </row>
    <row r="28" spans="1:145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1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3</v>
      </c>
      <c r="AN28" s="5">
        <v>13</v>
      </c>
      <c r="AO28" s="8">
        <f t="shared" si="73"/>
        <v>4333.333333333333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1805</v>
      </c>
      <c r="AZ28" s="5">
        <v>9592</v>
      </c>
      <c r="BA28" s="8">
        <f t="shared" si="67"/>
        <v>5314.1274238227152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18029</v>
      </c>
      <c r="BU28" s="5">
        <v>96449</v>
      </c>
      <c r="BV28" s="8">
        <f t="shared" si="63"/>
        <v>5349.6588829108659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1</v>
      </c>
      <c r="CM28" s="5">
        <v>2</v>
      </c>
      <c r="CN28" s="8">
        <f t="shared" si="69"/>
        <v>2000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124</v>
      </c>
      <c r="CY28" s="5">
        <v>844</v>
      </c>
      <c r="CZ28" s="8">
        <f t="shared" ref="CZ28:CZ30" si="77">CY28/CX28*1000</f>
        <v>6806.4516129032263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v>0</v>
      </c>
      <c r="EC28" s="5">
        <v>0</v>
      </c>
      <c r="ED28" s="8">
        <v>0</v>
      </c>
      <c r="EE28" s="6">
        <v>0</v>
      </c>
      <c r="EF28" s="5">
        <v>0</v>
      </c>
      <c r="EG28" s="8">
        <v>0</v>
      </c>
      <c r="EH28" s="6">
        <v>0</v>
      </c>
      <c r="EI28" s="5">
        <v>0</v>
      </c>
      <c r="EJ28" s="8">
        <v>0</v>
      </c>
      <c r="EK28" s="6">
        <v>0</v>
      </c>
      <c r="EL28" s="5">
        <v>0</v>
      </c>
      <c r="EM28" s="8">
        <v>0</v>
      </c>
      <c r="EN28" s="6">
        <f t="shared" si="64"/>
        <v>19962</v>
      </c>
      <c r="EO28" s="8">
        <f t="shared" si="65"/>
        <v>106901</v>
      </c>
    </row>
    <row r="29" spans="1:145" x14ac:dyDescent="0.3">
      <c r="A29" s="45">
        <v>2007</v>
      </c>
      <c r="B29" s="46" t="s">
        <v>12</v>
      </c>
      <c r="C29" s="6">
        <v>996</v>
      </c>
      <c r="D29" s="5">
        <v>5750</v>
      </c>
      <c r="E29" s="8">
        <f t="shared" si="66"/>
        <v>5773.0923694779112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15793</v>
      </c>
      <c r="AZ29" s="5">
        <v>83871</v>
      </c>
      <c r="BA29" s="8">
        <f t="shared" si="67"/>
        <v>5310.6439561831194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13499</v>
      </c>
      <c r="BU29" s="5">
        <v>69266</v>
      </c>
      <c r="BV29" s="8">
        <f t="shared" si="63"/>
        <v>5131.1949033261717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2</v>
      </c>
      <c r="CM29" s="5">
        <v>9</v>
      </c>
      <c r="CN29" s="8">
        <f t="shared" si="69"/>
        <v>4500</v>
      </c>
      <c r="CO29" s="6">
        <v>0</v>
      </c>
      <c r="CP29" s="5">
        <v>0</v>
      </c>
      <c r="CQ29" s="8">
        <v>0</v>
      </c>
      <c r="CR29" s="6">
        <v>1</v>
      </c>
      <c r="CS29" s="5">
        <v>32</v>
      </c>
      <c r="CT29" s="8">
        <f t="shared" si="75"/>
        <v>32000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80</v>
      </c>
      <c r="DE29" s="5">
        <v>419</v>
      </c>
      <c r="DF29" s="8">
        <f t="shared" ref="DF29" si="78">DE29/DD29*1000</f>
        <v>5237.5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0</v>
      </c>
      <c r="DW29" s="5">
        <v>0</v>
      </c>
      <c r="DX29" s="8">
        <v>0</v>
      </c>
      <c r="DY29" s="6">
        <v>0</v>
      </c>
      <c r="DZ29" s="5">
        <v>0</v>
      </c>
      <c r="EA29" s="8">
        <v>0</v>
      </c>
      <c r="EB29" s="6">
        <v>0</v>
      </c>
      <c r="EC29" s="5">
        <v>0</v>
      </c>
      <c r="ED29" s="8">
        <v>0</v>
      </c>
      <c r="EE29" s="6">
        <v>0</v>
      </c>
      <c r="EF29" s="5">
        <v>0</v>
      </c>
      <c r="EG29" s="8">
        <v>0</v>
      </c>
      <c r="EH29" s="6">
        <v>0</v>
      </c>
      <c r="EI29" s="5">
        <v>0</v>
      </c>
      <c r="EJ29" s="8">
        <v>0</v>
      </c>
      <c r="EK29" s="6">
        <v>0</v>
      </c>
      <c r="EL29" s="5">
        <v>0</v>
      </c>
      <c r="EM29" s="8">
        <v>0</v>
      </c>
      <c r="EN29" s="6">
        <f t="shared" si="64"/>
        <v>30371</v>
      </c>
      <c r="EO29" s="8">
        <f t="shared" si="65"/>
        <v>159347</v>
      </c>
    </row>
    <row r="30" spans="1:145" x14ac:dyDescent="0.3">
      <c r="A30" s="45">
        <v>2007</v>
      </c>
      <c r="B30" s="46" t="s">
        <v>13</v>
      </c>
      <c r="C30" s="6">
        <v>294</v>
      </c>
      <c r="D30" s="5">
        <v>1744</v>
      </c>
      <c r="E30" s="8">
        <f t="shared" si="66"/>
        <v>5931.9727891156463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2</v>
      </c>
      <c r="M30" s="5">
        <v>9</v>
      </c>
      <c r="N30" s="8">
        <f t="shared" si="70"/>
        <v>4500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4527</v>
      </c>
      <c r="AZ30" s="5">
        <v>24948</v>
      </c>
      <c r="BA30" s="8">
        <f t="shared" si="67"/>
        <v>5510.9343936381711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11909</v>
      </c>
      <c r="BU30" s="5">
        <v>66103</v>
      </c>
      <c r="BV30" s="8">
        <f t="shared" si="63"/>
        <v>5550.6759593584684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1</v>
      </c>
      <c r="CM30" s="5">
        <v>3</v>
      </c>
      <c r="CN30" s="8">
        <f t="shared" si="69"/>
        <v>3000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43</v>
      </c>
      <c r="CY30" s="5">
        <v>278</v>
      </c>
      <c r="CZ30" s="8">
        <f t="shared" si="77"/>
        <v>6465.1162790697672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v>0</v>
      </c>
      <c r="EC30" s="5">
        <v>2</v>
      </c>
      <c r="ED30" s="8">
        <v>0</v>
      </c>
      <c r="EE30" s="6">
        <v>0</v>
      </c>
      <c r="EF30" s="5">
        <v>0</v>
      </c>
      <c r="EG30" s="8">
        <v>0</v>
      </c>
      <c r="EH30" s="6">
        <v>0</v>
      </c>
      <c r="EI30" s="5">
        <v>0</v>
      </c>
      <c r="EJ30" s="8">
        <v>0</v>
      </c>
      <c r="EK30" s="6">
        <v>0</v>
      </c>
      <c r="EL30" s="5">
        <v>0</v>
      </c>
      <c r="EM30" s="8">
        <v>0</v>
      </c>
      <c r="EN30" s="6">
        <f t="shared" si="64"/>
        <v>16776</v>
      </c>
      <c r="EO30" s="8">
        <f t="shared" si="65"/>
        <v>93087</v>
      </c>
    </row>
    <row r="31" spans="1:145" ht="15" thickBot="1" x14ac:dyDescent="0.35">
      <c r="A31" s="47"/>
      <c r="B31" s="48" t="s">
        <v>14</v>
      </c>
      <c r="C31" s="32">
        <f>SUM(C19:C30)</f>
        <v>3036</v>
      </c>
      <c r="D31" s="31">
        <f>SUM(D19:D30)</f>
        <v>16457</v>
      </c>
      <c r="E31" s="39"/>
      <c r="F31" s="32">
        <v>0</v>
      </c>
      <c r="G31" s="31">
        <v>0</v>
      </c>
      <c r="H31" s="39"/>
      <c r="I31" s="32">
        <v>0</v>
      </c>
      <c r="J31" s="31">
        <v>0</v>
      </c>
      <c r="K31" s="39"/>
      <c r="L31" s="32">
        <f>SUM(L19:L30)</f>
        <v>7</v>
      </c>
      <c r="M31" s="31">
        <f>SUM(M19:M30)</f>
        <v>53</v>
      </c>
      <c r="N31" s="39"/>
      <c r="O31" s="32">
        <f>SUM(O19:O30)</f>
        <v>34</v>
      </c>
      <c r="P31" s="31">
        <f>SUM(P19:P30)</f>
        <v>222</v>
      </c>
      <c r="Q31" s="39"/>
      <c r="R31" s="32">
        <f>SUM(R19:R30)</f>
        <v>1</v>
      </c>
      <c r="S31" s="31">
        <f>SUM(S19:S30)</f>
        <v>6</v>
      </c>
      <c r="T31" s="39"/>
      <c r="U31" s="32">
        <f>SUM(U19:U30)</f>
        <v>0</v>
      </c>
      <c r="V31" s="31">
        <f>SUM(V19:V30)</f>
        <v>0</v>
      </c>
      <c r="W31" s="39"/>
      <c r="X31" s="32">
        <f>SUM(X19:X30)</f>
        <v>0</v>
      </c>
      <c r="Y31" s="31">
        <f>SUM(Y19:Y30)</f>
        <v>0</v>
      </c>
      <c r="Z31" s="39"/>
      <c r="AA31" s="32">
        <v>0</v>
      </c>
      <c r="AB31" s="31">
        <v>0</v>
      </c>
      <c r="AC31" s="39"/>
      <c r="AD31" s="32">
        <v>0</v>
      </c>
      <c r="AE31" s="31">
        <v>0</v>
      </c>
      <c r="AF31" s="39"/>
      <c r="AG31" s="32">
        <v>0</v>
      </c>
      <c r="AH31" s="31">
        <v>0</v>
      </c>
      <c r="AI31" s="39"/>
      <c r="AJ31" s="32">
        <v>0</v>
      </c>
      <c r="AK31" s="31">
        <v>0</v>
      </c>
      <c r="AL31" s="39"/>
      <c r="AM31" s="32">
        <f>SUM(AM19:AM30)</f>
        <v>4</v>
      </c>
      <c r="AN31" s="31">
        <f>SUM(AN19:AN30)</f>
        <v>24</v>
      </c>
      <c r="AO31" s="39"/>
      <c r="AP31" s="32">
        <v>0</v>
      </c>
      <c r="AQ31" s="31">
        <v>0</v>
      </c>
      <c r="AR31" s="40"/>
      <c r="AS31" s="32">
        <v>0</v>
      </c>
      <c r="AT31" s="31">
        <v>0</v>
      </c>
      <c r="AU31" s="40"/>
      <c r="AV31" s="32">
        <v>0</v>
      </c>
      <c r="AW31" s="31">
        <v>0</v>
      </c>
      <c r="AX31" s="40"/>
      <c r="AY31" s="32">
        <f>SUM(AY19:AY30)</f>
        <v>104036</v>
      </c>
      <c r="AZ31" s="31">
        <f>SUM(AZ19:AZ30)</f>
        <v>453852</v>
      </c>
      <c r="BA31" s="40"/>
      <c r="BB31" s="32">
        <v>0</v>
      </c>
      <c r="BC31" s="31">
        <v>0</v>
      </c>
      <c r="BD31" s="40"/>
      <c r="BE31" s="32">
        <v>0</v>
      </c>
      <c r="BF31" s="31">
        <v>0</v>
      </c>
      <c r="BG31" s="40"/>
      <c r="BH31" s="32">
        <v>0</v>
      </c>
      <c r="BI31" s="31">
        <v>0</v>
      </c>
      <c r="BJ31" s="40"/>
      <c r="BK31" s="32">
        <v>0</v>
      </c>
      <c r="BL31" s="31">
        <v>0</v>
      </c>
      <c r="BM31" s="40"/>
      <c r="BN31" s="32">
        <f t="shared" ref="BN31:BO31" si="79">SUM(BN19:BN30)</f>
        <v>0</v>
      </c>
      <c r="BO31" s="31">
        <f t="shared" si="79"/>
        <v>0</v>
      </c>
      <c r="BP31" s="40"/>
      <c r="BQ31" s="32">
        <f t="shared" ref="BQ31:BR31" si="80">SUM(BQ19:BQ30)</f>
        <v>0</v>
      </c>
      <c r="BR31" s="31">
        <f t="shared" si="80"/>
        <v>2</v>
      </c>
      <c r="BS31" s="40"/>
      <c r="BT31" s="32">
        <f t="shared" ref="BT31:BU31" si="81">SUM(BT19:BT30)</f>
        <v>191625</v>
      </c>
      <c r="BU31" s="31">
        <f t="shared" si="81"/>
        <v>907287</v>
      </c>
      <c r="BV31" s="39"/>
      <c r="BW31" s="32">
        <f t="shared" ref="BW31:BX31" si="82">SUM(BW19:BW30)</f>
        <v>0</v>
      </c>
      <c r="BX31" s="31">
        <f t="shared" si="82"/>
        <v>0</v>
      </c>
      <c r="BY31" s="40"/>
      <c r="BZ31" s="32">
        <f t="shared" ref="BZ31:CA31" si="83">SUM(BZ19:BZ30)</f>
        <v>0</v>
      </c>
      <c r="CA31" s="31">
        <f t="shared" si="83"/>
        <v>0</v>
      </c>
      <c r="CB31" s="39"/>
      <c r="CC31" s="32">
        <f t="shared" ref="CC31:CD31" si="84">SUM(CC19:CC30)</f>
        <v>0</v>
      </c>
      <c r="CD31" s="31">
        <f t="shared" si="84"/>
        <v>0</v>
      </c>
      <c r="CE31" s="39"/>
      <c r="CF31" s="32">
        <f t="shared" ref="CF31:CG31" si="85">SUM(CF19:CF30)</f>
        <v>40</v>
      </c>
      <c r="CG31" s="31">
        <f t="shared" si="85"/>
        <v>373</v>
      </c>
      <c r="CH31" s="39"/>
      <c r="CI31" s="32">
        <v>0</v>
      </c>
      <c r="CJ31" s="31">
        <v>0</v>
      </c>
      <c r="CK31" s="39"/>
      <c r="CL31" s="32">
        <f t="shared" ref="CL31:CM31" si="86">SUM(CL19:CL30)</f>
        <v>12</v>
      </c>
      <c r="CM31" s="31">
        <f t="shared" si="86"/>
        <v>46</v>
      </c>
      <c r="CN31" s="39"/>
      <c r="CO31" s="32">
        <v>0</v>
      </c>
      <c r="CP31" s="31">
        <v>0</v>
      </c>
      <c r="CQ31" s="39"/>
      <c r="CR31" s="32">
        <f t="shared" ref="CR31:CS31" si="87">SUM(CR19:CR30)</f>
        <v>5</v>
      </c>
      <c r="CS31" s="31">
        <f t="shared" si="87"/>
        <v>111</v>
      </c>
      <c r="CT31" s="39"/>
      <c r="CU31" s="32">
        <v>0</v>
      </c>
      <c r="CV31" s="31">
        <v>0</v>
      </c>
      <c r="CW31" s="39"/>
      <c r="CX31" s="32">
        <f t="shared" ref="CX31:CY31" si="88">SUM(CX19:CX30)</f>
        <v>167</v>
      </c>
      <c r="CY31" s="31">
        <f t="shared" si="88"/>
        <v>1122</v>
      </c>
      <c r="CZ31" s="39"/>
      <c r="DA31" s="32">
        <f t="shared" ref="DA31:DB31" si="89">SUM(DA19:DA30)</f>
        <v>0</v>
      </c>
      <c r="DB31" s="31">
        <f t="shared" si="89"/>
        <v>0</v>
      </c>
      <c r="DC31" s="39"/>
      <c r="DD31" s="32">
        <f t="shared" ref="DD31:DE31" si="90">SUM(DD19:DD30)</f>
        <v>80</v>
      </c>
      <c r="DE31" s="31">
        <f t="shared" si="90"/>
        <v>419</v>
      </c>
      <c r="DF31" s="39"/>
      <c r="DG31" s="32">
        <f t="shared" ref="DG31:DH31" si="91">SUM(DG19:DG30)</f>
        <v>5</v>
      </c>
      <c r="DH31" s="31">
        <f t="shared" si="91"/>
        <v>91</v>
      </c>
      <c r="DI31" s="39"/>
      <c r="DJ31" s="32">
        <f t="shared" ref="DJ31:DK31" si="92">SUM(DJ19:DJ30)</f>
        <v>0</v>
      </c>
      <c r="DK31" s="31">
        <f t="shared" si="92"/>
        <v>0</v>
      </c>
      <c r="DL31" s="39"/>
      <c r="DM31" s="32">
        <f t="shared" ref="DM31:DN31" si="93">SUM(DM19:DM30)</f>
        <v>0</v>
      </c>
      <c r="DN31" s="31">
        <f t="shared" si="93"/>
        <v>22</v>
      </c>
      <c r="DO31" s="39"/>
      <c r="DP31" s="32">
        <f t="shared" ref="DP31:DQ31" si="94">SUM(DP19:DP30)</f>
        <v>0</v>
      </c>
      <c r="DQ31" s="31">
        <f t="shared" si="94"/>
        <v>0</v>
      </c>
      <c r="DR31" s="39"/>
      <c r="DS31" s="32">
        <v>0</v>
      </c>
      <c r="DT31" s="31">
        <v>0</v>
      </c>
      <c r="DU31" s="39"/>
      <c r="DV31" s="32">
        <v>0</v>
      </c>
      <c r="DW31" s="31">
        <v>0</v>
      </c>
      <c r="DX31" s="39"/>
      <c r="DY31" s="32">
        <v>0</v>
      </c>
      <c r="DZ31" s="31">
        <v>0</v>
      </c>
      <c r="EA31" s="39"/>
      <c r="EB31" s="32">
        <f t="shared" ref="EB31:EC31" si="95">SUM(EB19:EB30)</f>
        <v>0</v>
      </c>
      <c r="EC31" s="31">
        <f t="shared" si="95"/>
        <v>2</v>
      </c>
      <c r="ED31" s="39"/>
      <c r="EE31" s="32">
        <f t="shared" ref="EE31:EF31" si="96">SUM(EE19:EE30)</f>
        <v>0</v>
      </c>
      <c r="EF31" s="31">
        <f t="shared" si="96"/>
        <v>0</v>
      </c>
      <c r="EG31" s="39"/>
      <c r="EH31" s="32">
        <f t="shared" ref="EH31:EI31" si="97">SUM(EH19:EH30)</f>
        <v>0</v>
      </c>
      <c r="EI31" s="31">
        <f t="shared" si="97"/>
        <v>0</v>
      </c>
      <c r="EJ31" s="39"/>
      <c r="EK31" s="32">
        <v>0</v>
      </c>
      <c r="EL31" s="31">
        <v>0</v>
      </c>
      <c r="EM31" s="39"/>
      <c r="EN31" s="32">
        <f t="shared" si="64"/>
        <v>299052</v>
      </c>
      <c r="EO31" s="33">
        <f t="shared" si="65"/>
        <v>1380089</v>
      </c>
    </row>
    <row r="32" spans="1:145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10</v>
      </c>
      <c r="G32" s="5">
        <v>125</v>
      </c>
      <c r="H32" s="8">
        <f>G32/F32*1000</f>
        <v>12500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22084</v>
      </c>
      <c r="AZ32" s="5">
        <v>122698</v>
      </c>
      <c r="BA32" s="8">
        <f>AZ32/AY32*1000</f>
        <v>5555.9681217170801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15982</v>
      </c>
      <c r="BU32" s="5">
        <v>98752</v>
      </c>
      <c r="BV32" s="8">
        <f t="shared" ref="BV32:BV43" si="98">BU32/BT32*1000</f>
        <v>6178.9513202352646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2</v>
      </c>
      <c r="CM32" s="5">
        <v>7</v>
      </c>
      <c r="CN32" s="8">
        <v>3500</v>
      </c>
      <c r="CO32" s="6">
        <v>0</v>
      </c>
      <c r="CP32" s="5">
        <v>0</v>
      </c>
      <c r="CQ32" s="8">
        <v>0</v>
      </c>
      <c r="CR32" s="6">
        <v>2</v>
      </c>
      <c r="CS32" s="5">
        <v>19</v>
      </c>
      <c r="CT32" s="8">
        <f t="shared" ref="CT32" si="99">CS32/CR32*1000</f>
        <v>9500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20</v>
      </c>
      <c r="DQ32" s="5">
        <v>145</v>
      </c>
      <c r="DR32" s="8">
        <f t="shared" ref="DR32:DR42" si="100">DQ32/DP32*1000</f>
        <v>7250</v>
      </c>
      <c r="DS32" s="6">
        <v>0</v>
      </c>
      <c r="DT32" s="5">
        <v>0</v>
      </c>
      <c r="DU32" s="8">
        <v>0</v>
      </c>
      <c r="DV32" s="6">
        <v>0</v>
      </c>
      <c r="DW32" s="5">
        <v>0</v>
      </c>
      <c r="DX32" s="8">
        <v>0</v>
      </c>
      <c r="DY32" s="6">
        <v>0</v>
      </c>
      <c r="DZ32" s="5">
        <v>0</v>
      </c>
      <c r="EA32" s="8">
        <v>0</v>
      </c>
      <c r="EB32" s="6">
        <v>408</v>
      </c>
      <c r="EC32" s="5">
        <v>2320</v>
      </c>
      <c r="ED32" s="8">
        <f t="shared" ref="ED32:ED42" si="101">EC32/EB32*1000</f>
        <v>5686.2745098039222</v>
      </c>
      <c r="EE32" s="6">
        <v>0</v>
      </c>
      <c r="EF32" s="5">
        <v>0</v>
      </c>
      <c r="EG32" s="8">
        <v>0</v>
      </c>
      <c r="EH32" s="6">
        <v>0</v>
      </c>
      <c r="EI32" s="5">
        <v>0</v>
      </c>
      <c r="EJ32" s="8">
        <v>0</v>
      </c>
      <c r="EK32" s="6">
        <v>0</v>
      </c>
      <c r="EL32" s="5">
        <v>0</v>
      </c>
      <c r="EM32" s="8">
        <v>0</v>
      </c>
      <c r="EN32" s="6">
        <f t="shared" si="64"/>
        <v>38508</v>
      </c>
      <c r="EO32" s="8">
        <f t="shared" si="65"/>
        <v>224066</v>
      </c>
    </row>
    <row r="33" spans="1:145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1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6130</v>
      </c>
      <c r="AZ33" s="5">
        <v>41852</v>
      </c>
      <c r="BA33" s="8">
        <f t="shared" ref="BA33:BA43" si="102">AZ33/AY33*1000</f>
        <v>6827.4061990212076</v>
      </c>
      <c r="BB33" s="6">
        <v>0</v>
      </c>
      <c r="BC33" s="5">
        <v>0</v>
      </c>
      <c r="BD33" s="8">
        <v>0</v>
      </c>
      <c r="BE33" s="6">
        <v>0</v>
      </c>
      <c r="BF33" s="5">
        <v>5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10104</v>
      </c>
      <c r="BU33" s="5">
        <v>70182</v>
      </c>
      <c r="BV33" s="8">
        <f t="shared" si="98"/>
        <v>6945.9619952494058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2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0</v>
      </c>
      <c r="DW33" s="5">
        <v>0</v>
      </c>
      <c r="DX33" s="8">
        <v>0</v>
      </c>
      <c r="DY33" s="6">
        <v>0</v>
      </c>
      <c r="DZ33" s="5">
        <v>0</v>
      </c>
      <c r="EA33" s="8">
        <v>0</v>
      </c>
      <c r="EB33" s="6">
        <v>0</v>
      </c>
      <c r="EC33" s="5">
        <v>0</v>
      </c>
      <c r="ED33" s="8">
        <v>0</v>
      </c>
      <c r="EE33" s="6">
        <v>0</v>
      </c>
      <c r="EF33" s="5">
        <v>0</v>
      </c>
      <c r="EG33" s="8">
        <v>0</v>
      </c>
      <c r="EH33" s="6">
        <v>0</v>
      </c>
      <c r="EI33" s="5">
        <v>0</v>
      </c>
      <c r="EJ33" s="8">
        <v>0</v>
      </c>
      <c r="EK33" s="6">
        <v>0</v>
      </c>
      <c r="EL33" s="5">
        <v>0</v>
      </c>
      <c r="EM33" s="8">
        <v>0</v>
      </c>
      <c r="EN33" s="6">
        <f t="shared" si="64"/>
        <v>16234</v>
      </c>
      <c r="EO33" s="8">
        <f t="shared" si="65"/>
        <v>112042</v>
      </c>
    </row>
    <row r="34" spans="1:145" x14ac:dyDescent="0.3">
      <c r="A34" s="45">
        <v>2008</v>
      </c>
      <c r="B34" s="46" t="s">
        <v>4</v>
      </c>
      <c r="C34" s="6">
        <v>285</v>
      </c>
      <c r="D34" s="5">
        <v>2317</v>
      </c>
      <c r="E34" s="8">
        <f t="shared" ref="E34" si="103">D34/C34*1000</f>
        <v>8129.8245614035095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9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3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9430</v>
      </c>
      <c r="AZ34" s="5">
        <v>61949</v>
      </c>
      <c r="BA34" s="8">
        <f t="shared" si="102"/>
        <v>6569.3531283138918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20934</v>
      </c>
      <c r="BU34" s="5">
        <v>103854</v>
      </c>
      <c r="BV34" s="8">
        <f t="shared" si="98"/>
        <v>4961.0203496703925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3</v>
      </c>
      <c r="CM34" s="5">
        <v>10</v>
      </c>
      <c r="CN34" s="8">
        <v>3333.3333333333335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210</v>
      </c>
      <c r="CY34" s="5">
        <v>1711</v>
      </c>
      <c r="CZ34" s="8">
        <f t="shared" ref="CZ34:CZ41" si="104">CY34/CX34*1000</f>
        <v>8147.6190476190468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20</v>
      </c>
      <c r="DQ34" s="5">
        <v>213</v>
      </c>
      <c r="DR34" s="8">
        <f t="shared" si="100"/>
        <v>10650</v>
      </c>
      <c r="DS34" s="6">
        <v>0</v>
      </c>
      <c r="DT34" s="5">
        <v>0</v>
      </c>
      <c r="DU34" s="8">
        <v>0</v>
      </c>
      <c r="DV34" s="6">
        <v>0</v>
      </c>
      <c r="DW34" s="5">
        <v>0</v>
      </c>
      <c r="DX34" s="8">
        <v>0</v>
      </c>
      <c r="DY34" s="6">
        <v>0</v>
      </c>
      <c r="DZ34" s="5">
        <v>0</v>
      </c>
      <c r="EA34" s="8">
        <v>0</v>
      </c>
      <c r="EB34" s="6">
        <v>708</v>
      </c>
      <c r="EC34" s="5">
        <v>5021</v>
      </c>
      <c r="ED34" s="8">
        <f t="shared" si="101"/>
        <v>7091.8079096045203</v>
      </c>
      <c r="EE34" s="6">
        <v>0</v>
      </c>
      <c r="EF34" s="5">
        <v>0</v>
      </c>
      <c r="EG34" s="8">
        <v>0</v>
      </c>
      <c r="EH34" s="6">
        <v>0</v>
      </c>
      <c r="EI34" s="5">
        <v>0</v>
      </c>
      <c r="EJ34" s="8">
        <v>0</v>
      </c>
      <c r="EK34" s="6">
        <v>0</v>
      </c>
      <c r="EL34" s="5">
        <v>0</v>
      </c>
      <c r="EM34" s="8">
        <v>0</v>
      </c>
      <c r="EN34" s="6">
        <f t="shared" si="64"/>
        <v>31590</v>
      </c>
      <c r="EO34" s="8">
        <f t="shared" si="65"/>
        <v>175087</v>
      </c>
    </row>
    <row r="35" spans="1:145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1</v>
      </c>
      <c r="M35" s="5">
        <v>1</v>
      </c>
      <c r="N35" s="8">
        <f t="shared" ref="N35:N40" si="105">M35/L35*1000</f>
        <v>1000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17964</v>
      </c>
      <c r="AZ35" s="5">
        <v>130413</v>
      </c>
      <c r="BA35" s="8">
        <f t="shared" si="102"/>
        <v>7259.6860387441548</v>
      </c>
      <c r="BB35" s="6">
        <v>0</v>
      </c>
      <c r="BC35" s="5">
        <v>5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12477</v>
      </c>
      <c r="BU35" s="5">
        <v>145379</v>
      </c>
      <c r="BV35" s="8">
        <f t="shared" si="98"/>
        <v>11651.759236996073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3</v>
      </c>
      <c r="CM35" s="5">
        <v>17</v>
      </c>
      <c r="CN35" s="8">
        <v>5666.666666666667</v>
      </c>
      <c r="CO35" s="6">
        <v>0</v>
      </c>
      <c r="CP35" s="5">
        <v>0</v>
      </c>
      <c r="CQ35" s="8">
        <v>0</v>
      </c>
      <c r="CR35" s="6">
        <v>0</v>
      </c>
      <c r="CS35" s="5">
        <v>13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v>0</v>
      </c>
      <c r="EC35" s="5">
        <v>0</v>
      </c>
      <c r="ED35" s="8">
        <v>0</v>
      </c>
      <c r="EE35" s="6">
        <v>0</v>
      </c>
      <c r="EF35" s="5">
        <v>0</v>
      </c>
      <c r="EG35" s="8">
        <v>0</v>
      </c>
      <c r="EH35" s="6">
        <v>0</v>
      </c>
      <c r="EI35" s="5">
        <v>0</v>
      </c>
      <c r="EJ35" s="8">
        <v>0</v>
      </c>
      <c r="EK35" s="6">
        <v>0</v>
      </c>
      <c r="EL35" s="5">
        <v>0</v>
      </c>
      <c r="EM35" s="8">
        <v>0</v>
      </c>
      <c r="EN35" s="6">
        <f t="shared" si="64"/>
        <v>30445</v>
      </c>
      <c r="EO35" s="8">
        <f t="shared" si="65"/>
        <v>275828</v>
      </c>
    </row>
    <row r="36" spans="1:145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1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7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10</v>
      </c>
      <c r="AO36" s="8">
        <f t="shared" ref="AO36:AO43" si="106">AN36/AM36*1000</f>
        <v>3333.3333333333335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2207</v>
      </c>
      <c r="AZ36" s="5">
        <v>21254</v>
      </c>
      <c r="BA36" s="8">
        <f t="shared" si="102"/>
        <v>9630.267331218849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10333</v>
      </c>
      <c r="BU36" s="5">
        <v>93611</v>
      </c>
      <c r="BV36" s="8">
        <f t="shared" si="98"/>
        <v>9059.4212716539241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1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19</v>
      </c>
      <c r="CY36" s="5">
        <v>233</v>
      </c>
      <c r="CZ36" s="8">
        <f t="shared" si="104"/>
        <v>12263.157894736842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v>0</v>
      </c>
      <c r="EC36" s="5">
        <v>0</v>
      </c>
      <c r="ED36" s="8">
        <v>0</v>
      </c>
      <c r="EE36" s="6">
        <v>0</v>
      </c>
      <c r="EF36" s="5">
        <v>0</v>
      </c>
      <c r="EG36" s="8">
        <v>0</v>
      </c>
      <c r="EH36" s="6">
        <v>0</v>
      </c>
      <c r="EI36" s="5">
        <v>0</v>
      </c>
      <c r="EJ36" s="8">
        <v>0</v>
      </c>
      <c r="EK36" s="6">
        <v>0</v>
      </c>
      <c r="EL36" s="5">
        <v>0</v>
      </c>
      <c r="EM36" s="8">
        <v>0</v>
      </c>
      <c r="EN36" s="6">
        <f t="shared" si="64"/>
        <v>12562</v>
      </c>
      <c r="EO36" s="8">
        <f t="shared" si="65"/>
        <v>115117</v>
      </c>
    </row>
    <row r="37" spans="1:145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1</v>
      </c>
      <c r="M37" s="5">
        <v>1</v>
      </c>
      <c r="N37" s="8">
        <f t="shared" si="105"/>
        <v>1000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2</v>
      </c>
      <c r="AN37" s="5">
        <v>4</v>
      </c>
      <c r="AO37" s="8">
        <f t="shared" si="106"/>
        <v>2000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24692</v>
      </c>
      <c r="AZ37" s="5">
        <v>192529</v>
      </c>
      <c r="BA37" s="8">
        <f t="shared" si="102"/>
        <v>7797.2217722339219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13077</v>
      </c>
      <c r="BU37" s="5">
        <v>117065</v>
      </c>
      <c r="BV37" s="8">
        <f t="shared" si="98"/>
        <v>8951.9767530779245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2</v>
      </c>
      <c r="CM37" s="5">
        <v>9</v>
      </c>
      <c r="CN37" s="8">
        <v>4500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0</v>
      </c>
      <c r="DW37" s="5">
        <v>0</v>
      </c>
      <c r="DX37" s="8">
        <v>0</v>
      </c>
      <c r="DY37" s="6">
        <v>0</v>
      </c>
      <c r="DZ37" s="5">
        <v>0</v>
      </c>
      <c r="EA37" s="8">
        <v>0</v>
      </c>
      <c r="EB37" s="6">
        <v>0</v>
      </c>
      <c r="EC37" s="5">
        <v>0</v>
      </c>
      <c r="ED37" s="8">
        <v>0</v>
      </c>
      <c r="EE37" s="6">
        <v>0</v>
      </c>
      <c r="EF37" s="5">
        <v>0</v>
      </c>
      <c r="EG37" s="8">
        <v>0</v>
      </c>
      <c r="EH37" s="6">
        <v>0</v>
      </c>
      <c r="EI37" s="5">
        <v>0</v>
      </c>
      <c r="EJ37" s="8">
        <v>0</v>
      </c>
      <c r="EK37" s="6">
        <v>0</v>
      </c>
      <c r="EL37" s="5">
        <v>0</v>
      </c>
      <c r="EM37" s="8">
        <v>0</v>
      </c>
      <c r="EN37" s="6">
        <f t="shared" si="64"/>
        <v>37774</v>
      </c>
      <c r="EO37" s="8">
        <f t="shared" si="65"/>
        <v>309608</v>
      </c>
    </row>
    <row r="38" spans="1:145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20</v>
      </c>
      <c r="G38" s="5">
        <v>356</v>
      </c>
      <c r="H38" s="8">
        <f t="shared" ref="H38:H43" si="107">G38/F38*1000</f>
        <v>17800</v>
      </c>
      <c r="I38" s="6">
        <v>0</v>
      </c>
      <c r="J38" s="5">
        <v>0</v>
      </c>
      <c r="K38" s="8">
        <v>0</v>
      </c>
      <c r="L38" s="6">
        <v>0</v>
      </c>
      <c r="M38" s="5">
        <v>1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</v>
      </c>
      <c r="AN38" s="5">
        <v>2</v>
      </c>
      <c r="AO38" s="8">
        <f t="shared" si="106"/>
        <v>2000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4405</v>
      </c>
      <c r="AZ38" s="5">
        <v>38998</v>
      </c>
      <c r="BA38" s="8">
        <f t="shared" si="102"/>
        <v>8853.1214528944383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13827</v>
      </c>
      <c r="BU38" s="5">
        <v>131241</v>
      </c>
      <c r="BV38" s="8">
        <f t="shared" si="98"/>
        <v>9491.6467780429593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3</v>
      </c>
      <c r="CM38" s="5">
        <v>10</v>
      </c>
      <c r="CN38" s="8">
        <v>3333.3333333333335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1</v>
      </c>
      <c r="DH38" s="5">
        <v>65</v>
      </c>
      <c r="DI38" s="8">
        <f t="shared" ref="DI38" si="108">DH38/DG38*1000</f>
        <v>65000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0</v>
      </c>
      <c r="DW38" s="5">
        <v>0</v>
      </c>
      <c r="DX38" s="8">
        <v>0</v>
      </c>
      <c r="DY38" s="6">
        <v>0</v>
      </c>
      <c r="DZ38" s="5">
        <v>0</v>
      </c>
      <c r="EA38" s="8">
        <v>0</v>
      </c>
      <c r="EB38" s="6">
        <v>0</v>
      </c>
      <c r="EC38" s="5">
        <v>0</v>
      </c>
      <c r="ED38" s="8">
        <v>0</v>
      </c>
      <c r="EE38" s="6">
        <v>0</v>
      </c>
      <c r="EF38" s="5">
        <v>0</v>
      </c>
      <c r="EG38" s="8">
        <v>0</v>
      </c>
      <c r="EH38" s="6">
        <v>0</v>
      </c>
      <c r="EI38" s="5">
        <v>0</v>
      </c>
      <c r="EJ38" s="8">
        <v>0</v>
      </c>
      <c r="EK38" s="6">
        <v>0</v>
      </c>
      <c r="EL38" s="5">
        <v>0</v>
      </c>
      <c r="EM38" s="8">
        <v>0</v>
      </c>
      <c r="EN38" s="6">
        <f t="shared" si="64"/>
        <v>18257</v>
      </c>
      <c r="EO38" s="8">
        <f t="shared" si="65"/>
        <v>170673</v>
      </c>
    </row>
    <row r="39" spans="1:145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1</v>
      </c>
      <c r="M39" s="5">
        <v>2</v>
      </c>
      <c r="N39" s="8">
        <f t="shared" si="105"/>
        <v>2000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2</v>
      </c>
      <c r="AH39" s="5">
        <v>33</v>
      </c>
      <c r="AI39" s="8">
        <f t="shared" ref="AI39:AI42" si="109">AH39/AG39*1000</f>
        <v>16500</v>
      </c>
      <c r="AJ39" s="6">
        <v>0</v>
      </c>
      <c r="AK39" s="5">
        <v>0</v>
      </c>
      <c r="AL39" s="8">
        <v>0</v>
      </c>
      <c r="AM39" s="6">
        <v>2</v>
      </c>
      <c r="AN39" s="5">
        <v>11</v>
      </c>
      <c r="AO39" s="8">
        <f t="shared" si="106"/>
        <v>5500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500</v>
      </c>
      <c r="AW39" s="5">
        <v>3664</v>
      </c>
      <c r="AX39" s="8">
        <f t="shared" ref="AX39" si="110">AW39/AV39*1000</f>
        <v>7328</v>
      </c>
      <c r="AY39" s="6">
        <v>9507</v>
      </c>
      <c r="AZ39" s="5">
        <v>83934</v>
      </c>
      <c r="BA39" s="8">
        <f t="shared" si="102"/>
        <v>8828.6525717892073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15414</v>
      </c>
      <c r="BU39" s="5">
        <v>141083</v>
      </c>
      <c r="BV39" s="8">
        <f t="shared" si="98"/>
        <v>9152.9129362916829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1</v>
      </c>
      <c r="CM39" s="5">
        <v>4</v>
      </c>
      <c r="CN39" s="8">
        <v>4000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0</v>
      </c>
      <c r="DW39" s="5">
        <v>0</v>
      </c>
      <c r="DX39" s="8">
        <v>0</v>
      </c>
      <c r="DY39" s="6">
        <v>0</v>
      </c>
      <c r="DZ39" s="5">
        <v>0</v>
      </c>
      <c r="EA39" s="8">
        <v>0</v>
      </c>
      <c r="EB39" s="6">
        <v>0</v>
      </c>
      <c r="EC39" s="5">
        <v>0</v>
      </c>
      <c r="ED39" s="8">
        <v>0</v>
      </c>
      <c r="EE39" s="6">
        <v>0</v>
      </c>
      <c r="EF39" s="5">
        <v>0</v>
      </c>
      <c r="EG39" s="8">
        <v>0</v>
      </c>
      <c r="EH39" s="6">
        <v>0</v>
      </c>
      <c r="EI39" s="5">
        <v>0</v>
      </c>
      <c r="EJ39" s="8">
        <v>0</v>
      </c>
      <c r="EK39" s="6">
        <v>0</v>
      </c>
      <c r="EL39" s="5">
        <v>0</v>
      </c>
      <c r="EM39" s="8">
        <v>0</v>
      </c>
      <c r="EN39" s="6">
        <f t="shared" si="64"/>
        <v>25427</v>
      </c>
      <c r="EO39" s="8">
        <f t="shared" si="65"/>
        <v>228731</v>
      </c>
    </row>
    <row r="40" spans="1:145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2</v>
      </c>
      <c r="M40" s="5">
        <v>8</v>
      </c>
      <c r="N40" s="8">
        <f t="shared" si="105"/>
        <v>4000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3</v>
      </c>
      <c r="AN40" s="5">
        <v>6</v>
      </c>
      <c r="AO40" s="8">
        <f t="shared" si="106"/>
        <v>2000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3847</v>
      </c>
      <c r="AZ40" s="5">
        <v>37134</v>
      </c>
      <c r="BA40" s="8">
        <f t="shared" si="102"/>
        <v>9652.7164023914738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25695</v>
      </c>
      <c r="BU40" s="5">
        <v>208018</v>
      </c>
      <c r="BV40" s="8">
        <f t="shared" si="98"/>
        <v>8095.6606343646627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2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43</v>
      </c>
      <c r="CY40" s="5">
        <v>499</v>
      </c>
      <c r="CZ40" s="8">
        <f t="shared" si="104"/>
        <v>11604.651162790697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0</v>
      </c>
      <c r="DW40" s="5">
        <v>0</v>
      </c>
      <c r="DX40" s="8">
        <v>0</v>
      </c>
      <c r="DY40" s="6">
        <v>0</v>
      </c>
      <c r="DZ40" s="5">
        <v>0</v>
      </c>
      <c r="EA40" s="8">
        <v>0</v>
      </c>
      <c r="EB40" s="6">
        <v>0</v>
      </c>
      <c r="EC40" s="5">
        <v>0</v>
      </c>
      <c r="ED40" s="8">
        <v>0</v>
      </c>
      <c r="EE40" s="6">
        <v>0</v>
      </c>
      <c r="EF40" s="5">
        <v>0</v>
      </c>
      <c r="EG40" s="8">
        <v>0</v>
      </c>
      <c r="EH40" s="6">
        <v>0</v>
      </c>
      <c r="EI40" s="5">
        <v>0</v>
      </c>
      <c r="EJ40" s="8">
        <v>0</v>
      </c>
      <c r="EK40" s="6">
        <v>0</v>
      </c>
      <c r="EL40" s="5">
        <v>0</v>
      </c>
      <c r="EM40" s="8">
        <v>0</v>
      </c>
      <c r="EN40" s="6">
        <f t="shared" si="64"/>
        <v>29590</v>
      </c>
      <c r="EO40" s="8">
        <f t="shared" si="65"/>
        <v>245667</v>
      </c>
    </row>
    <row r="41" spans="1:145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5</v>
      </c>
      <c r="AN41" s="5">
        <v>27</v>
      </c>
      <c r="AO41" s="8">
        <f t="shared" si="106"/>
        <v>5400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16804</v>
      </c>
      <c r="AZ41" s="5">
        <v>163755</v>
      </c>
      <c r="BA41" s="8">
        <f t="shared" si="102"/>
        <v>9745.0011901928119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11704</v>
      </c>
      <c r="BU41" s="5">
        <v>71930</v>
      </c>
      <c r="BV41" s="8">
        <f t="shared" si="98"/>
        <v>6145.7621326042381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5</v>
      </c>
      <c r="CM41" s="5">
        <v>23</v>
      </c>
      <c r="CN41" s="8">
        <v>4600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21</v>
      </c>
      <c r="CY41" s="5">
        <v>245</v>
      </c>
      <c r="CZ41" s="8">
        <f t="shared" si="104"/>
        <v>11666.666666666666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19</v>
      </c>
      <c r="DQ41" s="5">
        <v>175</v>
      </c>
      <c r="DR41" s="8">
        <f t="shared" si="100"/>
        <v>9210.5263157894751</v>
      </c>
      <c r="DS41" s="6">
        <v>0</v>
      </c>
      <c r="DT41" s="5">
        <v>0</v>
      </c>
      <c r="DU41" s="8">
        <v>0</v>
      </c>
      <c r="DV41" s="6">
        <v>0</v>
      </c>
      <c r="DW41" s="5">
        <v>0</v>
      </c>
      <c r="DX41" s="8">
        <v>0</v>
      </c>
      <c r="DY41" s="6">
        <v>0</v>
      </c>
      <c r="DZ41" s="5">
        <v>0</v>
      </c>
      <c r="EA41" s="8">
        <v>0</v>
      </c>
      <c r="EB41" s="6">
        <v>205</v>
      </c>
      <c r="EC41" s="5">
        <v>1339</v>
      </c>
      <c r="ED41" s="8">
        <f t="shared" si="101"/>
        <v>6531.7073170731701</v>
      </c>
      <c r="EE41" s="6">
        <v>0</v>
      </c>
      <c r="EF41" s="5">
        <v>0</v>
      </c>
      <c r="EG41" s="8">
        <v>0</v>
      </c>
      <c r="EH41" s="6">
        <v>0</v>
      </c>
      <c r="EI41" s="5">
        <v>0</v>
      </c>
      <c r="EJ41" s="8">
        <v>0</v>
      </c>
      <c r="EK41" s="6">
        <v>0</v>
      </c>
      <c r="EL41" s="5">
        <v>0</v>
      </c>
      <c r="EM41" s="8">
        <v>0</v>
      </c>
      <c r="EN41" s="6">
        <f t="shared" si="64"/>
        <v>28763</v>
      </c>
      <c r="EO41" s="8">
        <f t="shared" si="65"/>
        <v>237494</v>
      </c>
    </row>
    <row r="42" spans="1:145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2</v>
      </c>
      <c r="AH42" s="5">
        <v>31</v>
      </c>
      <c r="AI42" s="8">
        <f t="shared" si="109"/>
        <v>15500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6810</v>
      </c>
      <c r="AZ42" s="5">
        <v>44178</v>
      </c>
      <c r="BA42" s="8">
        <f t="shared" si="102"/>
        <v>6487.2246696035245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16988</v>
      </c>
      <c r="BU42" s="5">
        <v>100703</v>
      </c>
      <c r="BV42" s="8">
        <f t="shared" si="98"/>
        <v>5927.8902754885803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1</v>
      </c>
      <c r="CM42" s="5">
        <v>12</v>
      </c>
      <c r="CN42" s="8">
        <v>12000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20</v>
      </c>
      <c r="DQ42" s="5">
        <v>246</v>
      </c>
      <c r="DR42" s="8">
        <f t="shared" si="100"/>
        <v>12300</v>
      </c>
      <c r="DS42" s="6">
        <v>0</v>
      </c>
      <c r="DT42" s="5">
        <v>0</v>
      </c>
      <c r="DU42" s="8">
        <v>0</v>
      </c>
      <c r="DV42" s="6">
        <v>0</v>
      </c>
      <c r="DW42" s="5">
        <v>0</v>
      </c>
      <c r="DX42" s="8">
        <v>0</v>
      </c>
      <c r="DY42" s="6">
        <v>0</v>
      </c>
      <c r="DZ42" s="5">
        <v>0</v>
      </c>
      <c r="EA42" s="8">
        <v>0</v>
      </c>
      <c r="EB42" s="6">
        <v>1059</v>
      </c>
      <c r="EC42" s="5">
        <v>5987</v>
      </c>
      <c r="ED42" s="8">
        <f t="shared" si="101"/>
        <v>5653.4466477809256</v>
      </c>
      <c r="EE42" s="6">
        <v>0</v>
      </c>
      <c r="EF42" s="5">
        <v>0</v>
      </c>
      <c r="EG42" s="8">
        <v>0</v>
      </c>
      <c r="EH42" s="6">
        <v>0</v>
      </c>
      <c r="EI42" s="5">
        <v>0</v>
      </c>
      <c r="EJ42" s="8">
        <v>0</v>
      </c>
      <c r="EK42" s="6">
        <v>0</v>
      </c>
      <c r="EL42" s="5">
        <v>0</v>
      </c>
      <c r="EM42" s="8">
        <v>0</v>
      </c>
      <c r="EN42" s="6">
        <f t="shared" si="64"/>
        <v>24880</v>
      </c>
      <c r="EO42" s="8">
        <f t="shared" si="65"/>
        <v>151157</v>
      </c>
    </row>
    <row r="43" spans="1:145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21</v>
      </c>
      <c r="G43" s="5">
        <v>390</v>
      </c>
      <c r="H43" s="8">
        <f t="shared" si="107"/>
        <v>18571.428571428572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2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1</v>
      </c>
      <c r="AN43" s="5">
        <v>5</v>
      </c>
      <c r="AO43" s="8">
        <f t="shared" si="106"/>
        <v>5000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12147</v>
      </c>
      <c r="AZ43" s="5">
        <v>120899</v>
      </c>
      <c r="BA43" s="8">
        <f t="shared" si="102"/>
        <v>9952.9925084382976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7977</v>
      </c>
      <c r="BU43" s="5">
        <v>61257</v>
      </c>
      <c r="BV43" s="8">
        <f t="shared" si="98"/>
        <v>7679.2027077848816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1</v>
      </c>
      <c r="CM43" s="5">
        <v>3</v>
      </c>
      <c r="CN43" s="8">
        <v>3000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0</v>
      </c>
      <c r="DW43" s="5">
        <v>0</v>
      </c>
      <c r="DX43" s="8">
        <v>0</v>
      </c>
      <c r="DY43" s="6">
        <v>0</v>
      </c>
      <c r="DZ43" s="5">
        <v>0</v>
      </c>
      <c r="EA43" s="8">
        <v>0</v>
      </c>
      <c r="EB43" s="6">
        <v>0</v>
      </c>
      <c r="EC43" s="5">
        <v>0</v>
      </c>
      <c r="ED43" s="8">
        <v>0</v>
      </c>
      <c r="EE43" s="6">
        <v>0</v>
      </c>
      <c r="EF43" s="5">
        <v>0</v>
      </c>
      <c r="EG43" s="8">
        <v>0</v>
      </c>
      <c r="EH43" s="6">
        <v>0</v>
      </c>
      <c r="EI43" s="5">
        <v>0</v>
      </c>
      <c r="EJ43" s="8">
        <v>0</v>
      </c>
      <c r="EK43" s="6">
        <v>0</v>
      </c>
      <c r="EL43" s="5">
        <v>0</v>
      </c>
      <c r="EM43" s="8">
        <v>0</v>
      </c>
      <c r="EN43" s="6">
        <f t="shared" si="64"/>
        <v>20147</v>
      </c>
      <c r="EO43" s="8">
        <f t="shared" si="65"/>
        <v>182556</v>
      </c>
    </row>
    <row r="44" spans="1:145" ht="15" thickBot="1" x14ac:dyDescent="0.35">
      <c r="A44" s="47"/>
      <c r="B44" s="48" t="s">
        <v>14</v>
      </c>
      <c r="C44" s="32">
        <f>SUM(C32:C43)</f>
        <v>285</v>
      </c>
      <c r="D44" s="31">
        <f>SUM(D32:D43)</f>
        <v>2317</v>
      </c>
      <c r="E44" s="39"/>
      <c r="F44" s="32">
        <f>SUM(F32:F43)</f>
        <v>51</v>
      </c>
      <c r="G44" s="31">
        <f>SUM(G32:G43)</f>
        <v>871</v>
      </c>
      <c r="H44" s="39"/>
      <c r="I44" s="32">
        <v>0</v>
      </c>
      <c r="J44" s="31">
        <v>0</v>
      </c>
      <c r="K44" s="39"/>
      <c r="L44" s="32">
        <f>SUM(L32:L43)</f>
        <v>5</v>
      </c>
      <c r="M44" s="31">
        <f>SUM(M32:M43)</f>
        <v>24</v>
      </c>
      <c r="N44" s="39"/>
      <c r="O44" s="32">
        <v>0</v>
      </c>
      <c r="P44" s="31">
        <v>0</v>
      </c>
      <c r="Q44" s="39"/>
      <c r="R44" s="32">
        <f>SUM(R32:R43)</f>
        <v>0</v>
      </c>
      <c r="S44" s="31">
        <f>SUM(S32:S43)</f>
        <v>2</v>
      </c>
      <c r="T44" s="39"/>
      <c r="U44" s="32">
        <f>SUM(U32:U43)</f>
        <v>0</v>
      </c>
      <c r="V44" s="31">
        <f>SUM(V32:V43)</f>
        <v>0</v>
      </c>
      <c r="W44" s="39"/>
      <c r="X44" s="32">
        <v>0</v>
      </c>
      <c r="Y44" s="31">
        <v>0</v>
      </c>
      <c r="Z44" s="39"/>
      <c r="AA44" s="32">
        <v>0</v>
      </c>
      <c r="AB44" s="31">
        <v>0</v>
      </c>
      <c r="AC44" s="39"/>
      <c r="AD44" s="32">
        <v>0</v>
      </c>
      <c r="AE44" s="31">
        <v>0</v>
      </c>
      <c r="AF44" s="39"/>
      <c r="AG44" s="32">
        <f>SUM(AG32:AG43)</f>
        <v>4</v>
      </c>
      <c r="AH44" s="31">
        <f>SUM(AH32:AH43)</f>
        <v>71</v>
      </c>
      <c r="AI44" s="39"/>
      <c r="AJ44" s="32">
        <v>0</v>
      </c>
      <c r="AK44" s="31">
        <v>0</v>
      </c>
      <c r="AL44" s="39"/>
      <c r="AM44" s="32">
        <f>SUM(AM32:AM43)</f>
        <v>17</v>
      </c>
      <c r="AN44" s="31">
        <f>SUM(AN32:AN43)</f>
        <v>68</v>
      </c>
      <c r="AO44" s="39"/>
      <c r="AP44" s="32">
        <v>0</v>
      </c>
      <c r="AQ44" s="31">
        <v>0</v>
      </c>
      <c r="AR44" s="40"/>
      <c r="AS44" s="32">
        <v>0</v>
      </c>
      <c r="AT44" s="31">
        <v>0</v>
      </c>
      <c r="AU44" s="40"/>
      <c r="AV44" s="32">
        <f>SUM(AV32:AV43)</f>
        <v>500</v>
      </c>
      <c r="AW44" s="31">
        <f>SUM(AW32:AW43)</f>
        <v>3664</v>
      </c>
      <c r="AX44" s="40"/>
      <c r="AY44" s="32">
        <f>SUM(AY32:AY43)</f>
        <v>136027</v>
      </c>
      <c r="AZ44" s="31">
        <f>SUM(AZ32:AZ43)</f>
        <v>1059593</v>
      </c>
      <c r="BA44" s="40"/>
      <c r="BB44" s="32">
        <f>SUM(BB32:BB43)</f>
        <v>0</v>
      </c>
      <c r="BC44" s="31">
        <f>SUM(BC32:BC43)</f>
        <v>5</v>
      </c>
      <c r="BD44" s="40"/>
      <c r="BE44" s="32">
        <f>SUM(BE32:BE43)</f>
        <v>0</v>
      </c>
      <c r="BF44" s="31">
        <f>SUM(BF32:BF43)</f>
        <v>5</v>
      </c>
      <c r="BG44" s="40"/>
      <c r="BH44" s="32">
        <f>SUM(BH32:BH43)</f>
        <v>0</v>
      </c>
      <c r="BI44" s="31">
        <f>SUM(BI32:BI43)</f>
        <v>0</v>
      </c>
      <c r="BJ44" s="40"/>
      <c r="BK44" s="32">
        <f>SUM(BK32:BK43)</f>
        <v>0</v>
      </c>
      <c r="BL44" s="31">
        <f>SUM(BL32:BL43)</f>
        <v>0</v>
      </c>
      <c r="BM44" s="40"/>
      <c r="BN44" s="32">
        <f t="shared" ref="BN44:BO44" si="111">SUM(BN32:BN43)</f>
        <v>0</v>
      </c>
      <c r="BO44" s="31">
        <f t="shared" si="111"/>
        <v>0</v>
      </c>
      <c r="BP44" s="40"/>
      <c r="BQ44" s="32">
        <f t="shared" ref="BQ44:BR44" si="112">SUM(BQ32:BQ43)</f>
        <v>0</v>
      </c>
      <c r="BR44" s="31">
        <f t="shared" si="112"/>
        <v>0</v>
      </c>
      <c r="BS44" s="40"/>
      <c r="BT44" s="32">
        <f t="shared" ref="BT44:BU44" si="113">SUM(BT32:BT43)</f>
        <v>174512</v>
      </c>
      <c r="BU44" s="31">
        <f t="shared" si="113"/>
        <v>1343075</v>
      </c>
      <c r="BV44" s="39"/>
      <c r="BW44" s="32">
        <f t="shared" ref="BW44:BX44" si="114">SUM(BW32:BW43)</f>
        <v>0</v>
      </c>
      <c r="BX44" s="31">
        <f t="shared" si="114"/>
        <v>0</v>
      </c>
      <c r="BY44" s="40"/>
      <c r="BZ44" s="32">
        <f t="shared" ref="BZ44:CA44" si="115">SUM(BZ32:BZ43)</f>
        <v>0</v>
      </c>
      <c r="CA44" s="31">
        <f t="shared" si="115"/>
        <v>0</v>
      </c>
      <c r="CB44" s="39"/>
      <c r="CC44" s="32">
        <f t="shared" ref="CC44:CD44" si="116">SUM(CC32:CC43)</f>
        <v>0</v>
      </c>
      <c r="CD44" s="31">
        <f t="shared" si="116"/>
        <v>0</v>
      </c>
      <c r="CE44" s="39"/>
      <c r="CF44" s="32">
        <v>0</v>
      </c>
      <c r="CG44" s="31">
        <v>0</v>
      </c>
      <c r="CH44" s="39"/>
      <c r="CI44" s="32">
        <v>0</v>
      </c>
      <c r="CJ44" s="31">
        <v>0</v>
      </c>
      <c r="CK44" s="39"/>
      <c r="CL44" s="32">
        <f t="shared" ref="CL44:CM44" si="117">SUM(CL32:CL43)</f>
        <v>21</v>
      </c>
      <c r="CM44" s="31">
        <f t="shared" si="117"/>
        <v>100</v>
      </c>
      <c r="CN44" s="39"/>
      <c r="CO44" s="32">
        <v>0</v>
      </c>
      <c r="CP44" s="31">
        <v>0</v>
      </c>
      <c r="CQ44" s="39"/>
      <c r="CR44" s="32">
        <f t="shared" ref="CR44:CS44" si="118">SUM(CR32:CR43)</f>
        <v>2</v>
      </c>
      <c r="CS44" s="31">
        <f t="shared" si="118"/>
        <v>32</v>
      </c>
      <c r="CT44" s="39"/>
      <c r="CU44" s="32">
        <f t="shared" ref="CU44:CV44" si="119">SUM(CU32:CU43)</f>
        <v>0</v>
      </c>
      <c r="CV44" s="31">
        <f t="shared" si="119"/>
        <v>0</v>
      </c>
      <c r="CW44" s="39"/>
      <c r="CX44" s="32">
        <f t="shared" ref="CX44:CY44" si="120">SUM(CX32:CX43)</f>
        <v>293</v>
      </c>
      <c r="CY44" s="31">
        <f t="shared" si="120"/>
        <v>2688</v>
      </c>
      <c r="CZ44" s="39"/>
      <c r="DA44" s="32">
        <v>0</v>
      </c>
      <c r="DB44" s="31">
        <v>0</v>
      </c>
      <c r="DC44" s="39"/>
      <c r="DD44" s="32">
        <v>0</v>
      </c>
      <c r="DE44" s="31">
        <v>0</v>
      </c>
      <c r="DF44" s="39"/>
      <c r="DG44" s="32">
        <f t="shared" ref="DG44:DH44" si="121">SUM(DG32:DG43)</f>
        <v>1</v>
      </c>
      <c r="DH44" s="31">
        <f t="shared" si="121"/>
        <v>65</v>
      </c>
      <c r="DI44" s="39"/>
      <c r="DJ44" s="32">
        <v>0</v>
      </c>
      <c r="DK44" s="31">
        <v>0</v>
      </c>
      <c r="DL44" s="39"/>
      <c r="DM44" s="32">
        <v>0</v>
      </c>
      <c r="DN44" s="31">
        <v>0</v>
      </c>
      <c r="DO44" s="39"/>
      <c r="DP44" s="32">
        <f t="shared" ref="DP44:DQ44" si="122">SUM(DP32:DP43)</f>
        <v>79</v>
      </c>
      <c r="DQ44" s="31">
        <f t="shared" si="122"/>
        <v>779</v>
      </c>
      <c r="DR44" s="39"/>
      <c r="DS44" s="32">
        <v>0</v>
      </c>
      <c r="DT44" s="31">
        <v>0</v>
      </c>
      <c r="DU44" s="39"/>
      <c r="DV44" s="32">
        <v>0</v>
      </c>
      <c r="DW44" s="31">
        <v>0</v>
      </c>
      <c r="DX44" s="39"/>
      <c r="DY44" s="32">
        <v>0</v>
      </c>
      <c r="DZ44" s="31">
        <v>0</v>
      </c>
      <c r="EA44" s="39"/>
      <c r="EB44" s="32">
        <f t="shared" ref="EB44:EC44" si="123">SUM(EB32:EB43)</f>
        <v>2380</v>
      </c>
      <c r="EC44" s="31">
        <f t="shared" si="123"/>
        <v>14667</v>
      </c>
      <c r="ED44" s="39"/>
      <c r="EE44" s="32">
        <v>0</v>
      </c>
      <c r="EF44" s="31">
        <v>0</v>
      </c>
      <c r="EG44" s="39"/>
      <c r="EH44" s="32">
        <v>0</v>
      </c>
      <c r="EI44" s="31">
        <v>0</v>
      </c>
      <c r="EJ44" s="39"/>
      <c r="EK44" s="32">
        <f t="shared" ref="EK44:EL44" si="124">SUM(EK32:EK43)</f>
        <v>0</v>
      </c>
      <c r="EL44" s="31">
        <f t="shared" si="124"/>
        <v>0</v>
      </c>
      <c r="EM44" s="39"/>
      <c r="EN44" s="32">
        <f t="shared" si="64"/>
        <v>314177</v>
      </c>
      <c r="EO44" s="33">
        <f t="shared" si="65"/>
        <v>2428026</v>
      </c>
    </row>
    <row r="45" spans="1:145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7</v>
      </c>
      <c r="AN45" s="5">
        <v>15</v>
      </c>
      <c r="AO45" s="8">
        <f>AN45/AM45*1000</f>
        <v>2142.8571428571427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28385</v>
      </c>
      <c r="AZ45" s="5">
        <v>191045</v>
      </c>
      <c r="BA45" s="8">
        <f>AZ45/AY45*1000</f>
        <v>6730.4914567553287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6368</v>
      </c>
      <c r="BU45" s="5">
        <v>34076</v>
      </c>
      <c r="BV45" s="8">
        <f t="shared" ref="BV45:BV56" si="125">BU45/BT45*1000</f>
        <v>5351.130653266332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3</v>
      </c>
      <c r="CM45" s="5">
        <v>10</v>
      </c>
      <c r="CN45" s="8">
        <f t="shared" ref="CN45:CN56" si="126">CM45/CL45*1000</f>
        <v>3333.3333333333335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0</v>
      </c>
      <c r="DW45" s="5">
        <v>0</v>
      </c>
      <c r="DX45" s="8">
        <v>0</v>
      </c>
      <c r="DY45" s="6">
        <v>0</v>
      </c>
      <c r="DZ45" s="5">
        <v>0</v>
      </c>
      <c r="EA45" s="8">
        <v>0</v>
      </c>
      <c r="EB45" s="6">
        <v>1073</v>
      </c>
      <c r="EC45" s="5">
        <v>4187</v>
      </c>
      <c r="ED45" s="8">
        <f t="shared" ref="ED45:ED52" si="127">EC45/EB45*1000</f>
        <v>3902.1435228331784</v>
      </c>
      <c r="EE45" s="6">
        <v>0</v>
      </c>
      <c r="EF45" s="5">
        <v>0</v>
      </c>
      <c r="EG45" s="8">
        <v>0</v>
      </c>
      <c r="EH45" s="6">
        <v>0</v>
      </c>
      <c r="EI45" s="5">
        <v>0</v>
      </c>
      <c r="EJ45" s="8">
        <v>0</v>
      </c>
      <c r="EK45" s="6">
        <v>0</v>
      </c>
      <c r="EL45" s="5">
        <v>0</v>
      </c>
      <c r="EM45" s="8">
        <v>0</v>
      </c>
      <c r="EN45" s="6">
        <f t="shared" si="64"/>
        <v>35836</v>
      </c>
      <c r="EO45" s="8">
        <f t="shared" si="65"/>
        <v>229333</v>
      </c>
    </row>
    <row r="46" spans="1:145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11084</v>
      </c>
      <c r="AZ46" s="5">
        <v>94629</v>
      </c>
      <c r="BA46" s="8">
        <f t="shared" ref="BA46:BA56" si="128">AZ46/AY46*1000</f>
        <v>8537.4413569108638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15719</v>
      </c>
      <c r="BU46" s="5">
        <v>110922</v>
      </c>
      <c r="BV46" s="8">
        <f t="shared" si="125"/>
        <v>7056.5557605445638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3</v>
      </c>
      <c r="CN46" s="8" t="e">
        <f>CM46/CL46*-1000</f>
        <v>#DIV/0!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19</v>
      </c>
      <c r="DQ46" s="5">
        <v>221</v>
      </c>
      <c r="DR46" s="8">
        <f t="shared" ref="DR46" si="129">DQ46/DP46*1000</f>
        <v>11631.578947368422</v>
      </c>
      <c r="DS46" s="6">
        <v>0</v>
      </c>
      <c r="DT46" s="5">
        <v>0</v>
      </c>
      <c r="DU46" s="8">
        <v>0</v>
      </c>
      <c r="DV46" s="6">
        <v>0</v>
      </c>
      <c r="DW46" s="5">
        <v>0</v>
      </c>
      <c r="DX46" s="8">
        <v>0</v>
      </c>
      <c r="DY46" s="6">
        <v>0</v>
      </c>
      <c r="DZ46" s="5">
        <v>0</v>
      </c>
      <c r="EA46" s="8">
        <v>0</v>
      </c>
      <c r="EB46" s="6">
        <v>0</v>
      </c>
      <c r="EC46" s="5">
        <v>0</v>
      </c>
      <c r="ED46" s="8">
        <v>0</v>
      </c>
      <c r="EE46" s="6">
        <v>0</v>
      </c>
      <c r="EF46" s="5">
        <v>0</v>
      </c>
      <c r="EG46" s="8">
        <v>0</v>
      </c>
      <c r="EH46" s="6">
        <v>0</v>
      </c>
      <c r="EI46" s="5">
        <v>0</v>
      </c>
      <c r="EJ46" s="8">
        <v>0</v>
      </c>
      <c r="EK46" s="6">
        <v>0</v>
      </c>
      <c r="EL46" s="5">
        <v>0</v>
      </c>
      <c r="EM46" s="8">
        <v>0</v>
      </c>
      <c r="EN46" s="6">
        <f t="shared" si="64"/>
        <v>26822</v>
      </c>
      <c r="EO46" s="8">
        <f t="shared" si="65"/>
        <v>205775</v>
      </c>
    </row>
    <row r="47" spans="1:145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23</v>
      </c>
      <c r="G47" s="5">
        <v>846</v>
      </c>
      <c r="H47" s="8">
        <f t="shared" ref="H47:H51" si="130">G47/F47*1000</f>
        <v>36782.608695652169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15</v>
      </c>
      <c r="P47" s="5">
        <v>124</v>
      </c>
      <c r="Q47" s="8">
        <f t="shared" ref="Q47" si="131">P47/O47*1000</f>
        <v>8266.6666666666679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5</v>
      </c>
      <c r="AN47" s="5">
        <v>4</v>
      </c>
      <c r="AO47" s="8">
        <f>AN47/AM47*1000</f>
        <v>800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10807</v>
      </c>
      <c r="AZ47" s="5">
        <v>76954</v>
      </c>
      <c r="BA47" s="8">
        <f t="shared" si="128"/>
        <v>7120.755066160822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25374</v>
      </c>
      <c r="BU47" s="5">
        <v>148853</v>
      </c>
      <c r="BV47" s="8">
        <f t="shared" si="125"/>
        <v>5866.3592653897686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3</v>
      </c>
      <c r="CM47" s="5">
        <v>11</v>
      </c>
      <c r="CN47" s="8">
        <f t="shared" ref="CN47:CN49" si="132">CM47/CL47*-1000</f>
        <v>-3666.6666666666665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0</v>
      </c>
      <c r="DW47" s="5">
        <v>0</v>
      </c>
      <c r="DX47" s="8">
        <v>0</v>
      </c>
      <c r="DY47" s="6">
        <v>0</v>
      </c>
      <c r="DZ47" s="5">
        <v>0</v>
      </c>
      <c r="EA47" s="8">
        <v>0</v>
      </c>
      <c r="EB47" s="6">
        <v>0</v>
      </c>
      <c r="EC47" s="5">
        <v>0</v>
      </c>
      <c r="ED47" s="8">
        <v>0</v>
      </c>
      <c r="EE47" s="6">
        <v>0</v>
      </c>
      <c r="EF47" s="5">
        <v>0</v>
      </c>
      <c r="EG47" s="8">
        <v>0</v>
      </c>
      <c r="EH47" s="6">
        <v>0</v>
      </c>
      <c r="EI47" s="5">
        <v>0</v>
      </c>
      <c r="EJ47" s="8">
        <v>0</v>
      </c>
      <c r="EK47" s="6">
        <v>0</v>
      </c>
      <c r="EL47" s="5">
        <v>0</v>
      </c>
      <c r="EM47" s="8">
        <v>0</v>
      </c>
      <c r="EN47" s="6">
        <f t="shared" si="64"/>
        <v>36227</v>
      </c>
      <c r="EO47" s="8">
        <f t="shared" si="65"/>
        <v>226792</v>
      </c>
    </row>
    <row r="48" spans="1:145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18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4</v>
      </c>
      <c r="AN48" s="5">
        <v>5</v>
      </c>
      <c r="AO48" s="8">
        <f t="shared" ref="AO48:AO56" si="133">AN48/AM48*1000</f>
        <v>1250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5311</v>
      </c>
      <c r="AZ48" s="5">
        <v>36527</v>
      </c>
      <c r="BA48" s="8">
        <f t="shared" si="128"/>
        <v>6877.612502353606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7988</v>
      </c>
      <c r="BU48" s="5">
        <v>49094</v>
      </c>
      <c r="BV48" s="8">
        <f t="shared" si="125"/>
        <v>6145.9689534301451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1</v>
      </c>
      <c r="CM48" s="5">
        <v>1</v>
      </c>
      <c r="CN48" s="8">
        <f t="shared" si="132"/>
        <v>-1000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30</v>
      </c>
      <c r="CY48" s="5">
        <v>235</v>
      </c>
      <c r="CZ48" s="8">
        <f t="shared" ref="CZ48:CZ52" si="134">CY48/CX48*1000</f>
        <v>7833.333333333333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v>0</v>
      </c>
      <c r="EC48" s="5">
        <v>0</v>
      </c>
      <c r="ED48" s="8">
        <v>0</v>
      </c>
      <c r="EE48" s="6">
        <v>0</v>
      </c>
      <c r="EF48" s="5">
        <v>0</v>
      </c>
      <c r="EG48" s="8">
        <v>0</v>
      </c>
      <c r="EH48" s="6">
        <v>0</v>
      </c>
      <c r="EI48" s="5">
        <v>0</v>
      </c>
      <c r="EJ48" s="8">
        <v>0</v>
      </c>
      <c r="EK48" s="6">
        <v>0</v>
      </c>
      <c r="EL48" s="5">
        <v>0</v>
      </c>
      <c r="EM48" s="8">
        <v>0</v>
      </c>
      <c r="EN48" s="6">
        <f t="shared" si="64"/>
        <v>13334</v>
      </c>
      <c r="EO48" s="8">
        <f t="shared" si="65"/>
        <v>85880</v>
      </c>
    </row>
    <row r="49" spans="1:145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1</v>
      </c>
      <c r="M49" s="5">
        <v>7</v>
      </c>
      <c r="N49" s="8">
        <f t="shared" ref="N49:N52" si="135">M49/L49*1000</f>
        <v>7000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13136</v>
      </c>
      <c r="AZ49" s="5">
        <v>59560</v>
      </c>
      <c r="BA49" s="8">
        <f t="shared" si="128"/>
        <v>4534.1047503045065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13143</v>
      </c>
      <c r="BU49" s="5">
        <v>93767</v>
      </c>
      <c r="BV49" s="8">
        <f t="shared" si="125"/>
        <v>7134.3681046945139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5</v>
      </c>
      <c r="CM49" s="5">
        <v>20</v>
      </c>
      <c r="CN49" s="8">
        <f t="shared" si="132"/>
        <v>-4000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34</v>
      </c>
      <c r="CY49" s="5">
        <v>249</v>
      </c>
      <c r="CZ49" s="8">
        <f t="shared" si="134"/>
        <v>7323.5294117647054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0</v>
      </c>
      <c r="DT49" s="5">
        <v>0</v>
      </c>
      <c r="DU49" s="8">
        <v>0</v>
      </c>
      <c r="DV49" s="6">
        <v>0</v>
      </c>
      <c r="DW49" s="5">
        <v>0</v>
      </c>
      <c r="DX49" s="8">
        <v>0</v>
      </c>
      <c r="DY49" s="6">
        <v>0</v>
      </c>
      <c r="DZ49" s="5">
        <v>0</v>
      </c>
      <c r="EA49" s="8">
        <v>0</v>
      </c>
      <c r="EB49" s="6">
        <v>0</v>
      </c>
      <c r="EC49" s="5">
        <v>0</v>
      </c>
      <c r="ED49" s="8">
        <v>0</v>
      </c>
      <c r="EE49" s="6">
        <v>0</v>
      </c>
      <c r="EF49" s="5">
        <v>0</v>
      </c>
      <c r="EG49" s="8">
        <v>0</v>
      </c>
      <c r="EH49" s="6">
        <v>0</v>
      </c>
      <c r="EI49" s="5">
        <v>0</v>
      </c>
      <c r="EJ49" s="8">
        <v>0</v>
      </c>
      <c r="EK49" s="6">
        <v>0</v>
      </c>
      <c r="EL49" s="5">
        <v>0</v>
      </c>
      <c r="EM49" s="8">
        <v>0</v>
      </c>
      <c r="EN49" s="6">
        <f t="shared" si="64"/>
        <v>26319</v>
      </c>
      <c r="EO49" s="8">
        <f t="shared" si="65"/>
        <v>153603</v>
      </c>
    </row>
    <row r="50" spans="1:145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1</v>
      </c>
      <c r="G50" s="5">
        <v>17</v>
      </c>
      <c r="H50" s="8">
        <f t="shared" si="130"/>
        <v>17000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2</v>
      </c>
      <c r="AH50" s="5">
        <v>34</v>
      </c>
      <c r="AI50" s="8">
        <f t="shared" ref="AI50" si="136">AH50/AG50*1000</f>
        <v>17000</v>
      </c>
      <c r="AJ50" s="6">
        <v>0</v>
      </c>
      <c r="AK50" s="5">
        <v>1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15481</v>
      </c>
      <c r="AZ50" s="5">
        <v>98143</v>
      </c>
      <c r="BA50" s="8">
        <f t="shared" si="128"/>
        <v>6339.5775466701125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10072</v>
      </c>
      <c r="BU50" s="5">
        <v>66646</v>
      </c>
      <c r="BV50" s="8">
        <f t="shared" si="125"/>
        <v>6616.9579030976965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2</v>
      </c>
      <c r="CN50" s="8" t="e">
        <f t="shared" si="126"/>
        <v>#DIV/0!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v>0</v>
      </c>
      <c r="DS50" s="6">
        <v>0</v>
      </c>
      <c r="DT50" s="5">
        <v>0</v>
      </c>
      <c r="DU50" s="8">
        <v>0</v>
      </c>
      <c r="DV50" s="6">
        <v>0</v>
      </c>
      <c r="DW50" s="5">
        <v>0</v>
      </c>
      <c r="DX50" s="8">
        <v>0</v>
      </c>
      <c r="DY50" s="6">
        <v>0</v>
      </c>
      <c r="DZ50" s="5">
        <v>0</v>
      </c>
      <c r="EA50" s="8">
        <v>0</v>
      </c>
      <c r="EB50" s="6">
        <v>0</v>
      </c>
      <c r="EC50" s="5">
        <v>0</v>
      </c>
      <c r="ED50" s="8">
        <v>0</v>
      </c>
      <c r="EE50" s="6">
        <v>0</v>
      </c>
      <c r="EF50" s="5">
        <v>0</v>
      </c>
      <c r="EG50" s="8">
        <v>0</v>
      </c>
      <c r="EH50" s="6">
        <v>0</v>
      </c>
      <c r="EI50" s="5">
        <v>0</v>
      </c>
      <c r="EJ50" s="8">
        <v>0</v>
      </c>
      <c r="EK50" s="6">
        <v>0</v>
      </c>
      <c r="EL50" s="5">
        <v>0</v>
      </c>
      <c r="EM50" s="8">
        <v>0</v>
      </c>
      <c r="EN50" s="6">
        <f t="shared" si="64"/>
        <v>25556</v>
      </c>
      <c r="EO50" s="8">
        <f t="shared" si="65"/>
        <v>164843</v>
      </c>
    </row>
    <row r="51" spans="1:145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3</v>
      </c>
      <c r="G51" s="5">
        <v>61</v>
      </c>
      <c r="H51" s="8">
        <f t="shared" si="130"/>
        <v>20333.333333333332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50</v>
      </c>
      <c r="AN51" s="5">
        <v>163</v>
      </c>
      <c r="AO51" s="8">
        <f t="shared" si="133"/>
        <v>3260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6993</v>
      </c>
      <c r="AZ51" s="5">
        <v>35421</v>
      </c>
      <c r="BA51" s="8">
        <f t="shared" si="128"/>
        <v>5065.2080652080649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17065</v>
      </c>
      <c r="BU51" s="5">
        <v>100235</v>
      </c>
      <c r="BV51" s="8">
        <f t="shared" si="125"/>
        <v>5873.7181365367715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1</v>
      </c>
      <c r="CM51" s="5">
        <v>2</v>
      </c>
      <c r="CN51" s="8">
        <f t="shared" ref="CN51:CN52" si="137">CM51/CL51*-1000</f>
        <v>-2000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16</v>
      </c>
      <c r="CY51" s="5">
        <v>131</v>
      </c>
      <c r="CZ51" s="8">
        <f t="shared" si="134"/>
        <v>8187.5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v>0</v>
      </c>
      <c r="DS51" s="6">
        <v>0</v>
      </c>
      <c r="DT51" s="5">
        <v>0</v>
      </c>
      <c r="DU51" s="8">
        <v>0</v>
      </c>
      <c r="DV51" s="6">
        <v>0</v>
      </c>
      <c r="DW51" s="5">
        <v>0</v>
      </c>
      <c r="DX51" s="8">
        <v>0</v>
      </c>
      <c r="DY51" s="6">
        <v>0</v>
      </c>
      <c r="DZ51" s="5">
        <v>0</v>
      </c>
      <c r="EA51" s="8">
        <v>0</v>
      </c>
      <c r="EB51" s="6">
        <v>0</v>
      </c>
      <c r="EC51" s="5">
        <v>0</v>
      </c>
      <c r="ED51" s="8">
        <v>0</v>
      </c>
      <c r="EE51" s="6">
        <v>0</v>
      </c>
      <c r="EF51" s="5">
        <v>0</v>
      </c>
      <c r="EG51" s="8">
        <v>0</v>
      </c>
      <c r="EH51" s="6">
        <v>0</v>
      </c>
      <c r="EI51" s="5">
        <v>0</v>
      </c>
      <c r="EJ51" s="8">
        <v>0</v>
      </c>
      <c r="EK51" s="6">
        <v>0</v>
      </c>
      <c r="EL51" s="5">
        <v>0</v>
      </c>
      <c r="EM51" s="8">
        <v>0</v>
      </c>
      <c r="EN51" s="6">
        <f t="shared" ref="EN51:EN82" si="138">C51+F51+I51+L51+O51+R51+X51+AD51+AG51+AJ51+AM51+AP51+AS51+AV51+AY51+BB51+BE51+BK51+BQ51+BT51+BZ51+CF51+CI51+CL51+CO51+CR51+CU51+CX51+DD51+DG51+DM51+DP51+DS51+DY51+EB51+EH51+EK51</f>
        <v>24128</v>
      </c>
      <c r="EO51" s="8">
        <f t="shared" ref="EO51:EO82" si="139">D51+G51+J51+M51+P51+S51+Y51+AE51+AH51+AK51+AN51+AQ51+AT51+AW51+AZ51+BC51+BF51+BL51+BR51+BU51+CA51+CG51+CJ51+CM51+CP51+CS51+CV51+CY51+DE51+DH51+DN51+DQ51+DT51+DZ51+EC51+EI51+EL51</f>
        <v>136013</v>
      </c>
    </row>
    <row r="52" spans="1:145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1</v>
      </c>
      <c r="M52" s="5">
        <v>21</v>
      </c>
      <c r="N52" s="8">
        <f t="shared" si="135"/>
        <v>21000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5</v>
      </c>
      <c r="AN52" s="5">
        <v>2</v>
      </c>
      <c r="AO52" s="8">
        <f t="shared" si="133"/>
        <v>400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22987</v>
      </c>
      <c r="AZ52" s="5">
        <v>134211</v>
      </c>
      <c r="BA52" s="8">
        <f t="shared" si="128"/>
        <v>5838.5609257406368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7897</v>
      </c>
      <c r="BU52" s="5">
        <v>46956</v>
      </c>
      <c r="BV52" s="8">
        <f t="shared" si="125"/>
        <v>5946.0554641002909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1</v>
      </c>
      <c r="CM52" s="5">
        <v>3</v>
      </c>
      <c r="CN52" s="8">
        <f t="shared" si="137"/>
        <v>-3000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17</v>
      </c>
      <c r="CY52" s="5">
        <v>127</v>
      </c>
      <c r="CZ52" s="8">
        <f t="shared" si="134"/>
        <v>7470.588235294118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v>0</v>
      </c>
      <c r="DS52" s="6">
        <v>0</v>
      </c>
      <c r="DT52" s="5">
        <v>0</v>
      </c>
      <c r="DU52" s="8">
        <v>0</v>
      </c>
      <c r="DV52" s="6">
        <v>0</v>
      </c>
      <c r="DW52" s="5">
        <v>0</v>
      </c>
      <c r="DX52" s="8">
        <v>0</v>
      </c>
      <c r="DY52" s="6">
        <v>0</v>
      </c>
      <c r="DZ52" s="5">
        <v>0</v>
      </c>
      <c r="EA52" s="8">
        <v>0</v>
      </c>
      <c r="EB52" s="6">
        <v>254</v>
      </c>
      <c r="EC52" s="5">
        <v>1229</v>
      </c>
      <c r="ED52" s="8">
        <f t="shared" si="127"/>
        <v>4838.5826771653547</v>
      </c>
      <c r="EE52" s="6">
        <v>0</v>
      </c>
      <c r="EF52" s="5">
        <v>0</v>
      </c>
      <c r="EG52" s="8">
        <v>0</v>
      </c>
      <c r="EH52" s="6">
        <v>0</v>
      </c>
      <c r="EI52" s="5">
        <v>0</v>
      </c>
      <c r="EJ52" s="8">
        <v>0</v>
      </c>
      <c r="EK52" s="6">
        <v>0</v>
      </c>
      <c r="EL52" s="5">
        <v>0</v>
      </c>
      <c r="EM52" s="8">
        <v>0</v>
      </c>
      <c r="EN52" s="6">
        <f t="shared" si="138"/>
        <v>31162</v>
      </c>
      <c r="EO52" s="8">
        <f t="shared" si="139"/>
        <v>182549</v>
      </c>
    </row>
    <row r="53" spans="1:145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1</v>
      </c>
      <c r="AN53" s="5">
        <v>3</v>
      </c>
      <c r="AO53" s="8">
        <f t="shared" si="133"/>
        <v>3000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11626</v>
      </c>
      <c r="AZ53" s="5">
        <v>62527</v>
      </c>
      <c r="BA53" s="8">
        <f t="shared" si="128"/>
        <v>5378.2040254601752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5242</v>
      </c>
      <c r="BU53" s="5">
        <v>28307</v>
      </c>
      <c r="BV53" s="8">
        <f t="shared" si="125"/>
        <v>5400.038153376574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3</v>
      </c>
      <c r="CM53" s="5">
        <v>11</v>
      </c>
      <c r="CN53" s="8">
        <f t="shared" si="126"/>
        <v>3666.6666666666665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v>0</v>
      </c>
      <c r="DS53" s="6">
        <v>0</v>
      </c>
      <c r="DT53" s="5">
        <v>0</v>
      </c>
      <c r="DU53" s="8">
        <v>0</v>
      </c>
      <c r="DV53" s="6">
        <v>0</v>
      </c>
      <c r="DW53" s="5">
        <v>0</v>
      </c>
      <c r="DX53" s="8">
        <v>0</v>
      </c>
      <c r="DY53" s="6">
        <v>0</v>
      </c>
      <c r="DZ53" s="5">
        <v>0</v>
      </c>
      <c r="EA53" s="8">
        <v>0</v>
      </c>
      <c r="EB53" s="6">
        <v>0</v>
      </c>
      <c r="EC53" s="5">
        <v>0</v>
      </c>
      <c r="ED53" s="8">
        <v>0</v>
      </c>
      <c r="EE53" s="6">
        <v>0</v>
      </c>
      <c r="EF53" s="5">
        <v>0</v>
      </c>
      <c r="EG53" s="8">
        <v>0</v>
      </c>
      <c r="EH53" s="6">
        <v>0</v>
      </c>
      <c r="EI53" s="5">
        <v>0</v>
      </c>
      <c r="EJ53" s="8">
        <v>0</v>
      </c>
      <c r="EK53" s="6">
        <v>0</v>
      </c>
      <c r="EL53" s="5">
        <v>0</v>
      </c>
      <c r="EM53" s="8">
        <v>0</v>
      </c>
      <c r="EN53" s="6">
        <f t="shared" si="138"/>
        <v>16872</v>
      </c>
      <c r="EO53" s="8">
        <f t="shared" si="139"/>
        <v>90848</v>
      </c>
    </row>
    <row r="54" spans="1:145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1</v>
      </c>
      <c r="AN54" s="5">
        <v>1</v>
      </c>
      <c r="AO54" s="8">
        <f t="shared" si="133"/>
        <v>1000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9722</v>
      </c>
      <c r="AZ54" s="5">
        <v>48483</v>
      </c>
      <c r="BA54" s="8">
        <f t="shared" si="128"/>
        <v>4986.9368442707264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24717</v>
      </c>
      <c r="BU54" s="5">
        <v>127084</v>
      </c>
      <c r="BV54" s="8">
        <f t="shared" si="125"/>
        <v>5141.5624873568795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1</v>
      </c>
      <c r="CH54" s="8">
        <v>0</v>
      </c>
      <c r="CI54" s="6">
        <v>0</v>
      </c>
      <c r="CJ54" s="5">
        <v>0</v>
      </c>
      <c r="CK54" s="8">
        <v>0</v>
      </c>
      <c r="CL54" s="6">
        <v>2</v>
      </c>
      <c r="CM54" s="5">
        <v>9</v>
      </c>
      <c r="CN54" s="8">
        <f t="shared" si="126"/>
        <v>4500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v>0</v>
      </c>
      <c r="DS54" s="6">
        <v>0</v>
      </c>
      <c r="DT54" s="5">
        <v>0</v>
      </c>
      <c r="DU54" s="8">
        <v>0</v>
      </c>
      <c r="DV54" s="6">
        <v>0</v>
      </c>
      <c r="DW54" s="5">
        <v>0</v>
      </c>
      <c r="DX54" s="8">
        <v>0</v>
      </c>
      <c r="DY54" s="6">
        <v>0</v>
      </c>
      <c r="DZ54" s="5">
        <v>0</v>
      </c>
      <c r="EA54" s="8">
        <v>0</v>
      </c>
      <c r="EB54" s="6">
        <v>0</v>
      </c>
      <c r="EC54" s="5">
        <v>0</v>
      </c>
      <c r="ED54" s="8">
        <v>0</v>
      </c>
      <c r="EE54" s="6">
        <v>0</v>
      </c>
      <c r="EF54" s="5">
        <v>0</v>
      </c>
      <c r="EG54" s="8">
        <v>0</v>
      </c>
      <c r="EH54" s="6">
        <v>0</v>
      </c>
      <c r="EI54" s="5">
        <v>0</v>
      </c>
      <c r="EJ54" s="8">
        <v>0</v>
      </c>
      <c r="EK54" s="6">
        <v>0</v>
      </c>
      <c r="EL54" s="5">
        <v>0</v>
      </c>
      <c r="EM54" s="8">
        <v>0</v>
      </c>
      <c r="EN54" s="6">
        <f t="shared" si="138"/>
        <v>34442</v>
      </c>
      <c r="EO54" s="8">
        <f t="shared" si="139"/>
        <v>175578</v>
      </c>
    </row>
    <row r="55" spans="1:145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12254</v>
      </c>
      <c r="AZ55" s="5">
        <v>61462</v>
      </c>
      <c r="BA55" s="8">
        <f t="shared" si="128"/>
        <v>5015.6683531907947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17182</v>
      </c>
      <c r="BU55" s="5">
        <v>85478</v>
      </c>
      <c r="BV55" s="8">
        <f t="shared" si="125"/>
        <v>4974.8574089163076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1</v>
      </c>
      <c r="CM55" s="5">
        <v>3</v>
      </c>
      <c r="CN55" s="8">
        <f>CM55/CL55*-1000</f>
        <v>-3000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v>0</v>
      </c>
      <c r="DS55" s="6">
        <v>0</v>
      </c>
      <c r="DT55" s="5">
        <v>0</v>
      </c>
      <c r="DU55" s="8">
        <v>0</v>
      </c>
      <c r="DV55" s="6">
        <v>0</v>
      </c>
      <c r="DW55" s="5">
        <v>0</v>
      </c>
      <c r="DX55" s="8">
        <v>0</v>
      </c>
      <c r="DY55" s="6">
        <v>0</v>
      </c>
      <c r="DZ55" s="5">
        <v>0</v>
      </c>
      <c r="EA55" s="8">
        <v>0</v>
      </c>
      <c r="EB55" s="6">
        <v>0</v>
      </c>
      <c r="EC55" s="5">
        <v>0</v>
      </c>
      <c r="ED55" s="8">
        <v>0</v>
      </c>
      <c r="EE55" s="6">
        <v>0</v>
      </c>
      <c r="EF55" s="5">
        <v>0</v>
      </c>
      <c r="EG55" s="8">
        <v>0</v>
      </c>
      <c r="EH55" s="6">
        <v>0</v>
      </c>
      <c r="EI55" s="5">
        <v>0</v>
      </c>
      <c r="EJ55" s="8">
        <v>0</v>
      </c>
      <c r="EK55" s="6">
        <v>0</v>
      </c>
      <c r="EL55" s="5">
        <v>0</v>
      </c>
      <c r="EM55" s="8">
        <v>0</v>
      </c>
      <c r="EN55" s="6">
        <f t="shared" si="138"/>
        <v>29437</v>
      </c>
      <c r="EO55" s="8">
        <f t="shared" si="139"/>
        <v>146943</v>
      </c>
    </row>
    <row r="56" spans="1:145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2</v>
      </c>
      <c r="AN56" s="5">
        <v>15</v>
      </c>
      <c r="AO56" s="8">
        <f t="shared" si="133"/>
        <v>7500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8185</v>
      </c>
      <c r="AZ56" s="5">
        <v>44467</v>
      </c>
      <c r="BA56" s="8">
        <f t="shared" si="128"/>
        <v>5432.7428222357967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16610</v>
      </c>
      <c r="BU56" s="5">
        <v>90608</v>
      </c>
      <c r="BV56" s="8">
        <f t="shared" si="125"/>
        <v>5455.0270921131851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1</v>
      </c>
      <c r="CN56" s="8" t="e">
        <f t="shared" si="126"/>
        <v>#DIV/0!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0</v>
      </c>
      <c r="DZ56" s="5">
        <v>0</v>
      </c>
      <c r="EA56" s="8">
        <v>0</v>
      </c>
      <c r="EB56" s="6">
        <v>0</v>
      </c>
      <c r="EC56" s="5">
        <v>0</v>
      </c>
      <c r="ED56" s="8">
        <v>0</v>
      </c>
      <c r="EE56" s="6">
        <v>0</v>
      </c>
      <c r="EF56" s="5">
        <v>0</v>
      </c>
      <c r="EG56" s="8">
        <v>0</v>
      </c>
      <c r="EH56" s="6">
        <v>0</v>
      </c>
      <c r="EI56" s="5">
        <v>0</v>
      </c>
      <c r="EJ56" s="8">
        <v>0</v>
      </c>
      <c r="EK56" s="6">
        <v>0</v>
      </c>
      <c r="EL56" s="5">
        <v>0</v>
      </c>
      <c r="EM56" s="8">
        <v>0</v>
      </c>
      <c r="EN56" s="6">
        <f t="shared" si="138"/>
        <v>24797</v>
      </c>
      <c r="EO56" s="8">
        <f t="shared" si="139"/>
        <v>135091</v>
      </c>
    </row>
    <row r="57" spans="1:145" ht="15" thickBot="1" x14ac:dyDescent="0.35">
      <c r="A57" s="47"/>
      <c r="B57" s="48" t="s">
        <v>14</v>
      </c>
      <c r="C57" s="32">
        <v>0</v>
      </c>
      <c r="D57" s="31">
        <v>0</v>
      </c>
      <c r="E57" s="39"/>
      <c r="F57" s="32">
        <f>SUM(F45:F56)</f>
        <v>27</v>
      </c>
      <c r="G57" s="31">
        <f>SUM(G45:G56)</f>
        <v>924</v>
      </c>
      <c r="H57" s="39"/>
      <c r="I57" s="32">
        <v>0</v>
      </c>
      <c r="J57" s="31">
        <v>0</v>
      </c>
      <c r="K57" s="39"/>
      <c r="L57" s="32">
        <f>SUM(L45:L56)</f>
        <v>2</v>
      </c>
      <c r="M57" s="31">
        <f>SUM(M45:M56)</f>
        <v>46</v>
      </c>
      <c r="N57" s="39"/>
      <c r="O57" s="32">
        <f>SUM(O45:O56)</f>
        <v>15</v>
      </c>
      <c r="P57" s="31">
        <f>SUM(P45:P56)</f>
        <v>124</v>
      </c>
      <c r="Q57" s="39"/>
      <c r="R57" s="32">
        <f>SUM(R45:R56)</f>
        <v>0</v>
      </c>
      <c r="S57" s="31">
        <f>SUM(S45:S56)</f>
        <v>0</v>
      </c>
      <c r="T57" s="39"/>
      <c r="U57" s="32">
        <f>SUM(U45:U56)</f>
        <v>0</v>
      </c>
      <c r="V57" s="31">
        <f>SUM(V45:V56)</f>
        <v>0</v>
      </c>
      <c r="W57" s="39"/>
      <c r="X57" s="32">
        <v>0</v>
      </c>
      <c r="Y57" s="31">
        <v>0</v>
      </c>
      <c r="Z57" s="39"/>
      <c r="AA57" s="32">
        <v>0</v>
      </c>
      <c r="AB57" s="31">
        <v>0</v>
      </c>
      <c r="AC57" s="39"/>
      <c r="AD57" s="32">
        <v>0</v>
      </c>
      <c r="AE57" s="31">
        <v>0</v>
      </c>
      <c r="AF57" s="39"/>
      <c r="AG57" s="32">
        <f>SUM(AG45:AG56)</f>
        <v>2</v>
      </c>
      <c r="AH57" s="31">
        <f>SUM(AH45:AH56)</f>
        <v>34</v>
      </c>
      <c r="AI57" s="39"/>
      <c r="AJ57" s="32">
        <f>SUM(AJ45:AJ56)</f>
        <v>0</v>
      </c>
      <c r="AK57" s="31">
        <f>SUM(AK45:AK56)</f>
        <v>1</v>
      </c>
      <c r="AL57" s="39"/>
      <c r="AM57" s="32">
        <f>SUM(AM45:AM56)</f>
        <v>75</v>
      </c>
      <c r="AN57" s="31">
        <f>SUM(AN45:AN56)</f>
        <v>208</v>
      </c>
      <c r="AO57" s="39"/>
      <c r="AP57" s="32">
        <v>0</v>
      </c>
      <c r="AQ57" s="31">
        <v>0</v>
      </c>
      <c r="AR57" s="40"/>
      <c r="AS57" s="32">
        <v>0</v>
      </c>
      <c r="AT57" s="31">
        <v>0</v>
      </c>
      <c r="AU57" s="40"/>
      <c r="AV57" s="32">
        <v>0</v>
      </c>
      <c r="AW57" s="31">
        <v>0</v>
      </c>
      <c r="AX57" s="40"/>
      <c r="AY57" s="32">
        <f>SUM(AY45:AY56)</f>
        <v>155971</v>
      </c>
      <c r="AZ57" s="31">
        <f>SUM(AZ45:AZ56)</f>
        <v>943429</v>
      </c>
      <c r="BA57" s="40"/>
      <c r="BB57" s="32">
        <v>0</v>
      </c>
      <c r="BC57" s="31">
        <v>0</v>
      </c>
      <c r="BD57" s="40"/>
      <c r="BE57" s="32">
        <v>0</v>
      </c>
      <c r="BF57" s="31">
        <v>0</v>
      </c>
      <c r="BG57" s="40"/>
      <c r="BH57" s="32">
        <v>0</v>
      </c>
      <c r="BI57" s="31">
        <v>0</v>
      </c>
      <c r="BJ57" s="40"/>
      <c r="BK57" s="32">
        <v>0</v>
      </c>
      <c r="BL57" s="31">
        <v>0</v>
      </c>
      <c r="BM57" s="40"/>
      <c r="BN57" s="32">
        <v>0</v>
      </c>
      <c r="BO57" s="31">
        <v>0</v>
      </c>
      <c r="BP57" s="40"/>
      <c r="BQ57" s="32">
        <v>0</v>
      </c>
      <c r="BR57" s="31">
        <v>0</v>
      </c>
      <c r="BS57" s="40"/>
      <c r="BT57" s="32">
        <f t="shared" ref="BT57:BU57" si="140">SUM(BT45:BT56)</f>
        <v>167377</v>
      </c>
      <c r="BU57" s="31">
        <f t="shared" si="140"/>
        <v>982026</v>
      </c>
      <c r="BV57" s="39"/>
      <c r="BW57" s="32">
        <v>0</v>
      </c>
      <c r="BX57" s="31">
        <v>0</v>
      </c>
      <c r="BY57" s="40"/>
      <c r="BZ57" s="32">
        <v>0</v>
      </c>
      <c r="CA57" s="31">
        <v>0</v>
      </c>
      <c r="CB57" s="39"/>
      <c r="CC57" s="32">
        <v>0</v>
      </c>
      <c r="CD57" s="31">
        <v>0</v>
      </c>
      <c r="CE57" s="39"/>
      <c r="CF57" s="32">
        <f t="shared" ref="CF57:CG57" si="141">SUM(CF45:CF56)</f>
        <v>0</v>
      </c>
      <c r="CG57" s="31">
        <f t="shared" si="141"/>
        <v>1</v>
      </c>
      <c r="CH57" s="39"/>
      <c r="CI57" s="32">
        <v>0</v>
      </c>
      <c r="CJ57" s="31">
        <v>0</v>
      </c>
      <c r="CK57" s="39"/>
      <c r="CL57" s="32">
        <f t="shared" ref="CL57:CM57" si="142">SUM(CL45:CL56)</f>
        <v>20</v>
      </c>
      <c r="CM57" s="31">
        <f t="shared" si="142"/>
        <v>76</v>
      </c>
      <c r="CN57" s="39"/>
      <c r="CO57" s="32">
        <v>0</v>
      </c>
      <c r="CP57" s="31">
        <v>0</v>
      </c>
      <c r="CQ57" s="39"/>
      <c r="CR57" s="32">
        <v>0</v>
      </c>
      <c r="CS57" s="31">
        <v>0</v>
      </c>
      <c r="CT57" s="39"/>
      <c r="CU57" s="32">
        <v>0</v>
      </c>
      <c r="CV57" s="31">
        <v>0</v>
      </c>
      <c r="CW57" s="39"/>
      <c r="CX57" s="32">
        <f t="shared" ref="CX57:CY57" si="143">SUM(CX45:CX56)</f>
        <v>97</v>
      </c>
      <c r="CY57" s="31">
        <f t="shared" si="143"/>
        <v>742</v>
      </c>
      <c r="CZ57" s="39"/>
      <c r="DA57" s="32">
        <v>0</v>
      </c>
      <c r="DB57" s="31">
        <v>0</v>
      </c>
      <c r="DC57" s="39"/>
      <c r="DD57" s="32">
        <v>0</v>
      </c>
      <c r="DE57" s="31">
        <v>0</v>
      </c>
      <c r="DF57" s="39"/>
      <c r="DG57" s="32">
        <v>0</v>
      </c>
      <c r="DH57" s="31">
        <v>0</v>
      </c>
      <c r="DI57" s="39"/>
      <c r="DJ57" s="32">
        <v>0</v>
      </c>
      <c r="DK57" s="31">
        <v>0</v>
      </c>
      <c r="DL57" s="39"/>
      <c r="DM57" s="32">
        <v>0</v>
      </c>
      <c r="DN57" s="31">
        <v>0</v>
      </c>
      <c r="DO57" s="39"/>
      <c r="DP57" s="32">
        <f t="shared" ref="DP57:DQ57" si="144">SUM(DP45:DP56)</f>
        <v>19</v>
      </c>
      <c r="DQ57" s="31">
        <f t="shared" si="144"/>
        <v>221</v>
      </c>
      <c r="DR57" s="39"/>
      <c r="DS57" s="32">
        <v>0</v>
      </c>
      <c r="DT57" s="31">
        <v>0</v>
      </c>
      <c r="DU57" s="39"/>
      <c r="DV57" s="32">
        <v>0</v>
      </c>
      <c r="DW57" s="31">
        <v>0</v>
      </c>
      <c r="DX57" s="39"/>
      <c r="DY57" s="32">
        <v>0</v>
      </c>
      <c r="DZ57" s="31">
        <v>0</v>
      </c>
      <c r="EA57" s="39"/>
      <c r="EB57" s="32">
        <f t="shared" ref="EB57:EC57" si="145">SUM(EB45:EB56)</f>
        <v>1327</v>
      </c>
      <c r="EC57" s="31">
        <f t="shared" si="145"/>
        <v>5416</v>
      </c>
      <c r="ED57" s="39"/>
      <c r="EE57" s="32">
        <v>0</v>
      </c>
      <c r="EF57" s="31">
        <v>0</v>
      </c>
      <c r="EG57" s="39"/>
      <c r="EH57" s="32">
        <v>0</v>
      </c>
      <c r="EI57" s="31">
        <v>0</v>
      </c>
      <c r="EJ57" s="39"/>
      <c r="EK57" s="32">
        <v>0</v>
      </c>
      <c r="EL57" s="31">
        <v>0</v>
      </c>
      <c r="EM57" s="39"/>
      <c r="EN57" s="32">
        <f t="shared" si="138"/>
        <v>324932</v>
      </c>
      <c r="EO57" s="33">
        <f t="shared" si="139"/>
        <v>1933248</v>
      </c>
    </row>
    <row r="58" spans="1:145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3</v>
      </c>
      <c r="M58" s="5">
        <v>4</v>
      </c>
      <c r="N58" s="8">
        <f t="shared" ref="N58:N60" si="146">M58/L58*1000</f>
        <v>1333.3333333333333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3</v>
      </c>
      <c r="AN58" s="5">
        <v>3</v>
      </c>
      <c r="AO58" s="8">
        <f>AN58/AM58*1000</f>
        <v>1000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14510</v>
      </c>
      <c r="AZ58" s="5">
        <v>76546</v>
      </c>
      <c r="BA58" s="8">
        <f>AZ58/AY58*1000</f>
        <v>5275.3962784286705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10505</v>
      </c>
      <c r="BU58" s="5">
        <v>58252</v>
      </c>
      <c r="BV58" s="8">
        <f t="shared" ref="BV58:BV69" si="147">BU58/BT58*1000</f>
        <v>5545.1689671584954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8</v>
      </c>
      <c r="CM58" s="5">
        <v>25</v>
      </c>
      <c r="CN58" s="8">
        <f t="shared" ref="CN58:CN68" si="148">CM58/CL58*1000</f>
        <v>3125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0</v>
      </c>
      <c r="DW58" s="5">
        <v>0</v>
      </c>
      <c r="DX58" s="8">
        <v>0</v>
      </c>
      <c r="DY58" s="6">
        <v>0</v>
      </c>
      <c r="DZ58" s="5">
        <v>0</v>
      </c>
      <c r="EA58" s="8">
        <v>0</v>
      </c>
      <c r="EB58" s="6">
        <v>0</v>
      </c>
      <c r="EC58" s="5">
        <v>0</v>
      </c>
      <c r="ED58" s="8">
        <v>0</v>
      </c>
      <c r="EE58" s="6">
        <v>0</v>
      </c>
      <c r="EF58" s="5">
        <v>0</v>
      </c>
      <c r="EG58" s="8">
        <v>0</v>
      </c>
      <c r="EH58" s="6">
        <v>0</v>
      </c>
      <c r="EI58" s="5">
        <v>0</v>
      </c>
      <c r="EJ58" s="8">
        <v>0</v>
      </c>
      <c r="EK58" s="6">
        <v>0</v>
      </c>
      <c r="EL58" s="5">
        <v>0</v>
      </c>
      <c r="EM58" s="8">
        <v>0</v>
      </c>
      <c r="EN58" s="6">
        <f t="shared" si="138"/>
        <v>25029</v>
      </c>
      <c r="EO58" s="8">
        <f t="shared" si="139"/>
        <v>134830</v>
      </c>
    </row>
    <row r="59" spans="1:145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1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3</v>
      </c>
      <c r="AN59" s="5">
        <v>4</v>
      </c>
      <c r="AO59" s="8">
        <f t="shared" ref="AO59:AO69" si="149">AN59/AM59*1000</f>
        <v>1333.3333333333333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18675</v>
      </c>
      <c r="AZ59" s="5">
        <v>98726</v>
      </c>
      <c r="BA59" s="8">
        <f t="shared" ref="BA59:BA69" si="150">AZ59/AY59*1000</f>
        <v>5286.532797858099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14236</v>
      </c>
      <c r="BU59" s="5">
        <v>81418</v>
      </c>
      <c r="BV59" s="8">
        <f t="shared" si="147"/>
        <v>5719.1626861477944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6</v>
      </c>
      <c r="CM59" s="5">
        <v>18</v>
      </c>
      <c r="CN59" s="8">
        <f t="shared" si="148"/>
        <v>3000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0</v>
      </c>
      <c r="DW59" s="5">
        <v>0</v>
      </c>
      <c r="DX59" s="8">
        <v>0</v>
      </c>
      <c r="DY59" s="6">
        <v>0</v>
      </c>
      <c r="DZ59" s="5">
        <v>0</v>
      </c>
      <c r="EA59" s="8">
        <v>0</v>
      </c>
      <c r="EB59" s="6">
        <v>0</v>
      </c>
      <c r="EC59" s="5">
        <v>0</v>
      </c>
      <c r="ED59" s="8">
        <v>0</v>
      </c>
      <c r="EE59" s="6">
        <v>0</v>
      </c>
      <c r="EF59" s="5">
        <v>0</v>
      </c>
      <c r="EG59" s="8">
        <v>0</v>
      </c>
      <c r="EH59" s="6">
        <v>0</v>
      </c>
      <c r="EI59" s="5">
        <v>0</v>
      </c>
      <c r="EJ59" s="8">
        <v>0</v>
      </c>
      <c r="EK59" s="6">
        <v>0</v>
      </c>
      <c r="EL59" s="5">
        <v>0</v>
      </c>
      <c r="EM59" s="8">
        <v>0</v>
      </c>
      <c r="EN59" s="6">
        <f t="shared" si="138"/>
        <v>32920</v>
      </c>
      <c r="EO59" s="8">
        <f t="shared" si="139"/>
        <v>180167</v>
      </c>
    </row>
    <row r="60" spans="1:145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3</v>
      </c>
      <c r="M60" s="5">
        <v>2</v>
      </c>
      <c r="N60" s="8">
        <f t="shared" si="146"/>
        <v>666.66666666666663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1</v>
      </c>
      <c r="AO60" s="8">
        <v>0</v>
      </c>
      <c r="AP60" s="6">
        <v>0</v>
      </c>
      <c r="AQ60" s="5">
        <v>0</v>
      </c>
      <c r="AR60" s="8">
        <v>0</v>
      </c>
      <c r="AS60" s="6">
        <v>514</v>
      </c>
      <c r="AT60" s="5">
        <v>2307</v>
      </c>
      <c r="AU60" s="8">
        <f t="shared" ref="AU60" si="151">AT60/AS60*1000</f>
        <v>4488.3268482490275</v>
      </c>
      <c r="AV60" s="6">
        <v>0</v>
      </c>
      <c r="AW60" s="5">
        <v>0</v>
      </c>
      <c r="AX60" s="8">
        <v>0</v>
      </c>
      <c r="AY60" s="6">
        <v>11322</v>
      </c>
      <c r="AZ60" s="5">
        <v>65338</v>
      </c>
      <c r="BA60" s="8">
        <f t="shared" si="150"/>
        <v>5770.8885355944176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9959</v>
      </c>
      <c r="BU60" s="5">
        <v>58836</v>
      </c>
      <c r="BV60" s="8">
        <f t="shared" si="147"/>
        <v>5907.8220704890055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5</v>
      </c>
      <c r="CM60" s="5">
        <v>20</v>
      </c>
      <c r="CN60" s="8">
        <f t="shared" si="148"/>
        <v>4000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0</v>
      </c>
      <c r="DT60" s="5">
        <v>0</v>
      </c>
      <c r="DU60" s="8">
        <v>0</v>
      </c>
      <c r="DV60" s="6">
        <v>0</v>
      </c>
      <c r="DW60" s="5">
        <v>0</v>
      </c>
      <c r="DX60" s="8">
        <v>0</v>
      </c>
      <c r="DY60" s="6">
        <v>0</v>
      </c>
      <c r="DZ60" s="5">
        <v>0</v>
      </c>
      <c r="EA60" s="8">
        <v>0</v>
      </c>
      <c r="EB60" s="6">
        <v>0</v>
      </c>
      <c r="EC60" s="5">
        <v>1</v>
      </c>
      <c r="ED60" s="8">
        <v>0</v>
      </c>
      <c r="EE60" s="6">
        <v>0</v>
      </c>
      <c r="EF60" s="5">
        <v>0</v>
      </c>
      <c r="EG60" s="8">
        <v>0</v>
      </c>
      <c r="EH60" s="6">
        <v>0</v>
      </c>
      <c r="EI60" s="5">
        <v>0</v>
      </c>
      <c r="EJ60" s="8">
        <v>0</v>
      </c>
      <c r="EK60" s="6">
        <v>0</v>
      </c>
      <c r="EL60" s="5">
        <v>0</v>
      </c>
      <c r="EM60" s="8">
        <v>0</v>
      </c>
      <c r="EN60" s="6">
        <f t="shared" si="138"/>
        <v>21803</v>
      </c>
      <c r="EO60" s="8">
        <f t="shared" si="139"/>
        <v>126505</v>
      </c>
    </row>
    <row r="61" spans="1:145" x14ac:dyDescent="0.3">
      <c r="A61" s="45">
        <v>2010</v>
      </c>
      <c r="B61" s="46" t="s">
        <v>5</v>
      </c>
      <c r="C61" s="6">
        <v>300</v>
      </c>
      <c r="D61" s="5">
        <v>1501</v>
      </c>
      <c r="E61" s="8">
        <f t="shared" ref="E61:E68" si="152">D61/C61*1000</f>
        <v>5003.333333333333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12085</v>
      </c>
      <c r="AZ61" s="5">
        <v>65559</v>
      </c>
      <c r="BA61" s="8">
        <f t="shared" si="150"/>
        <v>5424.8241621845264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19519</v>
      </c>
      <c r="BU61" s="5">
        <v>119099</v>
      </c>
      <c r="BV61" s="8">
        <f t="shared" si="147"/>
        <v>6101.6957835954718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8</v>
      </c>
      <c r="CM61" s="5">
        <v>32</v>
      </c>
      <c r="CN61" s="8">
        <f t="shared" si="148"/>
        <v>4000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19</v>
      </c>
      <c r="CY61" s="5">
        <v>139</v>
      </c>
      <c r="CZ61" s="8">
        <f t="shared" ref="CZ61:CZ62" si="153">CY61/CX61*1000</f>
        <v>7315.7894736842109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0</v>
      </c>
      <c r="DW61" s="5">
        <v>0</v>
      </c>
      <c r="DX61" s="8">
        <v>0</v>
      </c>
      <c r="DY61" s="6">
        <v>0</v>
      </c>
      <c r="DZ61" s="5">
        <v>0</v>
      </c>
      <c r="EA61" s="8">
        <v>0</v>
      </c>
      <c r="EB61" s="6">
        <v>0</v>
      </c>
      <c r="EC61" s="5">
        <v>0</v>
      </c>
      <c r="ED61" s="8">
        <v>0</v>
      </c>
      <c r="EE61" s="6">
        <v>0</v>
      </c>
      <c r="EF61" s="5">
        <v>0</v>
      </c>
      <c r="EG61" s="8">
        <v>0</v>
      </c>
      <c r="EH61" s="6">
        <v>0</v>
      </c>
      <c r="EI61" s="5">
        <v>0</v>
      </c>
      <c r="EJ61" s="8">
        <v>0</v>
      </c>
      <c r="EK61" s="6">
        <v>0</v>
      </c>
      <c r="EL61" s="5">
        <v>0</v>
      </c>
      <c r="EM61" s="8">
        <v>0</v>
      </c>
      <c r="EN61" s="6">
        <f t="shared" si="138"/>
        <v>31931</v>
      </c>
      <c r="EO61" s="8">
        <f t="shared" si="139"/>
        <v>186330</v>
      </c>
    </row>
    <row r="62" spans="1:145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3</v>
      </c>
      <c r="M62" s="5">
        <v>6</v>
      </c>
      <c r="N62" s="8">
        <f t="shared" ref="N62" si="154">M62/L62*1000</f>
        <v>2000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11875</v>
      </c>
      <c r="AZ62" s="5">
        <v>73889</v>
      </c>
      <c r="BA62" s="8">
        <f t="shared" si="150"/>
        <v>6222.2315789473678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4881</v>
      </c>
      <c r="BU62" s="5">
        <v>29855</v>
      </c>
      <c r="BV62" s="8">
        <f t="shared" si="147"/>
        <v>6116.5744724441711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1</v>
      </c>
      <c r="CM62" s="5">
        <v>2</v>
      </c>
      <c r="CN62" s="8">
        <f t="shared" si="148"/>
        <v>2000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16</v>
      </c>
      <c r="CY62" s="5">
        <v>132</v>
      </c>
      <c r="CZ62" s="8">
        <f t="shared" si="153"/>
        <v>8250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0</v>
      </c>
      <c r="DW62" s="5">
        <v>0</v>
      </c>
      <c r="DX62" s="8">
        <v>0</v>
      </c>
      <c r="DY62" s="6">
        <v>0</v>
      </c>
      <c r="DZ62" s="5">
        <v>0</v>
      </c>
      <c r="EA62" s="8">
        <v>0</v>
      </c>
      <c r="EB62" s="6">
        <v>0</v>
      </c>
      <c r="EC62" s="5">
        <v>0</v>
      </c>
      <c r="ED62" s="8">
        <v>0</v>
      </c>
      <c r="EE62" s="6">
        <v>0</v>
      </c>
      <c r="EF62" s="5">
        <v>0</v>
      </c>
      <c r="EG62" s="8">
        <v>0</v>
      </c>
      <c r="EH62" s="6">
        <v>0</v>
      </c>
      <c r="EI62" s="5">
        <v>0</v>
      </c>
      <c r="EJ62" s="8">
        <v>0</v>
      </c>
      <c r="EK62" s="6">
        <v>0</v>
      </c>
      <c r="EL62" s="5">
        <v>0</v>
      </c>
      <c r="EM62" s="8">
        <v>0</v>
      </c>
      <c r="EN62" s="6">
        <f t="shared" si="138"/>
        <v>16776</v>
      </c>
      <c r="EO62" s="8">
        <f t="shared" si="139"/>
        <v>103884</v>
      </c>
    </row>
    <row r="63" spans="1:145" x14ac:dyDescent="0.3">
      <c r="A63" s="45">
        <v>2010</v>
      </c>
      <c r="B63" s="46" t="s">
        <v>7</v>
      </c>
      <c r="C63" s="6">
        <v>1538</v>
      </c>
      <c r="D63" s="5">
        <v>9248</v>
      </c>
      <c r="E63" s="8">
        <f t="shared" si="152"/>
        <v>6013.0039011703511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14429</v>
      </c>
      <c r="AZ63" s="5">
        <v>88903</v>
      </c>
      <c r="BA63" s="8">
        <f t="shared" si="150"/>
        <v>6161.4110471966187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9245</v>
      </c>
      <c r="BU63" s="5">
        <v>57477</v>
      </c>
      <c r="BV63" s="8">
        <f t="shared" si="147"/>
        <v>6217.0903190914014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2</v>
      </c>
      <c r="CM63" s="5">
        <v>9</v>
      </c>
      <c r="CN63" s="8">
        <f t="shared" si="148"/>
        <v>4500</v>
      </c>
      <c r="CO63" s="6">
        <v>0</v>
      </c>
      <c r="CP63" s="5">
        <v>0</v>
      </c>
      <c r="CQ63" s="8">
        <v>0</v>
      </c>
      <c r="CR63" s="6">
        <v>0</v>
      </c>
      <c r="CS63" s="5">
        <v>12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v>0</v>
      </c>
      <c r="DW63" s="5">
        <v>0</v>
      </c>
      <c r="DX63" s="8">
        <v>0</v>
      </c>
      <c r="DY63" s="6">
        <v>0</v>
      </c>
      <c r="DZ63" s="5">
        <v>0</v>
      </c>
      <c r="EA63" s="8">
        <v>0</v>
      </c>
      <c r="EB63" s="6">
        <v>0</v>
      </c>
      <c r="EC63" s="5">
        <v>0</v>
      </c>
      <c r="ED63" s="8">
        <v>0</v>
      </c>
      <c r="EE63" s="6">
        <v>0</v>
      </c>
      <c r="EF63" s="5">
        <v>0</v>
      </c>
      <c r="EG63" s="8">
        <v>0</v>
      </c>
      <c r="EH63" s="6">
        <v>0</v>
      </c>
      <c r="EI63" s="5">
        <v>0</v>
      </c>
      <c r="EJ63" s="8">
        <v>0</v>
      </c>
      <c r="EK63" s="6">
        <v>0</v>
      </c>
      <c r="EL63" s="5">
        <v>0</v>
      </c>
      <c r="EM63" s="8">
        <v>0</v>
      </c>
      <c r="EN63" s="6">
        <f t="shared" si="138"/>
        <v>25214</v>
      </c>
      <c r="EO63" s="8">
        <f t="shared" si="139"/>
        <v>155649</v>
      </c>
    </row>
    <row r="64" spans="1:145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6</v>
      </c>
      <c r="AN64" s="5">
        <v>9</v>
      </c>
      <c r="AO64" s="8">
        <f t="shared" si="149"/>
        <v>1500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13312</v>
      </c>
      <c r="AZ64" s="5">
        <v>80696</v>
      </c>
      <c r="BA64" s="8">
        <f t="shared" si="150"/>
        <v>6061.8990384615381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23485</v>
      </c>
      <c r="BU64" s="5">
        <v>142718</v>
      </c>
      <c r="BV64" s="8">
        <f t="shared" si="147"/>
        <v>6076.9853097721953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1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0</v>
      </c>
      <c r="DT64" s="5">
        <v>0</v>
      </c>
      <c r="DU64" s="8">
        <v>0</v>
      </c>
      <c r="DV64" s="6">
        <v>0</v>
      </c>
      <c r="DW64" s="5">
        <v>0</v>
      </c>
      <c r="DX64" s="8">
        <v>0</v>
      </c>
      <c r="DY64" s="6">
        <v>0</v>
      </c>
      <c r="DZ64" s="5">
        <v>0</v>
      </c>
      <c r="EA64" s="8">
        <v>0</v>
      </c>
      <c r="EB64" s="6">
        <v>0</v>
      </c>
      <c r="EC64" s="5">
        <v>0</v>
      </c>
      <c r="ED64" s="8">
        <v>0</v>
      </c>
      <c r="EE64" s="6">
        <v>0</v>
      </c>
      <c r="EF64" s="5">
        <v>0</v>
      </c>
      <c r="EG64" s="8">
        <v>0</v>
      </c>
      <c r="EH64" s="6">
        <v>0</v>
      </c>
      <c r="EI64" s="5">
        <v>0</v>
      </c>
      <c r="EJ64" s="8">
        <v>0</v>
      </c>
      <c r="EK64" s="6">
        <v>0</v>
      </c>
      <c r="EL64" s="5">
        <v>0</v>
      </c>
      <c r="EM64" s="8">
        <v>0</v>
      </c>
      <c r="EN64" s="6">
        <f t="shared" si="138"/>
        <v>36803</v>
      </c>
      <c r="EO64" s="8">
        <f t="shared" si="139"/>
        <v>223424</v>
      </c>
    </row>
    <row r="65" spans="1:145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1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6120</v>
      </c>
      <c r="AZ65" s="5">
        <v>44238</v>
      </c>
      <c r="BA65" s="8">
        <f t="shared" si="150"/>
        <v>7228.4313725490201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16347</v>
      </c>
      <c r="BU65" s="5">
        <v>107380</v>
      </c>
      <c r="BV65" s="8">
        <f t="shared" si="147"/>
        <v>6568.7893803144307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9</v>
      </c>
      <c r="CM65" s="5">
        <v>32</v>
      </c>
      <c r="CN65" s="8">
        <f t="shared" si="148"/>
        <v>3555.5555555555552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0</v>
      </c>
      <c r="DT65" s="5">
        <v>0</v>
      </c>
      <c r="DU65" s="8">
        <v>0</v>
      </c>
      <c r="DV65" s="6">
        <v>0</v>
      </c>
      <c r="DW65" s="5">
        <v>0</v>
      </c>
      <c r="DX65" s="8">
        <v>0</v>
      </c>
      <c r="DY65" s="6">
        <v>0</v>
      </c>
      <c r="DZ65" s="5">
        <v>0</v>
      </c>
      <c r="EA65" s="8">
        <v>0</v>
      </c>
      <c r="EB65" s="6">
        <v>0</v>
      </c>
      <c r="EC65" s="5">
        <v>0</v>
      </c>
      <c r="ED65" s="8">
        <v>0</v>
      </c>
      <c r="EE65" s="6">
        <v>0</v>
      </c>
      <c r="EF65" s="5">
        <v>0</v>
      </c>
      <c r="EG65" s="8">
        <v>0</v>
      </c>
      <c r="EH65" s="6">
        <v>0</v>
      </c>
      <c r="EI65" s="5">
        <v>0</v>
      </c>
      <c r="EJ65" s="8">
        <v>0</v>
      </c>
      <c r="EK65" s="6">
        <v>0</v>
      </c>
      <c r="EL65" s="5">
        <v>0</v>
      </c>
      <c r="EM65" s="8">
        <v>0</v>
      </c>
      <c r="EN65" s="6">
        <f t="shared" si="138"/>
        <v>22476</v>
      </c>
      <c r="EO65" s="8">
        <f t="shared" si="139"/>
        <v>151651</v>
      </c>
    </row>
    <row r="66" spans="1:145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1</v>
      </c>
      <c r="AN66" s="5">
        <v>1</v>
      </c>
      <c r="AO66" s="8">
        <f t="shared" si="149"/>
        <v>1000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15230</v>
      </c>
      <c r="AZ66" s="5">
        <v>91644</v>
      </c>
      <c r="BA66" s="8">
        <f t="shared" si="150"/>
        <v>6017.3342087984238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22207</v>
      </c>
      <c r="BU66" s="5">
        <v>142885</v>
      </c>
      <c r="BV66" s="8">
        <f t="shared" si="147"/>
        <v>6434.2324492277212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2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v>0</v>
      </c>
      <c r="DS66" s="6">
        <v>0</v>
      </c>
      <c r="DT66" s="5">
        <v>0</v>
      </c>
      <c r="DU66" s="8">
        <v>0</v>
      </c>
      <c r="DV66" s="6">
        <v>0</v>
      </c>
      <c r="DW66" s="5">
        <v>0</v>
      </c>
      <c r="DX66" s="8">
        <v>0</v>
      </c>
      <c r="DY66" s="6">
        <v>0</v>
      </c>
      <c r="DZ66" s="5">
        <v>0</v>
      </c>
      <c r="EA66" s="8">
        <v>0</v>
      </c>
      <c r="EB66" s="6">
        <v>0</v>
      </c>
      <c r="EC66" s="5">
        <v>0</v>
      </c>
      <c r="ED66" s="8">
        <v>0</v>
      </c>
      <c r="EE66" s="6">
        <v>0</v>
      </c>
      <c r="EF66" s="5">
        <v>0</v>
      </c>
      <c r="EG66" s="8">
        <v>0</v>
      </c>
      <c r="EH66" s="6">
        <v>0</v>
      </c>
      <c r="EI66" s="5">
        <v>0</v>
      </c>
      <c r="EJ66" s="8">
        <v>0</v>
      </c>
      <c r="EK66" s="6">
        <v>0</v>
      </c>
      <c r="EL66" s="5">
        <v>0</v>
      </c>
      <c r="EM66" s="8">
        <v>0</v>
      </c>
      <c r="EN66" s="6">
        <f t="shared" si="138"/>
        <v>37438</v>
      </c>
      <c r="EO66" s="8">
        <f t="shared" si="139"/>
        <v>234532</v>
      </c>
    </row>
    <row r="67" spans="1:145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4</v>
      </c>
      <c r="AN67" s="5">
        <v>1</v>
      </c>
      <c r="AO67" s="8">
        <f t="shared" si="149"/>
        <v>250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16742</v>
      </c>
      <c r="AZ67" s="5">
        <v>108277</v>
      </c>
      <c r="BA67" s="8">
        <f t="shared" si="150"/>
        <v>6467.3874089117189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12283</v>
      </c>
      <c r="BU67" s="5">
        <v>82806</v>
      </c>
      <c r="BV67" s="8">
        <f t="shared" si="147"/>
        <v>6741.5126597736707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6</v>
      </c>
      <c r="CM67" s="5">
        <v>19</v>
      </c>
      <c r="CN67" s="8">
        <f t="shared" si="148"/>
        <v>3166.6666666666665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0</v>
      </c>
      <c r="DT67" s="5">
        <v>0</v>
      </c>
      <c r="DU67" s="8">
        <v>0</v>
      </c>
      <c r="DV67" s="6">
        <v>0</v>
      </c>
      <c r="DW67" s="5">
        <v>0</v>
      </c>
      <c r="DX67" s="8">
        <v>0</v>
      </c>
      <c r="DY67" s="6">
        <v>0</v>
      </c>
      <c r="DZ67" s="5">
        <v>0</v>
      </c>
      <c r="EA67" s="8">
        <v>0</v>
      </c>
      <c r="EB67" s="6">
        <v>0</v>
      </c>
      <c r="EC67" s="5">
        <v>0</v>
      </c>
      <c r="ED67" s="8">
        <v>0</v>
      </c>
      <c r="EE67" s="6">
        <v>0</v>
      </c>
      <c r="EF67" s="5">
        <v>0</v>
      </c>
      <c r="EG67" s="8">
        <v>0</v>
      </c>
      <c r="EH67" s="6">
        <v>0</v>
      </c>
      <c r="EI67" s="5">
        <v>0</v>
      </c>
      <c r="EJ67" s="8">
        <v>0</v>
      </c>
      <c r="EK67" s="6">
        <v>0</v>
      </c>
      <c r="EL67" s="5">
        <v>0</v>
      </c>
      <c r="EM67" s="8">
        <v>0</v>
      </c>
      <c r="EN67" s="6">
        <f t="shared" si="138"/>
        <v>29035</v>
      </c>
      <c r="EO67" s="8">
        <f t="shared" si="139"/>
        <v>191103</v>
      </c>
    </row>
    <row r="68" spans="1:145" x14ac:dyDescent="0.3">
      <c r="A68" s="45">
        <v>2010</v>
      </c>
      <c r="B68" s="46" t="s">
        <v>12</v>
      </c>
      <c r="C68" s="6">
        <v>755</v>
      </c>
      <c r="D68" s="5">
        <v>4198</v>
      </c>
      <c r="E68" s="8">
        <f t="shared" si="152"/>
        <v>5560.2649006622514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16524</v>
      </c>
      <c r="AZ68" s="5">
        <v>124631</v>
      </c>
      <c r="BA68" s="8">
        <f t="shared" si="150"/>
        <v>7542.4231420963451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10082</v>
      </c>
      <c r="BU68" s="5">
        <v>70026</v>
      </c>
      <c r="BV68" s="8">
        <f t="shared" si="147"/>
        <v>6945.6457052172191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3</v>
      </c>
      <c r="CM68" s="5">
        <v>3</v>
      </c>
      <c r="CN68" s="8">
        <f t="shared" si="148"/>
        <v>1000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17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v>0</v>
      </c>
      <c r="DS68" s="6">
        <v>0</v>
      </c>
      <c r="DT68" s="5">
        <v>0</v>
      </c>
      <c r="DU68" s="8">
        <v>0</v>
      </c>
      <c r="DV68" s="6">
        <v>0</v>
      </c>
      <c r="DW68" s="5">
        <v>0</v>
      </c>
      <c r="DX68" s="8">
        <v>0</v>
      </c>
      <c r="DY68" s="6">
        <v>0</v>
      </c>
      <c r="DZ68" s="5">
        <v>0</v>
      </c>
      <c r="EA68" s="8">
        <v>0</v>
      </c>
      <c r="EB68" s="6">
        <v>0</v>
      </c>
      <c r="EC68" s="5">
        <v>0</v>
      </c>
      <c r="ED68" s="8">
        <v>0</v>
      </c>
      <c r="EE68" s="6">
        <v>0</v>
      </c>
      <c r="EF68" s="5">
        <v>0</v>
      </c>
      <c r="EG68" s="8">
        <v>0</v>
      </c>
      <c r="EH68" s="6">
        <v>0</v>
      </c>
      <c r="EI68" s="5">
        <v>0</v>
      </c>
      <c r="EJ68" s="8">
        <v>0</v>
      </c>
      <c r="EK68" s="6">
        <v>0</v>
      </c>
      <c r="EL68" s="5">
        <v>0</v>
      </c>
      <c r="EM68" s="8">
        <v>0</v>
      </c>
      <c r="EN68" s="6">
        <f t="shared" si="138"/>
        <v>27364</v>
      </c>
      <c r="EO68" s="8">
        <f t="shared" si="139"/>
        <v>198875</v>
      </c>
    </row>
    <row r="69" spans="1:145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1</v>
      </c>
      <c r="AN69" s="5">
        <v>2</v>
      </c>
      <c r="AO69" s="8">
        <f t="shared" si="149"/>
        <v>2000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19464</v>
      </c>
      <c r="AZ69" s="5">
        <v>121792</v>
      </c>
      <c r="BA69" s="8">
        <f t="shared" si="150"/>
        <v>6257.2955199342377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24674</v>
      </c>
      <c r="BU69" s="5">
        <v>175199</v>
      </c>
      <c r="BV69" s="8">
        <f t="shared" si="147"/>
        <v>7100.5511874848025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v>0</v>
      </c>
      <c r="DS69" s="6">
        <v>0</v>
      </c>
      <c r="DT69" s="5">
        <v>0</v>
      </c>
      <c r="DU69" s="8">
        <v>0</v>
      </c>
      <c r="DV69" s="6">
        <v>0</v>
      </c>
      <c r="DW69" s="5">
        <v>0</v>
      </c>
      <c r="DX69" s="8">
        <v>0</v>
      </c>
      <c r="DY69" s="6">
        <v>0</v>
      </c>
      <c r="DZ69" s="5">
        <v>0</v>
      </c>
      <c r="EA69" s="8">
        <v>0</v>
      </c>
      <c r="EB69" s="6">
        <v>0</v>
      </c>
      <c r="EC69" s="5">
        <v>0</v>
      </c>
      <c r="ED69" s="8">
        <v>0</v>
      </c>
      <c r="EE69" s="6">
        <v>0</v>
      </c>
      <c r="EF69" s="5">
        <v>0</v>
      </c>
      <c r="EG69" s="8">
        <v>0</v>
      </c>
      <c r="EH69" s="6">
        <v>0</v>
      </c>
      <c r="EI69" s="5">
        <v>0</v>
      </c>
      <c r="EJ69" s="8">
        <v>0</v>
      </c>
      <c r="EK69" s="6">
        <v>0</v>
      </c>
      <c r="EL69" s="5">
        <v>0</v>
      </c>
      <c r="EM69" s="8">
        <v>0</v>
      </c>
      <c r="EN69" s="6">
        <f t="shared" si="138"/>
        <v>44139</v>
      </c>
      <c r="EO69" s="8">
        <f t="shared" si="139"/>
        <v>296993</v>
      </c>
    </row>
    <row r="70" spans="1:145" ht="15" thickBot="1" x14ac:dyDescent="0.35">
      <c r="A70" s="47"/>
      <c r="B70" s="48" t="s">
        <v>14</v>
      </c>
      <c r="C70" s="32">
        <f>SUM(C58:C69)</f>
        <v>2593</v>
      </c>
      <c r="D70" s="31">
        <f>SUM(D58:D69)</f>
        <v>14947</v>
      </c>
      <c r="E70" s="39"/>
      <c r="F70" s="32">
        <v>0</v>
      </c>
      <c r="G70" s="31">
        <v>0</v>
      </c>
      <c r="H70" s="39"/>
      <c r="I70" s="32">
        <v>0</v>
      </c>
      <c r="J70" s="31">
        <v>0</v>
      </c>
      <c r="K70" s="39"/>
      <c r="L70" s="32">
        <f>SUM(L58:L69)</f>
        <v>9</v>
      </c>
      <c r="M70" s="31">
        <f>SUM(M58:M69)</f>
        <v>13</v>
      </c>
      <c r="N70" s="39"/>
      <c r="O70" s="32">
        <f>SUM(O58:O69)</f>
        <v>0</v>
      </c>
      <c r="P70" s="31">
        <f>SUM(P58:P69)</f>
        <v>1</v>
      </c>
      <c r="Q70" s="39"/>
      <c r="R70" s="32">
        <v>0</v>
      </c>
      <c r="S70" s="31">
        <v>0</v>
      </c>
      <c r="T70" s="39"/>
      <c r="U70" s="32">
        <v>0</v>
      </c>
      <c r="V70" s="31">
        <v>0</v>
      </c>
      <c r="W70" s="39"/>
      <c r="X70" s="32">
        <v>0</v>
      </c>
      <c r="Y70" s="31">
        <v>0</v>
      </c>
      <c r="Z70" s="39"/>
      <c r="AA70" s="32">
        <v>0</v>
      </c>
      <c r="AB70" s="31">
        <v>0</v>
      </c>
      <c r="AC70" s="39"/>
      <c r="AD70" s="32">
        <v>0</v>
      </c>
      <c r="AE70" s="31">
        <v>0</v>
      </c>
      <c r="AF70" s="39"/>
      <c r="AG70" s="32">
        <v>0</v>
      </c>
      <c r="AH70" s="31">
        <v>0</v>
      </c>
      <c r="AI70" s="39"/>
      <c r="AJ70" s="32">
        <v>0</v>
      </c>
      <c r="AK70" s="31">
        <v>0</v>
      </c>
      <c r="AL70" s="39"/>
      <c r="AM70" s="32">
        <f>SUM(AM58:AM69)</f>
        <v>18</v>
      </c>
      <c r="AN70" s="31">
        <f>SUM(AN58:AN69)</f>
        <v>21</v>
      </c>
      <c r="AO70" s="39"/>
      <c r="AP70" s="32">
        <v>0</v>
      </c>
      <c r="AQ70" s="31">
        <v>0</v>
      </c>
      <c r="AR70" s="40"/>
      <c r="AS70" s="32">
        <f>SUM(AS58:AS69)</f>
        <v>514</v>
      </c>
      <c r="AT70" s="31">
        <f>SUM(AT58:AT69)</f>
        <v>2307</v>
      </c>
      <c r="AU70" s="40"/>
      <c r="AV70" s="32">
        <f>SUM(AV58:AV69)</f>
        <v>0</v>
      </c>
      <c r="AW70" s="31">
        <f>SUM(AW58:AW69)</f>
        <v>0</v>
      </c>
      <c r="AX70" s="40"/>
      <c r="AY70" s="32">
        <f>SUM(AY58:AY69)</f>
        <v>170288</v>
      </c>
      <c r="AZ70" s="31">
        <f>SUM(AZ58:AZ69)</f>
        <v>1040239</v>
      </c>
      <c r="BA70" s="40"/>
      <c r="BB70" s="32">
        <v>0</v>
      </c>
      <c r="BC70" s="31">
        <v>0</v>
      </c>
      <c r="BD70" s="40"/>
      <c r="BE70" s="32">
        <v>0</v>
      </c>
      <c r="BF70" s="31">
        <v>0</v>
      </c>
      <c r="BG70" s="40"/>
      <c r="BH70" s="32">
        <v>0</v>
      </c>
      <c r="BI70" s="31">
        <v>0</v>
      </c>
      <c r="BJ70" s="40"/>
      <c r="BK70" s="32">
        <v>0</v>
      </c>
      <c r="BL70" s="31">
        <v>0</v>
      </c>
      <c r="BM70" s="40"/>
      <c r="BN70" s="32">
        <v>0</v>
      </c>
      <c r="BO70" s="31">
        <v>0</v>
      </c>
      <c r="BP70" s="40"/>
      <c r="BQ70" s="32">
        <v>0</v>
      </c>
      <c r="BR70" s="31">
        <v>0</v>
      </c>
      <c r="BS70" s="40"/>
      <c r="BT70" s="32">
        <f t="shared" ref="BT70:BU70" si="155">SUM(BT58:BT69)</f>
        <v>177423</v>
      </c>
      <c r="BU70" s="31">
        <f t="shared" si="155"/>
        <v>1125951</v>
      </c>
      <c r="BV70" s="39"/>
      <c r="BW70" s="32">
        <v>0</v>
      </c>
      <c r="BX70" s="31">
        <v>0</v>
      </c>
      <c r="BY70" s="40"/>
      <c r="BZ70" s="32">
        <v>0</v>
      </c>
      <c r="CA70" s="31">
        <v>0</v>
      </c>
      <c r="CB70" s="39"/>
      <c r="CC70" s="32">
        <v>0</v>
      </c>
      <c r="CD70" s="31">
        <v>0</v>
      </c>
      <c r="CE70" s="39"/>
      <c r="CF70" s="32">
        <v>0</v>
      </c>
      <c r="CG70" s="31">
        <v>0</v>
      </c>
      <c r="CH70" s="39"/>
      <c r="CI70" s="32">
        <v>0</v>
      </c>
      <c r="CJ70" s="31">
        <v>0</v>
      </c>
      <c r="CK70" s="39"/>
      <c r="CL70" s="32">
        <f t="shared" ref="CL70:CM70" si="156">SUM(CL58:CL69)</f>
        <v>48</v>
      </c>
      <c r="CM70" s="31">
        <f t="shared" si="156"/>
        <v>163</v>
      </c>
      <c r="CN70" s="39"/>
      <c r="CO70" s="32">
        <v>0</v>
      </c>
      <c r="CP70" s="31">
        <v>0</v>
      </c>
      <c r="CQ70" s="39"/>
      <c r="CR70" s="32">
        <f t="shared" ref="CR70:CS70" si="157">SUM(CR58:CR69)</f>
        <v>0</v>
      </c>
      <c r="CS70" s="31">
        <f t="shared" si="157"/>
        <v>12</v>
      </c>
      <c r="CT70" s="39"/>
      <c r="CU70" s="32">
        <v>0</v>
      </c>
      <c r="CV70" s="31">
        <v>0</v>
      </c>
      <c r="CW70" s="39"/>
      <c r="CX70" s="32">
        <f t="shared" ref="CX70:CY70" si="158">SUM(CX58:CX69)</f>
        <v>35</v>
      </c>
      <c r="CY70" s="31">
        <f t="shared" si="158"/>
        <v>288</v>
      </c>
      <c r="CZ70" s="39"/>
      <c r="DA70" s="32">
        <v>0</v>
      </c>
      <c r="DB70" s="31">
        <v>0</v>
      </c>
      <c r="DC70" s="39"/>
      <c r="DD70" s="32">
        <v>0</v>
      </c>
      <c r="DE70" s="31">
        <v>0</v>
      </c>
      <c r="DF70" s="39"/>
      <c r="DG70" s="32">
        <v>0</v>
      </c>
      <c r="DH70" s="31">
        <v>0</v>
      </c>
      <c r="DI70" s="39"/>
      <c r="DJ70" s="32">
        <v>0</v>
      </c>
      <c r="DK70" s="31">
        <v>0</v>
      </c>
      <c r="DL70" s="39"/>
      <c r="DM70" s="32">
        <v>0</v>
      </c>
      <c r="DN70" s="31">
        <v>0</v>
      </c>
      <c r="DO70" s="39"/>
      <c r="DP70" s="32">
        <v>0</v>
      </c>
      <c r="DQ70" s="31">
        <v>0</v>
      </c>
      <c r="DR70" s="39"/>
      <c r="DS70" s="32">
        <v>0</v>
      </c>
      <c r="DT70" s="31">
        <v>0</v>
      </c>
      <c r="DU70" s="39"/>
      <c r="DV70" s="32">
        <v>0</v>
      </c>
      <c r="DW70" s="31">
        <v>0</v>
      </c>
      <c r="DX70" s="39"/>
      <c r="DY70" s="32">
        <v>0</v>
      </c>
      <c r="DZ70" s="31">
        <v>0</v>
      </c>
      <c r="EA70" s="39"/>
      <c r="EB70" s="32">
        <f t="shared" ref="EB70:EC70" si="159">SUM(EB58:EB69)</f>
        <v>0</v>
      </c>
      <c r="EC70" s="31">
        <f t="shared" si="159"/>
        <v>1</v>
      </c>
      <c r="ED70" s="39"/>
      <c r="EE70" s="32">
        <v>0</v>
      </c>
      <c r="EF70" s="31">
        <v>0</v>
      </c>
      <c r="EG70" s="39"/>
      <c r="EH70" s="32">
        <v>0</v>
      </c>
      <c r="EI70" s="31">
        <v>0</v>
      </c>
      <c r="EJ70" s="39"/>
      <c r="EK70" s="32">
        <v>0</v>
      </c>
      <c r="EL70" s="31">
        <v>0</v>
      </c>
      <c r="EM70" s="39"/>
      <c r="EN70" s="32">
        <f t="shared" si="138"/>
        <v>350928</v>
      </c>
      <c r="EO70" s="33">
        <f t="shared" si="139"/>
        <v>2183943</v>
      </c>
    </row>
    <row r="71" spans="1:145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1</v>
      </c>
      <c r="S71" s="5">
        <v>4</v>
      </c>
      <c r="T71" s="8">
        <f>S71/R71*1000</f>
        <v>4000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1</v>
      </c>
      <c r="AH71" s="5">
        <v>14</v>
      </c>
      <c r="AI71" s="8">
        <f>AH71/AG71*1000</f>
        <v>14000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14681</v>
      </c>
      <c r="AZ71" s="5">
        <v>108501</v>
      </c>
      <c r="BA71" s="8">
        <f>AZ71/AY71*1000</f>
        <v>7390.5728492609496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13015</v>
      </c>
      <c r="BU71" s="5">
        <v>103459</v>
      </c>
      <c r="BV71" s="8">
        <f t="shared" ref="BV71:BV82" si="160">BU71/BT71*1000</f>
        <v>7949.2124471763354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1</v>
      </c>
      <c r="CH71" s="8">
        <v>0</v>
      </c>
      <c r="CI71" s="6">
        <v>0</v>
      </c>
      <c r="CJ71" s="5">
        <v>0</v>
      </c>
      <c r="CK71" s="8">
        <v>0</v>
      </c>
      <c r="CL71" s="6">
        <v>9</v>
      </c>
      <c r="CM71" s="5">
        <v>31</v>
      </c>
      <c r="CN71" s="8">
        <f t="shared" ref="CN71:CN82" si="161">CM71/CL71*1000</f>
        <v>3444.4444444444448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0</v>
      </c>
      <c r="DZ71" s="5">
        <v>0</v>
      </c>
      <c r="EA71" s="8">
        <v>0</v>
      </c>
      <c r="EB71" s="6">
        <v>0</v>
      </c>
      <c r="EC71" s="5">
        <v>0</v>
      </c>
      <c r="ED71" s="8">
        <v>0</v>
      </c>
      <c r="EE71" s="6">
        <v>0</v>
      </c>
      <c r="EF71" s="5">
        <v>0</v>
      </c>
      <c r="EG71" s="8">
        <v>0</v>
      </c>
      <c r="EH71" s="6">
        <v>0</v>
      </c>
      <c r="EI71" s="5">
        <v>0</v>
      </c>
      <c r="EJ71" s="8">
        <v>0</v>
      </c>
      <c r="EK71" s="6">
        <v>0</v>
      </c>
      <c r="EL71" s="5">
        <v>0</v>
      </c>
      <c r="EM71" s="8">
        <v>0</v>
      </c>
      <c r="EN71" s="6">
        <f t="shared" si="138"/>
        <v>27707</v>
      </c>
      <c r="EO71" s="8">
        <f t="shared" si="139"/>
        <v>212010</v>
      </c>
    </row>
    <row r="72" spans="1:145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2</v>
      </c>
      <c r="AN72" s="5">
        <v>1</v>
      </c>
      <c r="AO72" s="8">
        <f t="shared" ref="AO72:AO81" si="162">AN72/AM72*1000</f>
        <v>500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6106</v>
      </c>
      <c r="AZ72" s="5">
        <v>53580</v>
      </c>
      <c r="BA72" s="8">
        <f t="shared" ref="BA72:BA82" si="163">AZ72/AY72*1000</f>
        <v>8774.9754339993451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16314</v>
      </c>
      <c r="BU72" s="5">
        <v>128150</v>
      </c>
      <c r="BV72" s="8">
        <f t="shared" si="160"/>
        <v>7855.2163785705534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2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40</v>
      </c>
      <c r="CY72" s="5">
        <v>366</v>
      </c>
      <c r="CZ72" s="8">
        <f t="shared" ref="CZ72:CZ80" si="164">CY72/CX72*1000</f>
        <v>9150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0</v>
      </c>
      <c r="DW72" s="5">
        <v>0</v>
      </c>
      <c r="DX72" s="8">
        <v>0</v>
      </c>
      <c r="DY72" s="6">
        <v>0</v>
      </c>
      <c r="DZ72" s="5">
        <v>1</v>
      </c>
      <c r="EA72" s="8">
        <v>0</v>
      </c>
      <c r="EB72" s="6">
        <v>0</v>
      </c>
      <c r="EC72" s="5">
        <v>0</v>
      </c>
      <c r="ED72" s="8">
        <v>0</v>
      </c>
      <c r="EE72" s="6">
        <v>0</v>
      </c>
      <c r="EF72" s="5">
        <v>0</v>
      </c>
      <c r="EG72" s="8">
        <v>0</v>
      </c>
      <c r="EH72" s="6">
        <v>0</v>
      </c>
      <c r="EI72" s="5">
        <v>0</v>
      </c>
      <c r="EJ72" s="8">
        <v>0</v>
      </c>
      <c r="EK72" s="6">
        <v>0</v>
      </c>
      <c r="EL72" s="5">
        <v>0</v>
      </c>
      <c r="EM72" s="8">
        <v>0</v>
      </c>
      <c r="EN72" s="6">
        <f t="shared" si="138"/>
        <v>22462</v>
      </c>
      <c r="EO72" s="8">
        <f t="shared" si="139"/>
        <v>182100</v>
      </c>
    </row>
    <row r="73" spans="1:145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15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2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24320</v>
      </c>
      <c r="AZ73" s="5">
        <v>206452</v>
      </c>
      <c r="BA73" s="8">
        <f t="shared" si="163"/>
        <v>8488.980263157895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20460</v>
      </c>
      <c r="BU73" s="5">
        <v>175998</v>
      </c>
      <c r="BV73" s="8">
        <f t="shared" si="160"/>
        <v>8602.0527859237536</v>
      </c>
      <c r="BW73" s="6">
        <v>0</v>
      </c>
      <c r="BX73" s="5">
        <v>0</v>
      </c>
      <c r="BY73" s="8">
        <v>0</v>
      </c>
      <c r="BZ73" s="6">
        <v>10</v>
      </c>
      <c r="CA73" s="5">
        <v>86</v>
      </c>
      <c r="CB73" s="8">
        <f t="shared" ref="CB73:CB74" si="165">CA73/BZ73*1000</f>
        <v>8600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8</v>
      </c>
      <c r="CM73" s="5">
        <v>28</v>
      </c>
      <c r="CN73" s="8">
        <f t="shared" si="161"/>
        <v>3500</v>
      </c>
      <c r="CO73" s="6">
        <v>0</v>
      </c>
      <c r="CP73" s="5">
        <v>1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1000</v>
      </c>
      <c r="CY73" s="5">
        <v>7514</v>
      </c>
      <c r="CZ73" s="8">
        <f t="shared" si="164"/>
        <v>7514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0</v>
      </c>
      <c r="DT73" s="5">
        <v>0</v>
      </c>
      <c r="DU73" s="8">
        <v>0</v>
      </c>
      <c r="DV73" s="6">
        <v>0</v>
      </c>
      <c r="DW73" s="5">
        <v>0</v>
      </c>
      <c r="DX73" s="8">
        <v>0</v>
      </c>
      <c r="DY73" s="6">
        <v>0</v>
      </c>
      <c r="DZ73" s="5">
        <v>2</v>
      </c>
      <c r="EA73" s="8">
        <v>0</v>
      </c>
      <c r="EB73" s="6">
        <v>0</v>
      </c>
      <c r="EC73" s="5">
        <v>0</v>
      </c>
      <c r="ED73" s="8">
        <v>0</v>
      </c>
      <c r="EE73" s="6">
        <v>0</v>
      </c>
      <c r="EF73" s="5">
        <v>0</v>
      </c>
      <c r="EG73" s="8">
        <v>0</v>
      </c>
      <c r="EH73" s="6">
        <v>0</v>
      </c>
      <c r="EI73" s="5">
        <v>0</v>
      </c>
      <c r="EJ73" s="8">
        <v>0</v>
      </c>
      <c r="EK73" s="6">
        <v>0</v>
      </c>
      <c r="EL73" s="5">
        <v>0</v>
      </c>
      <c r="EM73" s="8">
        <v>0</v>
      </c>
      <c r="EN73" s="6">
        <f t="shared" si="138"/>
        <v>45798</v>
      </c>
      <c r="EO73" s="8">
        <f t="shared" si="139"/>
        <v>390098</v>
      </c>
    </row>
    <row r="74" spans="1:145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3</v>
      </c>
      <c r="M74" s="5">
        <v>2</v>
      </c>
      <c r="N74" s="8">
        <f t="shared" ref="N74:N80" si="166">M74/L74*1000</f>
        <v>666.66666666666663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1</v>
      </c>
      <c r="AH74" s="5">
        <v>13</v>
      </c>
      <c r="AI74" s="8">
        <f t="shared" ref="AI74:AI80" si="167">AH74/AG74*1000</f>
        <v>13000</v>
      </c>
      <c r="AJ74" s="6">
        <v>0</v>
      </c>
      <c r="AK74" s="5">
        <v>0</v>
      </c>
      <c r="AL74" s="8">
        <v>0</v>
      </c>
      <c r="AM74" s="6">
        <v>4</v>
      </c>
      <c r="AN74" s="5">
        <v>1</v>
      </c>
      <c r="AO74" s="8">
        <f t="shared" si="162"/>
        <v>250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2589</v>
      </c>
      <c r="AZ74" s="5">
        <v>21118</v>
      </c>
      <c r="BA74" s="8">
        <f t="shared" si="163"/>
        <v>8156.8173039783696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9524</v>
      </c>
      <c r="BU74" s="5">
        <v>78606</v>
      </c>
      <c r="BV74" s="8">
        <f t="shared" si="160"/>
        <v>8253.464930701386</v>
      </c>
      <c r="BW74" s="6">
        <v>0</v>
      </c>
      <c r="BX74" s="5">
        <v>0</v>
      </c>
      <c r="BY74" s="8">
        <v>0</v>
      </c>
      <c r="BZ74" s="6">
        <v>42</v>
      </c>
      <c r="CA74" s="5">
        <v>359</v>
      </c>
      <c r="CB74" s="8">
        <f t="shared" si="165"/>
        <v>8547.6190476190477</v>
      </c>
      <c r="CC74" s="6">
        <v>0</v>
      </c>
      <c r="CD74" s="5">
        <v>0</v>
      </c>
      <c r="CE74" s="8">
        <v>0</v>
      </c>
      <c r="CF74" s="6">
        <v>0</v>
      </c>
      <c r="CG74" s="5">
        <v>1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1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1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0</v>
      </c>
      <c r="DW74" s="5">
        <v>0</v>
      </c>
      <c r="DX74" s="8">
        <v>0</v>
      </c>
      <c r="DY74" s="6">
        <v>0</v>
      </c>
      <c r="DZ74" s="5">
        <v>0</v>
      </c>
      <c r="EA74" s="8">
        <v>0</v>
      </c>
      <c r="EB74" s="6">
        <v>0</v>
      </c>
      <c r="EC74" s="5">
        <v>0</v>
      </c>
      <c r="ED74" s="8">
        <v>0</v>
      </c>
      <c r="EE74" s="6">
        <v>0</v>
      </c>
      <c r="EF74" s="5">
        <v>0</v>
      </c>
      <c r="EG74" s="8">
        <v>0</v>
      </c>
      <c r="EH74" s="6">
        <v>0</v>
      </c>
      <c r="EI74" s="5">
        <v>0</v>
      </c>
      <c r="EJ74" s="8">
        <v>0</v>
      </c>
      <c r="EK74" s="6">
        <v>0</v>
      </c>
      <c r="EL74" s="5">
        <v>0</v>
      </c>
      <c r="EM74" s="8">
        <v>0</v>
      </c>
      <c r="EN74" s="6">
        <f t="shared" si="138"/>
        <v>12163</v>
      </c>
      <c r="EO74" s="8">
        <f t="shared" si="139"/>
        <v>100102</v>
      </c>
    </row>
    <row r="75" spans="1:145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1</v>
      </c>
      <c r="M75" s="5">
        <v>3</v>
      </c>
      <c r="N75" s="8">
        <f t="shared" si="166"/>
        <v>3000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1</v>
      </c>
      <c r="AN75" s="5">
        <v>13</v>
      </c>
      <c r="AO75" s="8">
        <f t="shared" si="162"/>
        <v>13000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4020</v>
      </c>
      <c r="AW75" s="5">
        <v>31675</v>
      </c>
      <c r="AX75" s="8">
        <f t="shared" ref="AX75" si="168">AW75/AV75*1000</f>
        <v>7879.3532338308451</v>
      </c>
      <c r="AY75" s="6">
        <v>23469</v>
      </c>
      <c r="AZ75" s="5">
        <v>183317</v>
      </c>
      <c r="BA75" s="8">
        <f t="shared" si="163"/>
        <v>7811.027312625165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9967</v>
      </c>
      <c r="BU75" s="5">
        <v>80040</v>
      </c>
      <c r="BV75" s="8">
        <f t="shared" si="160"/>
        <v>8030.5006521521009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1</v>
      </c>
      <c r="CM75" s="5">
        <v>2</v>
      </c>
      <c r="CN75" s="8">
        <f t="shared" si="161"/>
        <v>2000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0</v>
      </c>
      <c r="DW75" s="5">
        <v>0</v>
      </c>
      <c r="DX75" s="8">
        <v>0</v>
      </c>
      <c r="DY75" s="6">
        <v>0</v>
      </c>
      <c r="DZ75" s="5">
        <v>0</v>
      </c>
      <c r="EA75" s="8">
        <v>0</v>
      </c>
      <c r="EB75" s="6">
        <v>0</v>
      </c>
      <c r="EC75" s="5">
        <v>0</v>
      </c>
      <c r="ED75" s="8">
        <v>0</v>
      </c>
      <c r="EE75" s="6">
        <v>0</v>
      </c>
      <c r="EF75" s="5">
        <v>0</v>
      </c>
      <c r="EG75" s="8">
        <v>0</v>
      </c>
      <c r="EH75" s="6">
        <v>0</v>
      </c>
      <c r="EI75" s="5">
        <v>0</v>
      </c>
      <c r="EJ75" s="8">
        <v>0</v>
      </c>
      <c r="EK75" s="6">
        <v>0</v>
      </c>
      <c r="EL75" s="5">
        <v>0</v>
      </c>
      <c r="EM75" s="8">
        <v>0</v>
      </c>
      <c r="EN75" s="6">
        <f t="shared" si="138"/>
        <v>37459</v>
      </c>
      <c r="EO75" s="8">
        <f t="shared" si="139"/>
        <v>295050</v>
      </c>
    </row>
    <row r="76" spans="1:145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5914</v>
      </c>
      <c r="AZ76" s="5">
        <v>55938</v>
      </c>
      <c r="BA76" s="8">
        <f t="shared" si="163"/>
        <v>9458.5728779168076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18855</v>
      </c>
      <c r="BU76" s="5">
        <v>163145</v>
      </c>
      <c r="BV76" s="8">
        <f t="shared" si="160"/>
        <v>8652.6120392468838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15</v>
      </c>
      <c r="CM76" s="5">
        <v>53</v>
      </c>
      <c r="CN76" s="8">
        <f t="shared" si="161"/>
        <v>3533.333333333333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0</v>
      </c>
      <c r="DZ76" s="5">
        <v>0</v>
      </c>
      <c r="EA76" s="8">
        <v>0</v>
      </c>
      <c r="EB76" s="6">
        <v>0</v>
      </c>
      <c r="EC76" s="5">
        <v>0</v>
      </c>
      <c r="ED76" s="8">
        <v>0</v>
      </c>
      <c r="EE76" s="6">
        <v>0</v>
      </c>
      <c r="EF76" s="5">
        <v>0</v>
      </c>
      <c r="EG76" s="8">
        <v>0</v>
      </c>
      <c r="EH76" s="6">
        <v>0</v>
      </c>
      <c r="EI76" s="5">
        <v>0</v>
      </c>
      <c r="EJ76" s="8">
        <v>0</v>
      </c>
      <c r="EK76" s="6">
        <v>0</v>
      </c>
      <c r="EL76" s="5">
        <v>0</v>
      </c>
      <c r="EM76" s="8">
        <v>0</v>
      </c>
      <c r="EN76" s="6">
        <f t="shared" si="138"/>
        <v>24784</v>
      </c>
      <c r="EO76" s="8">
        <f t="shared" si="139"/>
        <v>219136</v>
      </c>
    </row>
    <row r="77" spans="1:145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2</v>
      </c>
      <c r="AN77" s="5">
        <v>2</v>
      </c>
      <c r="AO77" s="8">
        <f t="shared" si="162"/>
        <v>1000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11508</v>
      </c>
      <c r="AZ77" s="5">
        <v>76496</v>
      </c>
      <c r="BA77" s="8">
        <f t="shared" si="163"/>
        <v>6647.2019464720197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23906</v>
      </c>
      <c r="BU77" s="5">
        <v>194200</v>
      </c>
      <c r="BV77" s="8">
        <f t="shared" si="160"/>
        <v>8123.4836442734049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1</v>
      </c>
      <c r="CH77" s="8">
        <v>0</v>
      </c>
      <c r="CI77" s="6">
        <v>0</v>
      </c>
      <c r="CJ77" s="5">
        <v>0</v>
      </c>
      <c r="CK77" s="8">
        <v>0</v>
      </c>
      <c r="CL77" s="6">
        <v>2</v>
      </c>
      <c r="CM77" s="5">
        <v>9</v>
      </c>
      <c r="CN77" s="8">
        <f t="shared" si="161"/>
        <v>4500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0</v>
      </c>
      <c r="DT77" s="5">
        <v>0</v>
      </c>
      <c r="DU77" s="8">
        <v>0</v>
      </c>
      <c r="DV77" s="6">
        <v>0</v>
      </c>
      <c r="DW77" s="5">
        <v>0</v>
      </c>
      <c r="DX77" s="8">
        <v>0</v>
      </c>
      <c r="DY77" s="6">
        <v>0</v>
      </c>
      <c r="DZ77" s="5">
        <v>0</v>
      </c>
      <c r="EA77" s="8">
        <v>0</v>
      </c>
      <c r="EB77" s="6">
        <v>0</v>
      </c>
      <c r="EC77" s="5">
        <v>0</v>
      </c>
      <c r="ED77" s="8">
        <v>0</v>
      </c>
      <c r="EE77" s="6">
        <v>0</v>
      </c>
      <c r="EF77" s="5">
        <v>0</v>
      </c>
      <c r="EG77" s="8">
        <v>0</v>
      </c>
      <c r="EH77" s="6">
        <v>0</v>
      </c>
      <c r="EI77" s="5">
        <v>0</v>
      </c>
      <c r="EJ77" s="8">
        <v>0</v>
      </c>
      <c r="EK77" s="6">
        <v>0</v>
      </c>
      <c r="EL77" s="5">
        <v>0</v>
      </c>
      <c r="EM77" s="8">
        <v>0</v>
      </c>
      <c r="EN77" s="6">
        <f t="shared" si="138"/>
        <v>35418</v>
      </c>
      <c r="EO77" s="8">
        <f t="shared" si="139"/>
        <v>270708</v>
      </c>
    </row>
    <row r="78" spans="1:145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7</v>
      </c>
      <c r="AN78" s="5">
        <v>7</v>
      </c>
      <c r="AO78" s="8">
        <f t="shared" si="162"/>
        <v>1000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16594</v>
      </c>
      <c r="AZ78" s="5">
        <v>127740</v>
      </c>
      <c r="BA78" s="8">
        <f t="shared" si="163"/>
        <v>7697.9631191997114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8465</v>
      </c>
      <c r="BU78" s="5">
        <v>63281</v>
      </c>
      <c r="BV78" s="8">
        <f t="shared" si="160"/>
        <v>7475.6054341405788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1</v>
      </c>
      <c r="CM78" s="5">
        <v>2</v>
      </c>
      <c r="CN78" s="8">
        <f t="shared" si="161"/>
        <v>2000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v>0</v>
      </c>
      <c r="DS78" s="6">
        <v>0</v>
      </c>
      <c r="DT78" s="5">
        <v>0</v>
      </c>
      <c r="DU78" s="8">
        <v>0</v>
      </c>
      <c r="DV78" s="6">
        <v>0</v>
      </c>
      <c r="DW78" s="5">
        <v>0</v>
      </c>
      <c r="DX78" s="8">
        <v>0</v>
      </c>
      <c r="DY78" s="6">
        <v>0</v>
      </c>
      <c r="DZ78" s="5">
        <v>0</v>
      </c>
      <c r="EA78" s="8">
        <v>0</v>
      </c>
      <c r="EB78" s="6">
        <v>0</v>
      </c>
      <c r="EC78" s="5">
        <v>0</v>
      </c>
      <c r="ED78" s="8">
        <v>0</v>
      </c>
      <c r="EE78" s="6">
        <v>0</v>
      </c>
      <c r="EF78" s="5">
        <v>0</v>
      </c>
      <c r="EG78" s="8">
        <v>0</v>
      </c>
      <c r="EH78" s="6">
        <v>0</v>
      </c>
      <c r="EI78" s="5">
        <v>0</v>
      </c>
      <c r="EJ78" s="8">
        <v>0</v>
      </c>
      <c r="EK78" s="6">
        <v>0</v>
      </c>
      <c r="EL78" s="5">
        <v>0</v>
      </c>
      <c r="EM78" s="8">
        <v>0</v>
      </c>
      <c r="EN78" s="6">
        <f t="shared" si="138"/>
        <v>25067</v>
      </c>
      <c r="EO78" s="8">
        <f t="shared" si="139"/>
        <v>191030</v>
      </c>
    </row>
    <row r="79" spans="1:145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16975</v>
      </c>
      <c r="AZ79" s="5">
        <v>135428</v>
      </c>
      <c r="BA79" s="8">
        <f t="shared" si="163"/>
        <v>7978.0854197349045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25239</v>
      </c>
      <c r="BU79" s="5">
        <v>193031</v>
      </c>
      <c r="BV79" s="8">
        <f t="shared" si="160"/>
        <v>7648.1239351796821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14</v>
      </c>
      <c r="CM79" s="5">
        <v>49</v>
      </c>
      <c r="CN79" s="8">
        <f t="shared" si="161"/>
        <v>3500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v>0</v>
      </c>
      <c r="DS79" s="6">
        <v>0</v>
      </c>
      <c r="DT79" s="5">
        <v>0</v>
      </c>
      <c r="DU79" s="8">
        <v>0</v>
      </c>
      <c r="DV79" s="6">
        <v>0</v>
      </c>
      <c r="DW79" s="5">
        <v>0</v>
      </c>
      <c r="DX79" s="8">
        <v>0</v>
      </c>
      <c r="DY79" s="6">
        <v>0</v>
      </c>
      <c r="DZ79" s="5">
        <v>0</v>
      </c>
      <c r="EA79" s="8">
        <v>0</v>
      </c>
      <c r="EB79" s="6">
        <v>0</v>
      </c>
      <c r="EC79" s="5">
        <v>0</v>
      </c>
      <c r="ED79" s="8">
        <v>0</v>
      </c>
      <c r="EE79" s="6">
        <v>0</v>
      </c>
      <c r="EF79" s="5">
        <v>0</v>
      </c>
      <c r="EG79" s="8">
        <v>0</v>
      </c>
      <c r="EH79" s="6">
        <v>0</v>
      </c>
      <c r="EI79" s="5">
        <v>0</v>
      </c>
      <c r="EJ79" s="8">
        <v>0</v>
      </c>
      <c r="EK79" s="6">
        <v>0</v>
      </c>
      <c r="EL79" s="5">
        <v>0</v>
      </c>
      <c r="EM79" s="8">
        <v>0</v>
      </c>
      <c r="EN79" s="6">
        <f t="shared" si="138"/>
        <v>42228</v>
      </c>
      <c r="EO79" s="8">
        <f t="shared" si="139"/>
        <v>328508</v>
      </c>
    </row>
    <row r="80" spans="1:145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2</v>
      </c>
      <c r="M80" s="5">
        <v>3</v>
      </c>
      <c r="N80" s="8">
        <f t="shared" si="166"/>
        <v>1500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1</v>
      </c>
      <c r="AH80" s="5">
        <v>11</v>
      </c>
      <c r="AI80" s="8">
        <f t="shared" si="167"/>
        <v>11000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16062</v>
      </c>
      <c r="AZ80" s="5">
        <v>123586</v>
      </c>
      <c r="BA80" s="8">
        <f t="shared" si="163"/>
        <v>7694.3095504918438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13022</v>
      </c>
      <c r="BU80" s="5">
        <v>104111</v>
      </c>
      <c r="BV80" s="8">
        <f t="shared" si="160"/>
        <v>7995.0084472431272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1</v>
      </c>
      <c r="CG80" s="5">
        <v>14</v>
      </c>
      <c r="CH80" s="8">
        <f t="shared" ref="CH80" si="169">CG80/CF80*1000</f>
        <v>14000</v>
      </c>
      <c r="CI80" s="6">
        <v>0</v>
      </c>
      <c r="CJ80" s="5">
        <v>0</v>
      </c>
      <c r="CK80" s="8">
        <v>0</v>
      </c>
      <c r="CL80" s="6">
        <v>1</v>
      </c>
      <c r="CM80" s="5">
        <v>0</v>
      </c>
      <c r="CN80" s="8">
        <f t="shared" si="161"/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21</v>
      </c>
      <c r="CY80" s="5">
        <v>258</v>
      </c>
      <c r="CZ80" s="8">
        <f t="shared" si="164"/>
        <v>12285.714285714286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v>0</v>
      </c>
      <c r="DS80" s="6">
        <v>0</v>
      </c>
      <c r="DT80" s="5">
        <v>0</v>
      </c>
      <c r="DU80" s="8">
        <v>0</v>
      </c>
      <c r="DV80" s="6">
        <v>0</v>
      </c>
      <c r="DW80" s="5">
        <v>0</v>
      </c>
      <c r="DX80" s="8">
        <v>0</v>
      </c>
      <c r="DY80" s="6">
        <v>0</v>
      </c>
      <c r="DZ80" s="5">
        <v>0</v>
      </c>
      <c r="EA80" s="8">
        <v>0</v>
      </c>
      <c r="EB80" s="6">
        <v>0</v>
      </c>
      <c r="EC80" s="5">
        <v>0</v>
      </c>
      <c r="ED80" s="8">
        <v>0</v>
      </c>
      <c r="EE80" s="6">
        <v>0</v>
      </c>
      <c r="EF80" s="5">
        <v>0</v>
      </c>
      <c r="EG80" s="8">
        <v>0</v>
      </c>
      <c r="EH80" s="6">
        <v>0</v>
      </c>
      <c r="EI80" s="5">
        <v>0</v>
      </c>
      <c r="EJ80" s="8">
        <v>0</v>
      </c>
      <c r="EK80" s="6">
        <v>0</v>
      </c>
      <c r="EL80" s="5">
        <v>0</v>
      </c>
      <c r="EM80" s="8">
        <v>0</v>
      </c>
      <c r="EN80" s="6">
        <f t="shared" si="138"/>
        <v>29110</v>
      </c>
      <c r="EO80" s="8">
        <f t="shared" si="139"/>
        <v>227983</v>
      </c>
    </row>
    <row r="81" spans="1:145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7</v>
      </c>
      <c r="AN81" s="5">
        <v>7</v>
      </c>
      <c r="AO81" s="8">
        <f t="shared" si="162"/>
        <v>1000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8432</v>
      </c>
      <c r="AZ81" s="5">
        <v>64944</v>
      </c>
      <c r="BA81" s="8">
        <f t="shared" si="163"/>
        <v>7702.0872865275142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22405</v>
      </c>
      <c r="BU81" s="5">
        <v>188018</v>
      </c>
      <c r="BV81" s="8">
        <f t="shared" si="160"/>
        <v>8391.7875474224493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1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1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0</v>
      </c>
      <c r="DZ81" s="5">
        <v>0</v>
      </c>
      <c r="EA81" s="8">
        <v>0</v>
      </c>
      <c r="EB81" s="6">
        <v>0</v>
      </c>
      <c r="EC81" s="5">
        <v>0</v>
      </c>
      <c r="ED81" s="8">
        <v>0</v>
      </c>
      <c r="EE81" s="6">
        <v>0</v>
      </c>
      <c r="EF81" s="5">
        <v>0</v>
      </c>
      <c r="EG81" s="8">
        <v>0</v>
      </c>
      <c r="EH81" s="6">
        <v>0</v>
      </c>
      <c r="EI81" s="5">
        <v>0</v>
      </c>
      <c r="EJ81" s="8">
        <v>0</v>
      </c>
      <c r="EK81" s="6">
        <v>0</v>
      </c>
      <c r="EL81" s="5">
        <v>0</v>
      </c>
      <c r="EM81" s="8">
        <v>0</v>
      </c>
      <c r="EN81" s="6">
        <f t="shared" si="138"/>
        <v>30844</v>
      </c>
      <c r="EO81" s="8">
        <f t="shared" si="139"/>
        <v>252971</v>
      </c>
    </row>
    <row r="82" spans="1:145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1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2</v>
      </c>
      <c r="AX82" s="8">
        <v>0</v>
      </c>
      <c r="AY82" s="6">
        <v>13494</v>
      </c>
      <c r="AZ82" s="5">
        <v>119750</v>
      </c>
      <c r="BA82" s="8">
        <f t="shared" si="163"/>
        <v>8874.3145101526588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17807</v>
      </c>
      <c r="BU82" s="5">
        <v>158480</v>
      </c>
      <c r="BV82" s="8">
        <f t="shared" si="160"/>
        <v>8899.8708373111695</v>
      </c>
      <c r="BW82" s="6">
        <v>0</v>
      </c>
      <c r="BX82" s="5">
        <v>0</v>
      </c>
      <c r="BY82" s="8">
        <v>0</v>
      </c>
      <c r="BZ82" s="6">
        <v>130</v>
      </c>
      <c r="CA82" s="5">
        <v>27805</v>
      </c>
      <c r="CB82" s="8">
        <f t="shared" ref="CB82" si="170">CA82/BZ82*1000</f>
        <v>213884.61538461538</v>
      </c>
      <c r="CC82" s="6">
        <v>0</v>
      </c>
      <c r="CD82" s="5">
        <v>0</v>
      </c>
      <c r="CE82" s="8">
        <v>0</v>
      </c>
      <c r="CF82" s="6">
        <v>0</v>
      </c>
      <c r="CG82" s="5">
        <v>1</v>
      </c>
      <c r="CH82" s="8">
        <v>0</v>
      </c>
      <c r="CI82" s="6">
        <v>0</v>
      </c>
      <c r="CJ82" s="5">
        <v>0</v>
      </c>
      <c r="CK82" s="8">
        <v>0</v>
      </c>
      <c r="CL82" s="6">
        <v>6</v>
      </c>
      <c r="CM82" s="5">
        <v>33</v>
      </c>
      <c r="CN82" s="8">
        <f t="shared" si="161"/>
        <v>5500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v>0</v>
      </c>
      <c r="DS82" s="6">
        <v>0</v>
      </c>
      <c r="DT82" s="5">
        <v>0</v>
      </c>
      <c r="DU82" s="8">
        <v>0</v>
      </c>
      <c r="DV82" s="6">
        <v>0</v>
      </c>
      <c r="DW82" s="5">
        <v>0</v>
      </c>
      <c r="DX82" s="8">
        <v>0</v>
      </c>
      <c r="DY82" s="6">
        <v>0</v>
      </c>
      <c r="DZ82" s="5">
        <v>0</v>
      </c>
      <c r="EA82" s="8">
        <v>0</v>
      </c>
      <c r="EB82" s="6">
        <v>0</v>
      </c>
      <c r="EC82" s="5">
        <v>0</v>
      </c>
      <c r="ED82" s="8">
        <v>0</v>
      </c>
      <c r="EE82" s="6">
        <v>0</v>
      </c>
      <c r="EF82" s="5">
        <v>0</v>
      </c>
      <c r="EG82" s="8">
        <v>0</v>
      </c>
      <c r="EH82" s="6">
        <v>0</v>
      </c>
      <c r="EI82" s="5">
        <v>0</v>
      </c>
      <c r="EJ82" s="8">
        <v>0</v>
      </c>
      <c r="EK82" s="6">
        <v>0</v>
      </c>
      <c r="EL82" s="5">
        <v>0</v>
      </c>
      <c r="EM82" s="8">
        <v>0</v>
      </c>
      <c r="EN82" s="6">
        <f t="shared" si="138"/>
        <v>31437</v>
      </c>
      <c r="EO82" s="8">
        <f t="shared" si="139"/>
        <v>306072</v>
      </c>
    </row>
    <row r="83" spans="1:145" ht="15" thickBot="1" x14ac:dyDescent="0.35">
      <c r="A83" s="47"/>
      <c r="B83" s="48" t="s">
        <v>14</v>
      </c>
      <c r="C83" s="32">
        <v>0</v>
      </c>
      <c r="D83" s="31">
        <v>0</v>
      </c>
      <c r="E83" s="39"/>
      <c r="F83" s="32">
        <v>0</v>
      </c>
      <c r="G83" s="31">
        <v>0</v>
      </c>
      <c r="H83" s="39"/>
      <c r="I83" s="32">
        <v>0</v>
      </c>
      <c r="J83" s="31">
        <v>0</v>
      </c>
      <c r="K83" s="39"/>
      <c r="L83" s="32">
        <f>SUM(L71:L82)</f>
        <v>6</v>
      </c>
      <c r="M83" s="31">
        <f>SUM(M71:M82)</f>
        <v>8</v>
      </c>
      <c r="N83" s="39"/>
      <c r="O83" s="32">
        <v>0</v>
      </c>
      <c r="P83" s="31">
        <v>0</v>
      </c>
      <c r="Q83" s="39"/>
      <c r="R83" s="32">
        <f>SUM(R71:R82)</f>
        <v>1</v>
      </c>
      <c r="S83" s="31">
        <f>SUM(S71:S82)</f>
        <v>4</v>
      </c>
      <c r="T83" s="39"/>
      <c r="U83" s="32">
        <f>SUM(U71:U82)</f>
        <v>0</v>
      </c>
      <c r="V83" s="31">
        <f>SUM(V71:V82)</f>
        <v>0</v>
      </c>
      <c r="W83" s="39"/>
      <c r="X83" s="32">
        <v>0</v>
      </c>
      <c r="Y83" s="31">
        <v>0</v>
      </c>
      <c r="Z83" s="39"/>
      <c r="AA83" s="32">
        <v>0</v>
      </c>
      <c r="AB83" s="31">
        <v>0</v>
      </c>
      <c r="AC83" s="39"/>
      <c r="AD83" s="32">
        <v>0</v>
      </c>
      <c r="AE83" s="31">
        <v>0</v>
      </c>
      <c r="AF83" s="39"/>
      <c r="AG83" s="32">
        <f>SUM(AG71:AG82)</f>
        <v>3</v>
      </c>
      <c r="AH83" s="31">
        <f>SUM(AH71:AH82)</f>
        <v>53</v>
      </c>
      <c r="AI83" s="39"/>
      <c r="AJ83" s="32">
        <v>0</v>
      </c>
      <c r="AK83" s="31">
        <v>0</v>
      </c>
      <c r="AL83" s="39"/>
      <c r="AM83" s="32">
        <f>SUM(AM71:AM82)</f>
        <v>23</v>
      </c>
      <c r="AN83" s="31">
        <f>SUM(AN71:AN82)</f>
        <v>34</v>
      </c>
      <c r="AO83" s="39"/>
      <c r="AP83" s="32">
        <v>0</v>
      </c>
      <c r="AQ83" s="31">
        <v>0</v>
      </c>
      <c r="AR83" s="40"/>
      <c r="AS83" s="32">
        <v>0</v>
      </c>
      <c r="AT83" s="31">
        <v>0</v>
      </c>
      <c r="AU83" s="40"/>
      <c r="AV83" s="32">
        <f>SUM(AV71:AV82)</f>
        <v>4020</v>
      </c>
      <c r="AW83" s="31">
        <f>SUM(AW71:AW82)</f>
        <v>31677</v>
      </c>
      <c r="AX83" s="40"/>
      <c r="AY83" s="32">
        <f>SUM(AY71:AY82)</f>
        <v>160144</v>
      </c>
      <c r="AZ83" s="31">
        <f>SUM(AZ71:AZ82)</f>
        <v>1276850</v>
      </c>
      <c r="BA83" s="40"/>
      <c r="BB83" s="32">
        <v>0</v>
      </c>
      <c r="BC83" s="31">
        <v>0</v>
      </c>
      <c r="BD83" s="40"/>
      <c r="BE83" s="32">
        <v>0</v>
      </c>
      <c r="BF83" s="31">
        <v>0</v>
      </c>
      <c r="BG83" s="40"/>
      <c r="BH83" s="32">
        <v>0</v>
      </c>
      <c r="BI83" s="31">
        <v>0</v>
      </c>
      <c r="BJ83" s="40"/>
      <c r="BK83" s="32">
        <v>0</v>
      </c>
      <c r="BL83" s="31">
        <v>0</v>
      </c>
      <c r="BM83" s="40"/>
      <c r="BN83" s="32">
        <v>0</v>
      </c>
      <c r="BO83" s="31">
        <v>0</v>
      </c>
      <c r="BP83" s="40"/>
      <c r="BQ83" s="32">
        <v>0</v>
      </c>
      <c r="BR83" s="31">
        <v>0</v>
      </c>
      <c r="BS83" s="40"/>
      <c r="BT83" s="32">
        <f t="shared" ref="BT83:BU83" si="171">SUM(BT71:BT82)</f>
        <v>198979</v>
      </c>
      <c r="BU83" s="31">
        <f t="shared" si="171"/>
        <v>1630519</v>
      </c>
      <c r="BV83" s="39"/>
      <c r="BW83" s="32">
        <v>0</v>
      </c>
      <c r="BX83" s="31">
        <v>0</v>
      </c>
      <c r="BY83" s="40"/>
      <c r="BZ83" s="32">
        <f t="shared" ref="BZ83:CA83" si="172">SUM(BZ71:BZ82)</f>
        <v>182</v>
      </c>
      <c r="CA83" s="31">
        <f t="shared" si="172"/>
        <v>28250</v>
      </c>
      <c r="CB83" s="39"/>
      <c r="CC83" s="32">
        <f t="shared" ref="CC83:CD83" si="173">SUM(CC71:CC82)</f>
        <v>0</v>
      </c>
      <c r="CD83" s="31">
        <f t="shared" si="173"/>
        <v>0</v>
      </c>
      <c r="CE83" s="39"/>
      <c r="CF83" s="32">
        <f t="shared" ref="CF83:CG83" si="174">SUM(CF71:CF82)</f>
        <v>1</v>
      </c>
      <c r="CG83" s="31">
        <f t="shared" si="174"/>
        <v>19</v>
      </c>
      <c r="CH83" s="39"/>
      <c r="CI83" s="32">
        <v>0</v>
      </c>
      <c r="CJ83" s="31">
        <v>0</v>
      </c>
      <c r="CK83" s="39"/>
      <c r="CL83" s="32">
        <f t="shared" ref="CL83:CM83" si="175">SUM(CL71:CL82)</f>
        <v>57</v>
      </c>
      <c r="CM83" s="31">
        <f t="shared" si="175"/>
        <v>211</v>
      </c>
      <c r="CN83" s="39"/>
      <c r="CO83" s="32">
        <f t="shared" ref="CO83:CP83" si="176">SUM(CO71:CO82)</f>
        <v>0</v>
      </c>
      <c r="CP83" s="31">
        <f t="shared" si="176"/>
        <v>1</v>
      </c>
      <c r="CQ83" s="39"/>
      <c r="CR83" s="32">
        <v>0</v>
      </c>
      <c r="CS83" s="31">
        <v>0</v>
      </c>
      <c r="CT83" s="39"/>
      <c r="CU83" s="32">
        <v>0</v>
      </c>
      <c r="CV83" s="31">
        <v>0</v>
      </c>
      <c r="CW83" s="39"/>
      <c r="CX83" s="32">
        <f t="shared" ref="CX83:CY83" si="177">SUM(CX71:CX82)</f>
        <v>1061</v>
      </c>
      <c r="CY83" s="31">
        <f t="shared" si="177"/>
        <v>8138</v>
      </c>
      <c r="CZ83" s="39"/>
      <c r="DA83" s="32">
        <f t="shared" ref="DA83:DB83" si="178">SUM(DA71:DA82)</f>
        <v>0</v>
      </c>
      <c r="DB83" s="31">
        <f t="shared" si="178"/>
        <v>0</v>
      </c>
      <c r="DC83" s="39"/>
      <c r="DD83" s="32">
        <f t="shared" ref="DD83:DE83" si="179">SUM(DD71:DD82)</f>
        <v>0</v>
      </c>
      <c r="DE83" s="31">
        <f t="shared" si="179"/>
        <v>1</v>
      </c>
      <c r="DF83" s="39"/>
      <c r="DG83" s="32">
        <v>0</v>
      </c>
      <c r="DH83" s="31">
        <v>0</v>
      </c>
      <c r="DI83" s="39"/>
      <c r="DJ83" s="32">
        <v>0</v>
      </c>
      <c r="DK83" s="31">
        <v>0</v>
      </c>
      <c r="DL83" s="39"/>
      <c r="DM83" s="32">
        <v>0</v>
      </c>
      <c r="DN83" s="31">
        <v>0</v>
      </c>
      <c r="DO83" s="39"/>
      <c r="DP83" s="32">
        <v>0</v>
      </c>
      <c r="DQ83" s="31">
        <v>0</v>
      </c>
      <c r="DR83" s="39"/>
      <c r="DS83" s="32">
        <v>0</v>
      </c>
      <c r="DT83" s="31">
        <v>0</v>
      </c>
      <c r="DU83" s="39"/>
      <c r="DV83" s="32">
        <v>0</v>
      </c>
      <c r="DW83" s="31">
        <v>0</v>
      </c>
      <c r="DX83" s="39"/>
      <c r="DY83" s="32">
        <f t="shared" ref="DY83:DZ83" si="180">SUM(DY71:DY82)</f>
        <v>0</v>
      </c>
      <c r="DZ83" s="31">
        <f t="shared" si="180"/>
        <v>3</v>
      </c>
      <c r="EA83" s="39"/>
      <c r="EB83" s="32">
        <v>0</v>
      </c>
      <c r="EC83" s="31">
        <v>0</v>
      </c>
      <c r="ED83" s="39"/>
      <c r="EE83" s="32">
        <v>0</v>
      </c>
      <c r="EF83" s="31">
        <v>0</v>
      </c>
      <c r="EG83" s="39"/>
      <c r="EH83" s="32">
        <v>0</v>
      </c>
      <c r="EI83" s="31">
        <v>0</v>
      </c>
      <c r="EJ83" s="39"/>
      <c r="EK83" s="32">
        <v>0</v>
      </c>
      <c r="EL83" s="31">
        <v>0</v>
      </c>
      <c r="EM83" s="39"/>
      <c r="EN83" s="32">
        <f t="shared" ref="EN83:EN104" si="181">C83+F83+I83+L83+O83+R83+X83+AD83+AG83+AJ83+AM83+AP83+AS83+AV83+AY83+BB83+BE83+BK83+BQ83+BT83+BZ83+CF83+CI83+CL83+CO83+CR83+CU83+CX83+DD83+DG83+DM83+DP83+DS83+DY83+EB83+EH83+EK83</f>
        <v>364477</v>
      </c>
      <c r="EO83" s="33">
        <f t="shared" ref="EO83:EO104" si="182">D83+G83+J83+M83+P83+S83+Y83+AE83+AH83+AK83+AN83+AQ83+AT83+AW83+AZ83+BC83+BF83+BL83+BR83+BU83+CA83+CG83+CJ83+CM83+CP83+CS83+CV83+CY83+DE83+DH83+DN83+DQ83+DT83+DZ83+EC83+EI83+EL83</f>
        <v>2975768</v>
      </c>
    </row>
    <row r="84" spans="1:145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3</v>
      </c>
      <c r="M84" s="5">
        <v>10</v>
      </c>
      <c r="N84" s="8">
        <f>M84/L84*1000</f>
        <v>3333.3333333333335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1</v>
      </c>
      <c r="AN84" s="5">
        <v>1</v>
      </c>
      <c r="AO84" s="8">
        <f>AN84/AM84*1000</f>
        <v>1000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20061</v>
      </c>
      <c r="AZ84" s="5">
        <v>169506</v>
      </c>
      <c r="BA84" s="8">
        <f>AZ84/AY84*1000</f>
        <v>8449.5289367429341</v>
      </c>
      <c r="BB84" s="6">
        <v>0</v>
      </c>
      <c r="BC84" s="5">
        <v>0</v>
      </c>
      <c r="BD84" s="8">
        <v>0</v>
      </c>
      <c r="BE84" s="6">
        <v>0</v>
      </c>
      <c r="BF84" s="5">
        <v>5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22169</v>
      </c>
      <c r="BU84" s="5">
        <v>191985</v>
      </c>
      <c r="BV84" s="8">
        <f t="shared" ref="BV84:BV95" si="183">BU84/BT84*1000</f>
        <v>8660.0658577292616</v>
      </c>
      <c r="BW84" s="6">
        <v>0</v>
      </c>
      <c r="BX84" s="5">
        <v>0</v>
      </c>
      <c r="BY84" s="8">
        <v>0</v>
      </c>
      <c r="BZ84" s="6">
        <v>3577</v>
      </c>
      <c r="CA84" s="5">
        <v>31754</v>
      </c>
      <c r="CB84" s="8">
        <f t="shared" ref="CB84:CB90" si="184">CA84/BZ84*1000</f>
        <v>8877.2714565278166</v>
      </c>
      <c r="CC84" s="6">
        <v>0</v>
      </c>
      <c r="CD84" s="5">
        <v>0</v>
      </c>
      <c r="CE84" s="8">
        <v>0</v>
      </c>
      <c r="CF84" s="6">
        <v>0</v>
      </c>
      <c r="CG84" s="5">
        <v>1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1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v>0</v>
      </c>
      <c r="EC84" s="5">
        <v>0</v>
      </c>
      <c r="ED84" s="8">
        <v>0</v>
      </c>
      <c r="EE84" s="6">
        <v>0</v>
      </c>
      <c r="EF84" s="5">
        <v>0</v>
      </c>
      <c r="EG84" s="8">
        <v>0</v>
      </c>
      <c r="EH84" s="6">
        <v>0</v>
      </c>
      <c r="EI84" s="5">
        <v>0</v>
      </c>
      <c r="EJ84" s="8">
        <v>0</v>
      </c>
      <c r="EK84" s="6">
        <v>0</v>
      </c>
      <c r="EL84" s="5">
        <v>0</v>
      </c>
      <c r="EM84" s="8">
        <v>0</v>
      </c>
      <c r="EN84" s="6">
        <f t="shared" si="181"/>
        <v>45811</v>
      </c>
      <c r="EO84" s="8">
        <f t="shared" si="182"/>
        <v>393263</v>
      </c>
    </row>
    <row r="85" spans="1:145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3</v>
      </c>
      <c r="AN85" s="5">
        <v>3</v>
      </c>
      <c r="AO85" s="8">
        <f t="shared" ref="AO85:AO94" si="185">AN85/AM85*1000</f>
        <v>1000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13897</v>
      </c>
      <c r="AZ85" s="5">
        <v>117990</v>
      </c>
      <c r="BA85" s="8">
        <f t="shared" ref="BA85:BA95" si="186">AZ85/AY85*1000</f>
        <v>8490.3216521551421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12452</v>
      </c>
      <c r="BU85" s="5">
        <v>99098</v>
      </c>
      <c r="BV85" s="8">
        <f t="shared" si="183"/>
        <v>7958.4002569868289</v>
      </c>
      <c r="BW85" s="6">
        <v>0</v>
      </c>
      <c r="BX85" s="5">
        <v>0</v>
      </c>
      <c r="BY85" s="8">
        <v>0</v>
      </c>
      <c r="BZ85" s="6">
        <v>200</v>
      </c>
      <c r="CA85" s="5">
        <v>1557</v>
      </c>
      <c r="CB85" s="8">
        <f t="shared" si="184"/>
        <v>7785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7</v>
      </c>
      <c r="CM85" s="5">
        <v>29</v>
      </c>
      <c r="CN85" s="8">
        <f t="shared" ref="CN85:CN95" si="187">CM85/CL85*1000</f>
        <v>4142.8571428571431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0</v>
      </c>
      <c r="DW85" s="5">
        <v>0</v>
      </c>
      <c r="DX85" s="8">
        <v>0</v>
      </c>
      <c r="DY85" s="6">
        <v>0</v>
      </c>
      <c r="DZ85" s="5">
        <v>0</v>
      </c>
      <c r="EA85" s="8">
        <v>0</v>
      </c>
      <c r="EB85" s="6">
        <v>0</v>
      </c>
      <c r="EC85" s="5">
        <v>0</v>
      </c>
      <c r="ED85" s="8">
        <v>0</v>
      </c>
      <c r="EE85" s="6">
        <v>0</v>
      </c>
      <c r="EF85" s="5">
        <v>0</v>
      </c>
      <c r="EG85" s="8">
        <v>0</v>
      </c>
      <c r="EH85" s="6">
        <v>0</v>
      </c>
      <c r="EI85" s="5">
        <v>0</v>
      </c>
      <c r="EJ85" s="8">
        <v>0</v>
      </c>
      <c r="EK85" s="6">
        <v>0</v>
      </c>
      <c r="EL85" s="5">
        <v>0</v>
      </c>
      <c r="EM85" s="8">
        <v>0</v>
      </c>
      <c r="EN85" s="6">
        <f t="shared" si="181"/>
        <v>26559</v>
      </c>
      <c r="EO85" s="8">
        <f t="shared" si="182"/>
        <v>218677</v>
      </c>
    </row>
    <row r="86" spans="1:145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7261</v>
      </c>
      <c r="AZ86" s="5">
        <v>60662</v>
      </c>
      <c r="BA86" s="8">
        <f t="shared" si="186"/>
        <v>8354.4966258091172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14696</v>
      </c>
      <c r="BU86" s="5">
        <v>111731</v>
      </c>
      <c r="BV86" s="8">
        <f t="shared" si="183"/>
        <v>7602.8170930865545</v>
      </c>
      <c r="BW86" s="6">
        <v>0</v>
      </c>
      <c r="BX86" s="5">
        <v>0</v>
      </c>
      <c r="BY86" s="8">
        <v>0</v>
      </c>
      <c r="BZ86" s="6">
        <v>1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0</v>
      </c>
      <c r="DW86" s="5">
        <v>0</v>
      </c>
      <c r="DX86" s="8">
        <v>0</v>
      </c>
      <c r="DY86" s="6">
        <v>0</v>
      </c>
      <c r="DZ86" s="5">
        <v>0</v>
      </c>
      <c r="EA86" s="8">
        <v>0</v>
      </c>
      <c r="EB86" s="6">
        <v>0</v>
      </c>
      <c r="EC86" s="5">
        <v>0</v>
      </c>
      <c r="ED86" s="8">
        <v>0</v>
      </c>
      <c r="EE86" s="6">
        <v>0</v>
      </c>
      <c r="EF86" s="5">
        <v>0</v>
      </c>
      <c r="EG86" s="8">
        <v>0</v>
      </c>
      <c r="EH86" s="6">
        <v>0</v>
      </c>
      <c r="EI86" s="5">
        <v>0</v>
      </c>
      <c r="EJ86" s="8">
        <v>0</v>
      </c>
      <c r="EK86" s="6">
        <v>0</v>
      </c>
      <c r="EL86" s="5">
        <v>0</v>
      </c>
      <c r="EM86" s="8">
        <v>0</v>
      </c>
      <c r="EN86" s="6">
        <f t="shared" si="181"/>
        <v>21958</v>
      </c>
      <c r="EO86" s="8">
        <f t="shared" si="182"/>
        <v>172393</v>
      </c>
    </row>
    <row r="87" spans="1:145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2</v>
      </c>
      <c r="AN87" s="5">
        <v>2</v>
      </c>
      <c r="AO87" s="8">
        <f t="shared" si="185"/>
        <v>1000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15701</v>
      </c>
      <c r="AZ87" s="5">
        <v>130124</v>
      </c>
      <c r="BA87" s="8">
        <f t="shared" si="186"/>
        <v>8287.6249920387236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15987</v>
      </c>
      <c r="BU87" s="5">
        <v>131812</v>
      </c>
      <c r="BV87" s="8">
        <f t="shared" si="183"/>
        <v>8244.9490210796266</v>
      </c>
      <c r="BW87" s="6">
        <v>0</v>
      </c>
      <c r="BX87" s="5">
        <v>0</v>
      </c>
      <c r="BY87" s="8">
        <v>0</v>
      </c>
      <c r="BZ87" s="6">
        <v>1299</v>
      </c>
      <c r="CA87" s="5">
        <v>21667</v>
      </c>
      <c r="CB87" s="8">
        <f t="shared" si="184"/>
        <v>16679.753656658966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20</v>
      </c>
      <c r="DQ87" s="5">
        <v>192</v>
      </c>
      <c r="DR87" s="8">
        <f t="shared" ref="DR87:DR92" si="188">DQ87/DP87*1000</f>
        <v>9600</v>
      </c>
      <c r="DS87" s="6">
        <v>0</v>
      </c>
      <c r="DT87" s="5">
        <v>0</v>
      </c>
      <c r="DU87" s="8">
        <v>0</v>
      </c>
      <c r="DV87" s="6">
        <v>0</v>
      </c>
      <c r="DW87" s="5">
        <v>0</v>
      </c>
      <c r="DX87" s="8">
        <v>0</v>
      </c>
      <c r="DY87" s="6">
        <v>0</v>
      </c>
      <c r="DZ87" s="5">
        <v>5</v>
      </c>
      <c r="EA87" s="8">
        <v>0</v>
      </c>
      <c r="EB87" s="6">
        <v>0</v>
      </c>
      <c r="EC87" s="5">
        <v>0</v>
      </c>
      <c r="ED87" s="8">
        <v>0</v>
      </c>
      <c r="EE87" s="6">
        <v>0</v>
      </c>
      <c r="EF87" s="5">
        <v>0</v>
      </c>
      <c r="EG87" s="8">
        <v>0</v>
      </c>
      <c r="EH87" s="6">
        <v>0</v>
      </c>
      <c r="EI87" s="5">
        <v>0</v>
      </c>
      <c r="EJ87" s="8">
        <v>0</v>
      </c>
      <c r="EK87" s="6">
        <v>0</v>
      </c>
      <c r="EL87" s="5">
        <v>0</v>
      </c>
      <c r="EM87" s="8">
        <v>0</v>
      </c>
      <c r="EN87" s="6">
        <f t="shared" si="181"/>
        <v>33009</v>
      </c>
      <c r="EO87" s="8">
        <f t="shared" si="182"/>
        <v>283802</v>
      </c>
    </row>
    <row r="88" spans="1:145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3</v>
      </c>
      <c r="AN88" s="5">
        <v>2</v>
      </c>
      <c r="AO88" s="8">
        <f t="shared" si="185"/>
        <v>666.66666666666663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6431</v>
      </c>
      <c r="AZ88" s="5">
        <v>47344</v>
      </c>
      <c r="BA88" s="8">
        <f t="shared" si="186"/>
        <v>7361.8410822578144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164</v>
      </c>
      <c r="BU88" s="5">
        <v>1824</v>
      </c>
      <c r="BV88" s="8">
        <f t="shared" si="183"/>
        <v>11121.951219512195</v>
      </c>
      <c r="BW88" s="6">
        <v>0</v>
      </c>
      <c r="BX88" s="5">
        <v>0</v>
      </c>
      <c r="BY88" s="8">
        <v>0</v>
      </c>
      <c r="BZ88" s="6">
        <v>982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9</v>
      </c>
      <c r="CH88" s="8">
        <v>0</v>
      </c>
      <c r="CI88" s="6">
        <v>0</v>
      </c>
      <c r="CJ88" s="5">
        <v>0</v>
      </c>
      <c r="CK88" s="8">
        <v>0</v>
      </c>
      <c r="CL88" s="6">
        <v>7</v>
      </c>
      <c r="CM88" s="5">
        <v>23</v>
      </c>
      <c r="CN88" s="8">
        <f t="shared" si="187"/>
        <v>3285.7142857142858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0</v>
      </c>
      <c r="DZ88" s="5">
        <v>0</v>
      </c>
      <c r="EA88" s="8">
        <v>0</v>
      </c>
      <c r="EB88" s="6">
        <v>1194</v>
      </c>
      <c r="EC88" s="5">
        <v>10753</v>
      </c>
      <c r="ED88" s="8">
        <f t="shared" ref="ED88:ED94" si="189">EC88/EB88*1000</f>
        <v>9005.8626465661655</v>
      </c>
      <c r="EE88" s="6">
        <v>0</v>
      </c>
      <c r="EF88" s="5">
        <v>0</v>
      </c>
      <c r="EG88" s="8">
        <v>0</v>
      </c>
      <c r="EH88" s="6">
        <v>0</v>
      </c>
      <c r="EI88" s="5">
        <v>0</v>
      </c>
      <c r="EJ88" s="8">
        <v>0</v>
      </c>
      <c r="EK88" s="6">
        <v>0</v>
      </c>
      <c r="EL88" s="5">
        <v>0</v>
      </c>
      <c r="EM88" s="8">
        <v>0</v>
      </c>
      <c r="EN88" s="6">
        <f t="shared" si="181"/>
        <v>8781</v>
      </c>
      <c r="EO88" s="8">
        <f t="shared" si="182"/>
        <v>59955</v>
      </c>
    </row>
    <row r="89" spans="1:145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6</v>
      </c>
      <c r="AN89" s="5">
        <v>5</v>
      </c>
      <c r="AO89" s="8">
        <f t="shared" si="185"/>
        <v>833.33333333333337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20176</v>
      </c>
      <c r="AZ89" s="5">
        <v>184366</v>
      </c>
      <c r="BA89" s="8">
        <f t="shared" si="186"/>
        <v>9137.8865979381444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29196</v>
      </c>
      <c r="BU89" s="5">
        <v>250678</v>
      </c>
      <c r="BV89" s="8">
        <f t="shared" si="183"/>
        <v>8586.0391834497877</v>
      </c>
      <c r="BW89" s="6">
        <v>0</v>
      </c>
      <c r="BX89" s="5">
        <v>0</v>
      </c>
      <c r="BY89" s="8">
        <v>0</v>
      </c>
      <c r="BZ89" s="6">
        <v>1212</v>
      </c>
      <c r="CA89" s="5">
        <v>25959</v>
      </c>
      <c r="CB89" s="8">
        <f t="shared" si="184"/>
        <v>21418.316831683169</v>
      </c>
      <c r="CC89" s="6">
        <v>0</v>
      </c>
      <c r="CD89" s="5">
        <v>0</v>
      </c>
      <c r="CE89" s="8">
        <v>0</v>
      </c>
      <c r="CF89" s="6">
        <v>14</v>
      </c>
      <c r="CG89" s="5">
        <v>232</v>
      </c>
      <c r="CH89" s="8">
        <f t="shared" ref="CH89:CH94" si="190">CG89/CF89*1000</f>
        <v>16571.428571428572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v>0</v>
      </c>
      <c r="DS89" s="6">
        <v>0</v>
      </c>
      <c r="DT89" s="5">
        <v>0</v>
      </c>
      <c r="DU89" s="8">
        <v>0</v>
      </c>
      <c r="DV89" s="6">
        <v>0</v>
      </c>
      <c r="DW89" s="5">
        <v>0</v>
      </c>
      <c r="DX89" s="8">
        <v>0</v>
      </c>
      <c r="DY89" s="6">
        <v>0</v>
      </c>
      <c r="DZ89" s="5">
        <v>0</v>
      </c>
      <c r="EA89" s="8">
        <v>0</v>
      </c>
      <c r="EB89" s="6">
        <v>654</v>
      </c>
      <c r="EC89" s="5">
        <v>5423</v>
      </c>
      <c r="ED89" s="8">
        <f t="shared" si="189"/>
        <v>8292.0489296636079</v>
      </c>
      <c r="EE89" s="6">
        <v>0</v>
      </c>
      <c r="EF89" s="5">
        <v>0</v>
      </c>
      <c r="EG89" s="8">
        <v>0</v>
      </c>
      <c r="EH89" s="6">
        <v>0</v>
      </c>
      <c r="EI89" s="5">
        <v>0</v>
      </c>
      <c r="EJ89" s="8">
        <v>0</v>
      </c>
      <c r="EK89" s="6">
        <v>0</v>
      </c>
      <c r="EL89" s="5">
        <v>0</v>
      </c>
      <c r="EM89" s="8">
        <v>0</v>
      </c>
      <c r="EN89" s="6">
        <f t="shared" si="181"/>
        <v>51258</v>
      </c>
      <c r="EO89" s="8">
        <f t="shared" si="182"/>
        <v>466663</v>
      </c>
    </row>
    <row r="90" spans="1:145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20</v>
      </c>
      <c r="AQ90" s="5">
        <v>121</v>
      </c>
      <c r="AR90" s="8">
        <f t="shared" ref="AR90" si="191">AQ90/AP90*1000</f>
        <v>6050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10161</v>
      </c>
      <c r="AZ90" s="5">
        <v>83931</v>
      </c>
      <c r="BA90" s="8">
        <f t="shared" si="186"/>
        <v>8260.1121936817235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4789</v>
      </c>
      <c r="BU90" s="5">
        <v>39352</v>
      </c>
      <c r="BV90" s="8">
        <f t="shared" si="183"/>
        <v>8217.1643349342248</v>
      </c>
      <c r="BW90" s="6">
        <v>0</v>
      </c>
      <c r="BX90" s="5">
        <v>0</v>
      </c>
      <c r="BY90" s="8">
        <v>0</v>
      </c>
      <c r="BZ90" s="6">
        <v>23</v>
      </c>
      <c r="CA90" s="5">
        <v>207</v>
      </c>
      <c r="CB90" s="8">
        <f t="shared" si="184"/>
        <v>9000</v>
      </c>
      <c r="CC90" s="6">
        <v>0</v>
      </c>
      <c r="CD90" s="5">
        <v>0</v>
      </c>
      <c r="CE90" s="8">
        <v>0</v>
      </c>
      <c r="CF90" s="6">
        <v>10</v>
      </c>
      <c r="CG90" s="5">
        <v>197</v>
      </c>
      <c r="CH90" s="8">
        <f t="shared" si="190"/>
        <v>19700</v>
      </c>
      <c r="CI90" s="6">
        <v>0</v>
      </c>
      <c r="CJ90" s="5">
        <v>0</v>
      </c>
      <c r="CK90" s="8">
        <v>0</v>
      </c>
      <c r="CL90" s="6">
        <v>1</v>
      </c>
      <c r="CM90" s="5">
        <v>1</v>
      </c>
      <c r="CN90" s="8">
        <f t="shared" si="187"/>
        <v>1000</v>
      </c>
      <c r="CO90" s="6">
        <v>0</v>
      </c>
      <c r="CP90" s="5">
        <v>0</v>
      </c>
      <c r="CQ90" s="8">
        <v>0</v>
      </c>
      <c r="CR90" s="6">
        <v>2</v>
      </c>
      <c r="CS90" s="5">
        <v>78</v>
      </c>
      <c r="CT90" s="8">
        <f t="shared" ref="CT90:CT95" si="192">CS90/CR90*1000</f>
        <v>39000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v>0</v>
      </c>
      <c r="DS90" s="6">
        <v>0</v>
      </c>
      <c r="DT90" s="5">
        <v>0</v>
      </c>
      <c r="DU90" s="8">
        <v>0</v>
      </c>
      <c r="DV90" s="6">
        <v>0</v>
      </c>
      <c r="DW90" s="5">
        <v>0</v>
      </c>
      <c r="DX90" s="8">
        <v>0</v>
      </c>
      <c r="DY90" s="6">
        <v>0</v>
      </c>
      <c r="DZ90" s="5">
        <v>0</v>
      </c>
      <c r="EA90" s="8">
        <v>0</v>
      </c>
      <c r="EB90" s="6">
        <v>0</v>
      </c>
      <c r="EC90" s="5">
        <v>0</v>
      </c>
      <c r="ED90" s="8">
        <v>0</v>
      </c>
      <c r="EE90" s="6">
        <v>0</v>
      </c>
      <c r="EF90" s="5">
        <v>0</v>
      </c>
      <c r="EG90" s="8">
        <v>0</v>
      </c>
      <c r="EH90" s="6">
        <v>0</v>
      </c>
      <c r="EI90" s="5">
        <v>0</v>
      </c>
      <c r="EJ90" s="8">
        <v>0</v>
      </c>
      <c r="EK90" s="6">
        <v>0</v>
      </c>
      <c r="EL90" s="5">
        <v>0</v>
      </c>
      <c r="EM90" s="8">
        <v>0</v>
      </c>
      <c r="EN90" s="6">
        <f t="shared" si="181"/>
        <v>15006</v>
      </c>
      <c r="EO90" s="8">
        <f t="shared" si="182"/>
        <v>123887</v>
      </c>
    </row>
    <row r="91" spans="1:145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2900</v>
      </c>
      <c r="J91" s="5">
        <v>24902</v>
      </c>
      <c r="K91" s="8">
        <f t="shared" ref="K91" si="193">J91/I91*1000</f>
        <v>8586.8965517241377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1</v>
      </c>
      <c r="AN91" s="5">
        <v>5</v>
      </c>
      <c r="AO91" s="8">
        <f t="shared" si="185"/>
        <v>5000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24488</v>
      </c>
      <c r="AZ91" s="5">
        <v>214691</v>
      </c>
      <c r="BA91" s="8">
        <f t="shared" si="186"/>
        <v>8767.1920940869004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13555</v>
      </c>
      <c r="BU91" s="5">
        <v>118648</v>
      </c>
      <c r="BV91" s="8">
        <f t="shared" si="183"/>
        <v>8753.0800442641103</v>
      </c>
      <c r="BW91" s="6">
        <v>0</v>
      </c>
      <c r="BX91" s="5">
        <v>0</v>
      </c>
      <c r="BY91" s="8">
        <v>0</v>
      </c>
      <c r="BZ91" s="6">
        <v>1706</v>
      </c>
      <c r="CA91" s="5">
        <v>0</v>
      </c>
      <c r="CB91" s="8">
        <f t="shared" ref="CB91" si="194">CA91/BZ91*-1000</f>
        <v>0</v>
      </c>
      <c r="CC91" s="6">
        <v>0</v>
      </c>
      <c r="CD91" s="5">
        <v>0</v>
      </c>
      <c r="CE91" s="8">
        <v>0</v>
      </c>
      <c r="CF91" s="6">
        <v>3</v>
      </c>
      <c r="CG91" s="5">
        <v>139</v>
      </c>
      <c r="CH91" s="8">
        <f t="shared" si="190"/>
        <v>46333.333333333336</v>
      </c>
      <c r="CI91" s="6">
        <v>0</v>
      </c>
      <c r="CJ91" s="5">
        <v>0</v>
      </c>
      <c r="CK91" s="8">
        <v>0</v>
      </c>
      <c r="CL91" s="6">
        <v>12</v>
      </c>
      <c r="CM91" s="5">
        <v>33</v>
      </c>
      <c r="CN91" s="8">
        <f t="shared" si="187"/>
        <v>2750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299</v>
      </c>
      <c r="DQ91" s="5">
        <v>3061</v>
      </c>
      <c r="DR91" s="8">
        <f t="shared" si="188"/>
        <v>10237.458193979932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v>1</v>
      </c>
      <c r="EC91" s="5">
        <v>4</v>
      </c>
      <c r="ED91" s="8">
        <f t="shared" si="189"/>
        <v>4000</v>
      </c>
      <c r="EE91" s="6">
        <v>0</v>
      </c>
      <c r="EF91" s="5">
        <v>0</v>
      </c>
      <c r="EG91" s="8">
        <v>0</v>
      </c>
      <c r="EH91" s="6">
        <v>0</v>
      </c>
      <c r="EI91" s="5">
        <v>0</v>
      </c>
      <c r="EJ91" s="8">
        <v>0</v>
      </c>
      <c r="EK91" s="6">
        <v>0</v>
      </c>
      <c r="EL91" s="5">
        <v>0</v>
      </c>
      <c r="EM91" s="8">
        <v>0</v>
      </c>
      <c r="EN91" s="6">
        <f t="shared" si="181"/>
        <v>42965</v>
      </c>
      <c r="EO91" s="8">
        <f t="shared" si="182"/>
        <v>361483</v>
      </c>
    </row>
    <row r="92" spans="1:145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6943</v>
      </c>
      <c r="AZ92" s="5">
        <v>56636</v>
      </c>
      <c r="BA92" s="8">
        <f t="shared" si="186"/>
        <v>8157.280714388593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5182</v>
      </c>
      <c r="BU92" s="5">
        <v>45665</v>
      </c>
      <c r="BV92" s="8">
        <f t="shared" si="183"/>
        <v>8812.2346584330371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6</v>
      </c>
      <c r="CG92" s="5">
        <v>317</v>
      </c>
      <c r="CH92" s="8">
        <f t="shared" si="190"/>
        <v>52833.333333333336</v>
      </c>
      <c r="CI92" s="6">
        <v>0</v>
      </c>
      <c r="CJ92" s="5">
        <v>0</v>
      </c>
      <c r="CK92" s="8">
        <v>0</v>
      </c>
      <c r="CL92" s="6">
        <v>1</v>
      </c>
      <c r="CM92" s="5">
        <v>2</v>
      </c>
      <c r="CN92" s="8">
        <f t="shared" si="187"/>
        <v>2000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504</v>
      </c>
      <c r="DQ92" s="5">
        <v>3795</v>
      </c>
      <c r="DR92" s="8">
        <f t="shared" si="188"/>
        <v>7529.7619047619055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v>0</v>
      </c>
      <c r="EC92" s="5">
        <v>0</v>
      </c>
      <c r="ED92" s="8">
        <v>0</v>
      </c>
      <c r="EE92" s="6">
        <v>0</v>
      </c>
      <c r="EF92" s="5">
        <v>0</v>
      </c>
      <c r="EG92" s="8">
        <v>0</v>
      </c>
      <c r="EH92" s="6">
        <v>0</v>
      </c>
      <c r="EI92" s="5">
        <v>0</v>
      </c>
      <c r="EJ92" s="8">
        <v>0</v>
      </c>
      <c r="EK92" s="6">
        <v>0</v>
      </c>
      <c r="EL92" s="5">
        <v>0</v>
      </c>
      <c r="EM92" s="8">
        <v>0</v>
      </c>
      <c r="EN92" s="6">
        <f t="shared" si="181"/>
        <v>12636</v>
      </c>
      <c r="EO92" s="8">
        <f t="shared" si="182"/>
        <v>106415</v>
      </c>
    </row>
    <row r="93" spans="1:145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4</v>
      </c>
      <c r="P93" s="5">
        <v>54</v>
      </c>
      <c r="Q93" s="8">
        <f t="shared" ref="Q93" si="195">P93/O93*1000</f>
        <v>13500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29916</v>
      </c>
      <c r="AZ93" s="5">
        <v>237495</v>
      </c>
      <c r="BA93" s="8">
        <f t="shared" si="186"/>
        <v>7938.7284396309669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19522</v>
      </c>
      <c r="BU93" s="5">
        <v>158279</v>
      </c>
      <c r="BV93" s="8">
        <f t="shared" si="183"/>
        <v>8107.7246183792649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6</v>
      </c>
      <c r="CG93" s="5">
        <v>328</v>
      </c>
      <c r="CH93" s="8">
        <f t="shared" si="190"/>
        <v>54666.666666666664</v>
      </c>
      <c r="CI93" s="6">
        <v>0</v>
      </c>
      <c r="CJ93" s="5">
        <v>0</v>
      </c>
      <c r="CK93" s="8">
        <v>0</v>
      </c>
      <c r="CL93" s="6">
        <v>0</v>
      </c>
      <c r="CM93" s="5">
        <v>2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v>0</v>
      </c>
      <c r="DS93" s="6">
        <v>0</v>
      </c>
      <c r="DT93" s="5">
        <v>0</v>
      </c>
      <c r="DU93" s="8">
        <v>0</v>
      </c>
      <c r="DV93" s="6">
        <v>0</v>
      </c>
      <c r="DW93" s="5">
        <v>0</v>
      </c>
      <c r="DX93" s="8">
        <v>0</v>
      </c>
      <c r="DY93" s="6">
        <v>0</v>
      </c>
      <c r="DZ93" s="5">
        <v>0</v>
      </c>
      <c r="EA93" s="8">
        <v>0</v>
      </c>
      <c r="EB93" s="6">
        <v>0</v>
      </c>
      <c r="EC93" s="5">
        <v>0</v>
      </c>
      <c r="ED93" s="8">
        <v>0</v>
      </c>
      <c r="EE93" s="6">
        <v>0</v>
      </c>
      <c r="EF93" s="5">
        <v>0</v>
      </c>
      <c r="EG93" s="8">
        <v>0</v>
      </c>
      <c r="EH93" s="6">
        <v>0</v>
      </c>
      <c r="EI93" s="5">
        <v>0</v>
      </c>
      <c r="EJ93" s="8">
        <v>0</v>
      </c>
      <c r="EK93" s="6">
        <v>0</v>
      </c>
      <c r="EL93" s="5">
        <v>0</v>
      </c>
      <c r="EM93" s="8">
        <v>0</v>
      </c>
      <c r="EN93" s="6">
        <f t="shared" si="181"/>
        <v>49448</v>
      </c>
      <c r="EO93" s="8">
        <f t="shared" si="182"/>
        <v>396158</v>
      </c>
    </row>
    <row r="94" spans="1:145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2</v>
      </c>
      <c r="AN94" s="5">
        <v>11</v>
      </c>
      <c r="AO94" s="8">
        <f t="shared" si="185"/>
        <v>5500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18418</v>
      </c>
      <c r="AZ94" s="5">
        <v>141987</v>
      </c>
      <c r="BA94" s="8">
        <f t="shared" si="186"/>
        <v>7709.1432294494516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23033</v>
      </c>
      <c r="BU94" s="5">
        <v>193126</v>
      </c>
      <c r="BV94" s="8">
        <f t="shared" si="183"/>
        <v>8384.7523119003181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10</v>
      </c>
      <c r="CG94" s="5">
        <v>489</v>
      </c>
      <c r="CH94" s="8">
        <f t="shared" si="190"/>
        <v>48900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v>100</v>
      </c>
      <c r="EC94" s="5">
        <v>743</v>
      </c>
      <c r="ED94" s="8">
        <f t="shared" si="189"/>
        <v>7430</v>
      </c>
      <c r="EE94" s="6">
        <v>0</v>
      </c>
      <c r="EF94" s="5">
        <v>0</v>
      </c>
      <c r="EG94" s="8">
        <v>0</v>
      </c>
      <c r="EH94" s="6">
        <v>0</v>
      </c>
      <c r="EI94" s="5">
        <v>0</v>
      </c>
      <c r="EJ94" s="8">
        <v>0</v>
      </c>
      <c r="EK94" s="6">
        <v>0</v>
      </c>
      <c r="EL94" s="5">
        <v>0</v>
      </c>
      <c r="EM94" s="8">
        <v>0</v>
      </c>
      <c r="EN94" s="6">
        <f t="shared" si="181"/>
        <v>41563</v>
      </c>
      <c r="EO94" s="8">
        <f t="shared" si="182"/>
        <v>336356</v>
      </c>
    </row>
    <row r="95" spans="1:145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27066</v>
      </c>
      <c r="AZ95" s="5">
        <v>212700</v>
      </c>
      <c r="BA95" s="8">
        <f t="shared" si="186"/>
        <v>7858.5679450232765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25547</v>
      </c>
      <c r="BU95" s="5">
        <v>188426</v>
      </c>
      <c r="BV95" s="8">
        <f t="shared" si="183"/>
        <v>7375.6605472266801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3</v>
      </c>
      <c r="CM95" s="5">
        <v>2</v>
      </c>
      <c r="CN95" s="8">
        <f t="shared" si="187"/>
        <v>666.66666666666663</v>
      </c>
      <c r="CO95" s="6">
        <v>0</v>
      </c>
      <c r="CP95" s="5">
        <v>0</v>
      </c>
      <c r="CQ95" s="8">
        <v>0</v>
      </c>
      <c r="CR95" s="6">
        <v>1</v>
      </c>
      <c r="CS95" s="5">
        <v>85</v>
      </c>
      <c r="CT95" s="8">
        <f t="shared" si="192"/>
        <v>85000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v>0</v>
      </c>
      <c r="EC95" s="5">
        <v>4</v>
      </c>
      <c r="ED95" s="8">
        <v>0</v>
      </c>
      <c r="EE95" s="6">
        <v>0</v>
      </c>
      <c r="EF95" s="5">
        <v>0</v>
      </c>
      <c r="EG95" s="8">
        <v>0</v>
      </c>
      <c r="EH95" s="6">
        <v>0</v>
      </c>
      <c r="EI95" s="5">
        <v>0</v>
      </c>
      <c r="EJ95" s="8">
        <v>0</v>
      </c>
      <c r="EK95" s="6">
        <v>0</v>
      </c>
      <c r="EL95" s="5">
        <v>0</v>
      </c>
      <c r="EM95" s="8">
        <v>0</v>
      </c>
      <c r="EN95" s="6">
        <f t="shared" si="181"/>
        <v>52617</v>
      </c>
      <c r="EO95" s="8">
        <f t="shared" si="182"/>
        <v>401217</v>
      </c>
    </row>
    <row r="96" spans="1:145" ht="15" thickBot="1" x14ac:dyDescent="0.35">
      <c r="A96" s="47"/>
      <c r="B96" s="48" t="s">
        <v>14</v>
      </c>
      <c r="C96" s="32">
        <v>0</v>
      </c>
      <c r="D96" s="31">
        <v>0</v>
      </c>
      <c r="E96" s="39"/>
      <c r="F96" s="32">
        <v>0</v>
      </c>
      <c r="G96" s="31">
        <v>0</v>
      </c>
      <c r="H96" s="39"/>
      <c r="I96" s="32">
        <f>SUM(I84:I95)</f>
        <v>2900</v>
      </c>
      <c r="J96" s="31">
        <f>SUM(J84:J95)</f>
        <v>24902</v>
      </c>
      <c r="K96" s="39"/>
      <c r="L96" s="32">
        <f>SUM(L84:L95)</f>
        <v>3</v>
      </c>
      <c r="M96" s="31">
        <f>SUM(M84:M95)</f>
        <v>10</v>
      </c>
      <c r="N96" s="39"/>
      <c r="O96" s="32">
        <f>SUM(O84:O95)</f>
        <v>4</v>
      </c>
      <c r="P96" s="31">
        <f>SUM(P84:P95)</f>
        <v>54</v>
      </c>
      <c r="Q96" s="39"/>
      <c r="R96" s="32">
        <v>0</v>
      </c>
      <c r="S96" s="31">
        <v>0</v>
      </c>
      <c r="T96" s="39"/>
      <c r="U96" s="32">
        <v>0</v>
      </c>
      <c r="V96" s="31">
        <v>0</v>
      </c>
      <c r="W96" s="39"/>
      <c r="X96" s="32">
        <v>0</v>
      </c>
      <c r="Y96" s="31">
        <v>0</v>
      </c>
      <c r="Z96" s="39"/>
      <c r="AA96" s="32">
        <v>0</v>
      </c>
      <c r="AB96" s="31">
        <v>0</v>
      </c>
      <c r="AC96" s="39"/>
      <c r="AD96" s="32">
        <v>0</v>
      </c>
      <c r="AE96" s="31">
        <v>0</v>
      </c>
      <c r="AF96" s="39"/>
      <c r="AG96" s="32">
        <f>SUM(AG84:AG95)</f>
        <v>0</v>
      </c>
      <c r="AH96" s="31">
        <f>SUM(AH84:AH95)</f>
        <v>0</v>
      </c>
      <c r="AI96" s="39"/>
      <c r="AJ96" s="32">
        <f>SUM(AJ84:AJ95)</f>
        <v>0</v>
      </c>
      <c r="AK96" s="31">
        <f>SUM(AK84:AK95)</f>
        <v>0</v>
      </c>
      <c r="AL96" s="39"/>
      <c r="AM96" s="32">
        <f>SUM(AM84:AM95)</f>
        <v>18</v>
      </c>
      <c r="AN96" s="31">
        <f>SUM(AN84:AN95)</f>
        <v>29</v>
      </c>
      <c r="AO96" s="39"/>
      <c r="AP96" s="32">
        <f>SUM(AP84:AP95)</f>
        <v>20</v>
      </c>
      <c r="AQ96" s="31">
        <f>SUM(AQ84:AQ95)</f>
        <v>121</v>
      </c>
      <c r="AR96" s="40"/>
      <c r="AS96" s="32">
        <f>SUM(AS84:AS95)</f>
        <v>0</v>
      </c>
      <c r="AT96" s="31">
        <f>SUM(AT84:AT95)</f>
        <v>0</v>
      </c>
      <c r="AU96" s="40"/>
      <c r="AV96" s="32">
        <f>SUM(AV84:AV95)</f>
        <v>0</v>
      </c>
      <c r="AW96" s="31">
        <f>SUM(AW84:AW95)</f>
        <v>0</v>
      </c>
      <c r="AX96" s="40"/>
      <c r="AY96" s="32">
        <f>SUM(AY84:AY95)</f>
        <v>200519</v>
      </c>
      <c r="AZ96" s="31">
        <f>SUM(AZ84:AZ95)</f>
        <v>1657432</v>
      </c>
      <c r="BA96" s="40"/>
      <c r="BB96" s="32">
        <v>0</v>
      </c>
      <c r="BC96" s="31">
        <v>0</v>
      </c>
      <c r="BD96" s="40"/>
      <c r="BE96" s="32">
        <f>SUM(BE84:BE95)</f>
        <v>0</v>
      </c>
      <c r="BF96" s="31">
        <f>SUM(BF84:BF95)</f>
        <v>5</v>
      </c>
      <c r="BG96" s="40"/>
      <c r="BH96" s="32">
        <f>SUM(BH84:BH95)</f>
        <v>0</v>
      </c>
      <c r="BI96" s="31">
        <f>SUM(BI84:BI95)</f>
        <v>0</v>
      </c>
      <c r="BJ96" s="40"/>
      <c r="BK96" s="32">
        <f>SUM(BK84:BK95)</f>
        <v>0</v>
      </c>
      <c r="BL96" s="31">
        <f>SUM(BL84:BL95)</f>
        <v>0</v>
      </c>
      <c r="BM96" s="40"/>
      <c r="BN96" s="32">
        <f t="shared" ref="BN96:BO96" si="196">SUM(BN84:BN95)</f>
        <v>0</v>
      </c>
      <c r="BO96" s="31">
        <f t="shared" si="196"/>
        <v>0</v>
      </c>
      <c r="BP96" s="40"/>
      <c r="BQ96" s="32">
        <f t="shared" ref="BQ96:BR96" si="197">SUM(BQ84:BQ95)</f>
        <v>0</v>
      </c>
      <c r="BR96" s="31">
        <f t="shared" si="197"/>
        <v>0</v>
      </c>
      <c r="BS96" s="40"/>
      <c r="BT96" s="32">
        <f t="shared" ref="BT96:BU96" si="198">SUM(BT84:BT95)</f>
        <v>186292</v>
      </c>
      <c r="BU96" s="31">
        <f t="shared" si="198"/>
        <v>1530624</v>
      </c>
      <c r="BV96" s="39"/>
      <c r="BW96" s="32">
        <f t="shared" ref="BW96:BX96" si="199">SUM(BW84:BW95)</f>
        <v>0</v>
      </c>
      <c r="BX96" s="31">
        <f t="shared" si="199"/>
        <v>0</v>
      </c>
      <c r="BY96" s="40"/>
      <c r="BZ96" s="32">
        <f t="shared" ref="BZ96:CA96" si="200">SUM(BZ84:BZ95)</f>
        <v>9000</v>
      </c>
      <c r="CA96" s="31">
        <f t="shared" si="200"/>
        <v>81144</v>
      </c>
      <c r="CB96" s="39"/>
      <c r="CC96" s="32">
        <f t="shared" ref="CC96:CD96" si="201">SUM(CC84:CC95)</f>
        <v>0</v>
      </c>
      <c r="CD96" s="31">
        <f t="shared" si="201"/>
        <v>0</v>
      </c>
      <c r="CE96" s="39"/>
      <c r="CF96" s="32">
        <f t="shared" ref="CF96:CG96" si="202">SUM(CF84:CF95)</f>
        <v>49</v>
      </c>
      <c r="CG96" s="31">
        <f t="shared" si="202"/>
        <v>1712</v>
      </c>
      <c r="CH96" s="39"/>
      <c r="CI96" s="32">
        <f t="shared" ref="CI96:CJ96" si="203">SUM(CI84:CI95)</f>
        <v>0</v>
      </c>
      <c r="CJ96" s="31">
        <f t="shared" si="203"/>
        <v>0</v>
      </c>
      <c r="CK96" s="39"/>
      <c r="CL96" s="32">
        <f t="shared" ref="CL96:CM96" si="204">SUM(CL84:CL95)</f>
        <v>31</v>
      </c>
      <c r="CM96" s="31">
        <f t="shared" si="204"/>
        <v>93</v>
      </c>
      <c r="CN96" s="39"/>
      <c r="CO96" s="32">
        <f t="shared" ref="CO96:CP96" si="205">SUM(CO84:CO95)</f>
        <v>0</v>
      </c>
      <c r="CP96" s="31">
        <f t="shared" si="205"/>
        <v>0</v>
      </c>
      <c r="CQ96" s="39"/>
      <c r="CR96" s="32">
        <f t="shared" ref="CR96:CS96" si="206">SUM(CR84:CR95)</f>
        <v>3</v>
      </c>
      <c r="CS96" s="31">
        <f t="shared" si="206"/>
        <v>163</v>
      </c>
      <c r="CT96" s="39"/>
      <c r="CU96" s="32">
        <f t="shared" ref="CU96:CV96" si="207">SUM(CU84:CU95)</f>
        <v>0</v>
      </c>
      <c r="CV96" s="31">
        <f t="shared" si="207"/>
        <v>0</v>
      </c>
      <c r="CW96" s="39"/>
      <c r="CX96" s="32">
        <f t="shared" ref="CX96:CY96" si="208">SUM(CX84:CX95)</f>
        <v>0</v>
      </c>
      <c r="CY96" s="31">
        <f t="shared" si="208"/>
        <v>0</v>
      </c>
      <c r="CZ96" s="39"/>
      <c r="DA96" s="32">
        <f t="shared" ref="DA96:DB96" si="209">SUM(DA84:DA95)</f>
        <v>0</v>
      </c>
      <c r="DB96" s="31">
        <f t="shared" si="209"/>
        <v>0</v>
      </c>
      <c r="DC96" s="39"/>
      <c r="DD96" s="32">
        <f t="shared" ref="DD96:DE96" si="210">SUM(DD84:DD95)</f>
        <v>0</v>
      </c>
      <c r="DE96" s="31">
        <f t="shared" si="210"/>
        <v>0</v>
      </c>
      <c r="DF96" s="39"/>
      <c r="DG96" s="32">
        <f t="shared" ref="DG96:DH96" si="211">SUM(DG84:DG95)</f>
        <v>0</v>
      </c>
      <c r="DH96" s="31">
        <f t="shared" si="211"/>
        <v>0</v>
      </c>
      <c r="DI96" s="39"/>
      <c r="DJ96" s="32">
        <f t="shared" ref="DJ96:DK96" si="212">SUM(DJ84:DJ95)</f>
        <v>0</v>
      </c>
      <c r="DK96" s="31">
        <f t="shared" si="212"/>
        <v>0</v>
      </c>
      <c r="DL96" s="39"/>
      <c r="DM96" s="32">
        <f t="shared" ref="DM96:DN96" si="213">SUM(DM84:DM95)</f>
        <v>0</v>
      </c>
      <c r="DN96" s="31">
        <f t="shared" si="213"/>
        <v>0</v>
      </c>
      <c r="DO96" s="39"/>
      <c r="DP96" s="32">
        <f t="shared" ref="DP96:DQ96" si="214">SUM(DP84:DP95)</f>
        <v>823</v>
      </c>
      <c r="DQ96" s="31">
        <f t="shared" si="214"/>
        <v>7048</v>
      </c>
      <c r="DR96" s="39"/>
      <c r="DS96" s="32">
        <f t="shared" ref="DS96:DT96" si="215">SUM(DS84:DS95)</f>
        <v>0</v>
      </c>
      <c r="DT96" s="31">
        <f t="shared" si="215"/>
        <v>0</v>
      </c>
      <c r="DU96" s="39"/>
      <c r="DV96" s="32">
        <v>0</v>
      </c>
      <c r="DW96" s="31">
        <v>0</v>
      </c>
      <c r="DX96" s="39"/>
      <c r="DY96" s="32">
        <f t="shared" ref="DY96:DZ96" si="216">SUM(DY84:DY95)</f>
        <v>0</v>
      </c>
      <c r="DZ96" s="31">
        <f t="shared" si="216"/>
        <v>5</v>
      </c>
      <c r="EA96" s="39"/>
      <c r="EB96" s="32">
        <f t="shared" ref="EB96:EC96" si="217">SUM(EB84:EB95)</f>
        <v>1949</v>
      </c>
      <c r="EC96" s="31">
        <f t="shared" si="217"/>
        <v>16927</v>
      </c>
      <c r="ED96" s="39"/>
      <c r="EE96" s="32">
        <f t="shared" ref="EE96:EF96" si="218">SUM(EE84:EE95)</f>
        <v>0</v>
      </c>
      <c r="EF96" s="31">
        <f t="shared" si="218"/>
        <v>0</v>
      </c>
      <c r="EG96" s="39"/>
      <c r="EH96" s="32">
        <f t="shared" ref="EH96:EI96" si="219">SUM(EH84:EH95)</f>
        <v>0</v>
      </c>
      <c r="EI96" s="31">
        <f t="shared" si="219"/>
        <v>0</v>
      </c>
      <c r="EJ96" s="39"/>
      <c r="EK96" s="32">
        <f t="shared" ref="EK96:EL96" si="220">SUM(EK84:EK95)</f>
        <v>0</v>
      </c>
      <c r="EL96" s="31">
        <f t="shared" si="220"/>
        <v>0</v>
      </c>
      <c r="EM96" s="39"/>
      <c r="EN96" s="32">
        <f t="shared" si="181"/>
        <v>401611</v>
      </c>
      <c r="EO96" s="33">
        <f t="shared" si="182"/>
        <v>3320269</v>
      </c>
    </row>
    <row r="97" spans="1:145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6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2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9139</v>
      </c>
      <c r="AZ97" s="5">
        <v>61457</v>
      </c>
      <c r="BA97" s="8">
        <f>AZ97/AY97*1000</f>
        <v>6724.6963562753035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5727</v>
      </c>
      <c r="BU97" s="5">
        <v>46335</v>
      </c>
      <c r="BV97" s="8">
        <f t="shared" ref="BV97:BV108" si="221">BU97/BT97*1000</f>
        <v>8090.6233630172865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4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0</v>
      </c>
      <c r="DZ97" s="5">
        <v>0</v>
      </c>
      <c r="EA97" s="8">
        <v>0</v>
      </c>
      <c r="EB97" s="6">
        <v>0</v>
      </c>
      <c r="EC97" s="5">
        <v>0</v>
      </c>
      <c r="ED97" s="8">
        <v>0</v>
      </c>
      <c r="EE97" s="6">
        <v>0</v>
      </c>
      <c r="EF97" s="5">
        <v>0</v>
      </c>
      <c r="EG97" s="8">
        <v>0</v>
      </c>
      <c r="EH97" s="6">
        <v>0</v>
      </c>
      <c r="EI97" s="5">
        <v>0</v>
      </c>
      <c r="EJ97" s="8">
        <v>0</v>
      </c>
      <c r="EK97" s="6">
        <v>0</v>
      </c>
      <c r="EL97" s="5">
        <v>0</v>
      </c>
      <c r="EM97" s="8">
        <v>0</v>
      </c>
      <c r="EN97" s="6">
        <f t="shared" si="181"/>
        <v>14866</v>
      </c>
      <c r="EO97" s="8">
        <f t="shared" si="182"/>
        <v>107804</v>
      </c>
    </row>
    <row r="98" spans="1:145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6</v>
      </c>
      <c r="AN98" s="5">
        <v>9</v>
      </c>
      <c r="AO98" s="8">
        <f t="shared" ref="AO98:AO101" si="222">AN98/AM98*1000</f>
        <v>1500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11221</v>
      </c>
      <c r="AZ98" s="5">
        <v>95473</v>
      </c>
      <c r="BA98" s="8">
        <f t="shared" ref="BA98:BA108" si="223">AZ98/AY98*1000</f>
        <v>8508.4217092950712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6247</v>
      </c>
      <c r="BU98" s="5">
        <v>48730</v>
      </c>
      <c r="BV98" s="8">
        <f t="shared" si="221"/>
        <v>7800.544261245398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7</v>
      </c>
      <c r="CM98" s="5">
        <v>2</v>
      </c>
      <c r="CN98" s="8">
        <f t="shared" ref="CN98:CN108" si="224">CM98/CL98*1000</f>
        <v>285.71428571428572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0</v>
      </c>
      <c r="DZ98" s="5">
        <v>0</v>
      </c>
      <c r="EA98" s="8">
        <v>0</v>
      </c>
      <c r="EB98" s="6">
        <v>0</v>
      </c>
      <c r="EC98" s="5">
        <v>0</v>
      </c>
      <c r="ED98" s="8">
        <v>0</v>
      </c>
      <c r="EE98" s="6">
        <v>0</v>
      </c>
      <c r="EF98" s="5">
        <v>0</v>
      </c>
      <c r="EG98" s="8">
        <v>0</v>
      </c>
      <c r="EH98" s="6">
        <v>0</v>
      </c>
      <c r="EI98" s="5">
        <v>0</v>
      </c>
      <c r="EJ98" s="8">
        <v>0</v>
      </c>
      <c r="EK98" s="6">
        <v>0</v>
      </c>
      <c r="EL98" s="5">
        <v>0</v>
      </c>
      <c r="EM98" s="8">
        <v>0</v>
      </c>
      <c r="EN98" s="6">
        <f t="shared" si="181"/>
        <v>17481</v>
      </c>
      <c r="EO98" s="8">
        <f t="shared" si="182"/>
        <v>144214</v>
      </c>
    </row>
    <row r="99" spans="1:145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10</v>
      </c>
      <c r="G99" s="5">
        <v>150</v>
      </c>
      <c r="H99" s="8">
        <f t="shared" ref="H99" si="225">G99/F99*1000</f>
        <v>15000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6</v>
      </c>
      <c r="AN99" s="5">
        <v>18</v>
      </c>
      <c r="AO99" s="8">
        <f t="shared" si="222"/>
        <v>3000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10563</v>
      </c>
      <c r="AZ99" s="5">
        <v>82659</v>
      </c>
      <c r="BA99" s="8">
        <f t="shared" si="223"/>
        <v>7825.333712013633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6914</v>
      </c>
      <c r="BU99" s="5">
        <v>54019</v>
      </c>
      <c r="BV99" s="8">
        <f t="shared" si="221"/>
        <v>7812.9881400057857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1</v>
      </c>
      <c r="CH99" s="8">
        <v>0</v>
      </c>
      <c r="CI99" s="6">
        <v>0</v>
      </c>
      <c r="CJ99" s="5">
        <v>0</v>
      </c>
      <c r="CK99" s="8">
        <v>0</v>
      </c>
      <c r="CL99" s="6">
        <v>8</v>
      </c>
      <c r="CM99" s="5">
        <v>33</v>
      </c>
      <c r="CN99" s="8">
        <f t="shared" si="224"/>
        <v>4125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0</v>
      </c>
      <c r="DW99" s="5">
        <v>0</v>
      </c>
      <c r="DX99" s="8">
        <v>0</v>
      </c>
      <c r="DY99" s="6">
        <v>0</v>
      </c>
      <c r="DZ99" s="5">
        <v>0</v>
      </c>
      <c r="EA99" s="8">
        <v>0</v>
      </c>
      <c r="EB99" s="6">
        <v>0</v>
      </c>
      <c r="EC99" s="5">
        <v>7</v>
      </c>
      <c r="ED99" s="8">
        <v>0</v>
      </c>
      <c r="EE99" s="6">
        <v>0</v>
      </c>
      <c r="EF99" s="5">
        <v>0</v>
      </c>
      <c r="EG99" s="8">
        <v>0</v>
      </c>
      <c r="EH99" s="6">
        <v>0</v>
      </c>
      <c r="EI99" s="5">
        <v>0</v>
      </c>
      <c r="EJ99" s="8">
        <v>0</v>
      </c>
      <c r="EK99" s="6">
        <v>0</v>
      </c>
      <c r="EL99" s="5">
        <v>0</v>
      </c>
      <c r="EM99" s="8">
        <v>0</v>
      </c>
      <c r="EN99" s="6">
        <f t="shared" si="181"/>
        <v>17501</v>
      </c>
      <c r="EO99" s="8">
        <f t="shared" si="182"/>
        <v>136887</v>
      </c>
    </row>
    <row r="100" spans="1:145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2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34539</v>
      </c>
      <c r="AZ100" s="5">
        <v>254304</v>
      </c>
      <c r="BA100" s="8">
        <f t="shared" si="223"/>
        <v>7362.8072613567274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12252</v>
      </c>
      <c r="BU100" s="5">
        <v>97815</v>
      </c>
      <c r="BV100" s="8">
        <f t="shared" si="221"/>
        <v>7983.5945151811948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8</v>
      </c>
      <c r="CM100" s="5">
        <v>54</v>
      </c>
      <c r="CN100" s="8">
        <f t="shared" si="224"/>
        <v>6750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0</v>
      </c>
      <c r="DW100" s="5">
        <v>0</v>
      </c>
      <c r="DX100" s="8">
        <v>0</v>
      </c>
      <c r="DY100" s="6">
        <v>0</v>
      </c>
      <c r="DZ100" s="5">
        <v>0</v>
      </c>
      <c r="EA100" s="8">
        <v>0</v>
      </c>
      <c r="EB100" s="6">
        <v>0</v>
      </c>
      <c r="EC100" s="5">
        <v>0</v>
      </c>
      <c r="ED100" s="8">
        <v>0</v>
      </c>
      <c r="EE100" s="6">
        <v>0</v>
      </c>
      <c r="EF100" s="5">
        <v>0</v>
      </c>
      <c r="EG100" s="8">
        <v>0</v>
      </c>
      <c r="EH100" s="6">
        <v>0</v>
      </c>
      <c r="EI100" s="5">
        <v>0</v>
      </c>
      <c r="EJ100" s="8">
        <v>0</v>
      </c>
      <c r="EK100" s="6">
        <v>0</v>
      </c>
      <c r="EL100" s="5">
        <v>0</v>
      </c>
      <c r="EM100" s="8">
        <v>0</v>
      </c>
      <c r="EN100" s="6">
        <f t="shared" si="181"/>
        <v>46799</v>
      </c>
      <c r="EO100" s="8">
        <f t="shared" si="182"/>
        <v>352175</v>
      </c>
    </row>
    <row r="101" spans="1:145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3</v>
      </c>
      <c r="AN101" s="5">
        <v>6</v>
      </c>
      <c r="AO101" s="8">
        <f t="shared" si="222"/>
        <v>2000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100</v>
      </c>
      <c r="AW101" s="5">
        <v>829</v>
      </c>
      <c r="AX101" s="8">
        <f t="shared" ref="AX101" si="226">AW101/AV101*1000</f>
        <v>8290</v>
      </c>
      <c r="AY101" s="6">
        <v>12170</v>
      </c>
      <c r="AZ101" s="5">
        <v>99246</v>
      </c>
      <c r="BA101" s="8">
        <f t="shared" si="223"/>
        <v>8154.9712407559573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5920</v>
      </c>
      <c r="BU101" s="5">
        <v>43348</v>
      </c>
      <c r="BV101" s="8">
        <f t="shared" si="221"/>
        <v>7322.2972972972975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5</v>
      </c>
      <c r="CH101" s="8">
        <v>0</v>
      </c>
      <c r="CI101" s="6">
        <v>0</v>
      </c>
      <c r="CJ101" s="5">
        <v>0</v>
      </c>
      <c r="CK101" s="8">
        <v>0</v>
      </c>
      <c r="CL101" s="6">
        <v>9</v>
      </c>
      <c r="CM101" s="5">
        <v>8</v>
      </c>
      <c r="CN101" s="8">
        <f t="shared" si="224"/>
        <v>888.8888888888888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3389</v>
      </c>
      <c r="CY101" s="5">
        <v>25255</v>
      </c>
      <c r="CZ101" s="8">
        <f t="shared" ref="CZ101:CZ106" si="227">CY101/CX101*1000</f>
        <v>7452.0507524343466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0</v>
      </c>
      <c r="DZ101" s="5">
        <v>0</v>
      </c>
      <c r="EA101" s="8">
        <v>0</v>
      </c>
      <c r="EB101" s="6">
        <v>0</v>
      </c>
      <c r="EC101" s="5">
        <v>0</v>
      </c>
      <c r="ED101" s="8">
        <v>0</v>
      </c>
      <c r="EE101" s="6">
        <v>0</v>
      </c>
      <c r="EF101" s="5">
        <v>0</v>
      </c>
      <c r="EG101" s="8">
        <v>0</v>
      </c>
      <c r="EH101" s="6">
        <v>0</v>
      </c>
      <c r="EI101" s="5">
        <v>0</v>
      </c>
      <c r="EJ101" s="8">
        <v>0</v>
      </c>
      <c r="EK101" s="6">
        <v>0</v>
      </c>
      <c r="EL101" s="5">
        <v>0</v>
      </c>
      <c r="EM101" s="8">
        <v>0</v>
      </c>
      <c r="EN101" s="6">
        <f t="shared" si="181"/>
        <v>21591</v>
      </c>
      <c r="EO101" s="8">
        <f t="shared" si="182"/>
        <v>168697</v>
      </c>
    </row>
    <row r="102" spans="1:145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18316</v>
      </c>
      <c r="AZ102" s="5">
        <v>137578</v>
      </c>
      <c r="BA102" s="8">
        <f t="shared" si="223"/>
        <v>7511.3561913081458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10475</v>
      </c>
      <c r="BU102" s="5">
        <v>80863</v>
      </c>
      <c r="BV102" s="8">
        <f t="shared" si="221"/>
        <v>7719.6181384248202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23</v>
      </c>
      <c r="CM102" s="5">
        <v>108</v>
      </c>
      <c r="CN102" s="8">
        <f t="shared" si="224"/>
        <v>4695.652173913044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4197</v>
      </c>
      <c r="CY102" s="5">
        <v>55816</v>
      </c>
      <c r="CZ102" s="8">
        <f t="shared" si="227"/>
        <v>13299.023111746486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0</v>
      </c>
      <c r="DW102" s="5">
        <v>0</v>
      </c>
      <c r="DX102" s="8">
        <v>0</v>
      </c>
      <c r="DY102" s="6">
        <v>0</v>
      </c>
      <c r="DZ102" s="5">
        <v>0</v>
      </c>
      <c r="EA102" s="8">
        <v>0</v>
      </c>
      <c r="EB102" s="6">
        <v>0</v>
      </c>
      <c r="EC102" s="5">
        <v>0</v>
      </c>
      <c r="ED102" s="8">
        <v>0</v>
      </c>
      <c r="EE102" s="6">
        <v>0</v>
      </c>
      <c r="EF102" s="5">
        <v>0</v>
      </c>
      <c r="EG102" s="8">
        <v>0</v>
      </c>
      <c r="EH102" s="6">
        <v>0</v>
      </c>
      <c r="EI102" s="5">
        <v>0</v>
      </c>
      <c r="EJ102" s="8">
        <v>0</v>
      </c>
      <c r="EK102" s="6">
        <v>0</v>
      </c>
      <c r="EL102" s="5">
        <v>0</v>
      </c>
      <c r="EM102" s="8">
        <v>0</v>
      </c>
      <c r="EN102" s="6">
        <f t="shared" si="181"/>
        <v>33011</v>
      </c>
      <c r="EO102" s="8">
        <f t="shared" si="182"/>
        <v>274365</v>
      </c>
    </row>
    <row r="103" spans="1:145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8.093</v>
      </c>
      <c r="AN103" s="5">
        <v>17.739999999999998</v>
      </c>
      <c r="AO103" s="8">
        <f t="shared" ref="AO103:AO107" si="228">AN103/AM103*1000</f>
        <v>2192.0177931545777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19858.024000000001</v>
      </c>
      <c r="AZ103" s="5">
        <v>156534.91399999999</v>
      </c>
      <c r="BA103" s="8">
        <f t="shared" si="223"/>
        <v>7882.7034351454085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15775.575999999999</v>
      </c>
      <c r="BU103" s="5">
        <v>127382.564</v>
      </c>
      <c r="BV103" s="8">
        <f t="shared" si="221"/>
        <v>8074.6696031891324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0.127</v>
      </c>
      <c r="CG103" s="5">
        <v>5.2110000000000003</v>
      </c>
      <c r="CH103" s="8">
        <f t="shared" ref="CH103:CH107" si="229">CG103/CF103*1000</f>
        <v>41031.496062992126</v>
      </c>
      <c r="CI103" s="6">
        <v>0</v>
      </c>
      <c r="CJ103" s="5">
        <v>0</v>
      </c>
      <c r="CK103" s="8">
        <v>0</v>
      </c>
      <c r="CL103" s="6">
        <v>1.3680000000000001</v>
      </c>
      <c r="CM103" s="5">
        <v>3.1560000000000001</v>
      </c>
      <c r="CN103" s="8">
        <f t="shared" si="224"/>
        <v>2307.0175438596489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0</v>
      </c>
      <c r="DW103" s="5">
        <v>0</v>
      </c>
      <c r="DX103" s="8">
        <v>0</v>
      </c>
      <c r="DY103" s="6">
        <v>0.15</v>
      </c>
      <c r="DZ103" s="5">
        <v>13.962999999999999</v>
      </c>
      <c r="EA103" s="8">
        <f t="shared" ref="EA103" si="230">DZ103/DY103*1000</f>
        <v>93086.666666666657</v>
      </c>
      <c r="EB103" s="6">
        <v>0.19700000000000001</v>
      </c>
      <c r="EC103" s="5">
        <v>4.5270000000000001</v>
      </c>
      <c r="ED103" s="8">
        <f t="shared" ref="ED103:ED107" si="231">EC103/EB103*1000</f>
        <v>22979.695431472082</v>
      </c>
      <c r="EE103" s="6">
        <v>0</v>
      </c>
      <c r="EF103" s="5">
        <v>0</v>
      </c>
      <c r="EG103" s="8">
        <v>0</v>
      </c>
      <c r="EH103" s="6">
        <v>0</v>
      </c>
      <c r="EI103" s="5">
        <v>0</v>
      </c>
      <c r="EJ103" s="8">
        <v>0</v>
      </c>
      <c r="EK103" s="6">
        <v>0</v>
      </c>
      <c r="EL103" s="5">
        <v>0</v>
      </c>
      <c r="EM103" s="8">
        <v>0</v>
      </c>
      <c r="EN103" s="6">
        <f t="shared" si="181"/>
        <v>35643.535000000003</v>
      </c>
      <c r="EO103" s="8">
        <f t="shared" si="182"/>
        <v>283962.07500000001</v>
      </c>
    </row>
    <row r="104" spans="1:145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0.85799999999999998</v>
      </c>
      <c r="AN104" s="5">
        <v>2.101</v>
      </c>
      <c r="AO104" s="8">
        <f t="shared" si="228"/>
        <v>2448.7179487179487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20683.714</v>
      </c>
      <c r="AZ104" s="5">
        <v>162145.976</v>
      </c>
      <c r="BA104" s="8">
        <f t="shared" si="223"/>
        <v>7839.3066158234442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12496.46</v>
      </c>
      <c r="BU104" s="5">
        <v>98428.914000000004</v>
      </c>
      <c r="BV104" s="8">
        <f t="shared" si="221"/>
        <v>7876.5437571920374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4.63</v>
      </c>
      <c r="CM104" s="5">
        <v>4.2960000000000003</v>
      </c>
      <c r="CN104" s="8">
        <f t="shared" si="224"/>
        <v>927.86177105831541</v>
      </c>
      <c r="CO104" s="6">
        <v>0</v>
      </c>
      <c r="CP104" s="5">
        <v>0</v>
      </c>
      <c r="CQ104" s="8">
        <v>0</v>
      </c>
      <c r="CR104" s="6">
        <v>1.966</v>
      </c>
      <c r="CS104" s="5">
        <v>97.605000000000004</v>
      </c>
      <c r="CT104" s="8">
        <f t="shared" ref="CT104" si="232">CS104/CR104*1000</f>
        <v>49646.490335707022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0</v>
      </c>
      <c r="DW104" s="5">
        <v>0</v>
      </c>
      <c r="DX104" s="8">
        <v>0</v>
      </c>
      <c r="DY104" s="6">
        <v>0</v>
      </c>
      <c r="DZ104" s="5">
        <v>0</v>
      </c>
      <c r="EA104" s="8">
        <v>0</v>
      </c>
      <c r="EB104" s="6">
        <v>0</v>
      </c>
      <c r="EC104" s="5">
        <v>0</v>
      </c>
      <c r="ED104" s="8">
        <v>0</v>
      </c>
      <c r="EE104" s="6">
        <v>0</v>
      </c>
      <c r="EF104" s="5">
        <v>0</v>
      </c>
      <c r="EG104" s="8">
        <v>0</v>
      </c>
      <c r="EH104" s="6">
        <v>0</v>
      </c>
      <c r="EI104" s="5">
        <v>0</v>
      </c>
      <c r="EJ104" s="8">
        <v>0</v>
      </c>
      <c r="EK104" s="6">
        <v>0</v>
      </c>
      <c r="EL104" s="5">
        <v>0</v>
      </c>
      <c r="EM104" s="8">
        <v>0</v>
      </c>
      <c r="EN104" s="6">
        <f t="shared" si="181"/>
        <v>33187.627999999997</v>
      </c>
      <c r="EO104" s="8">
        <f t="shared" si="182"/>
        <v>260678.89199999999</v>
      </c>
    </row>
    <row r="105" spans="1:145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1.54</v>
      </c>
      <c r="AN105" s="5">
        <v>2.8959999999999999</v>
      </c>
      <c r="AO105" s="8">
        <f t="shared" si="228"/>
        <v>1880.5194805194806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21819.370999999999</v>
      </c>
      <c r="AZ105" s="5">
        <v>164608.997</v>
      </c>
      <c r="BA105" s="8">
        <f t="shared" si="223"/>
        <v>7544.1678405853218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235.13</v>
      </c>
      <c r="BU105" s="5">
        <v>2569.9499999999998</v>
      </c>
      <c r="BV105" s="8">
        <f t="shared" si="221"/>
        <v>10929.911113001317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3.8279999999999998</v>
      </c>
      <c r="CM105" s="5">
        <v>19.960999999999999</v>
      </c>
      <c r="CN105" s="8">
        <f t="shared" si="224"/>
        <v>5214.4723092998956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0.2</v>
      </c>
      <c r="DW105" s="5">
        <v>3.3090000000000002</v>
      </c>
      <c r="DX105" s="8">
        <f>DW105/DV105*1000</f>
        <v>16544.999999999996</v>
      </c>
      <c r="DY105" s="6">
        <v>0</v>
      </c>
      <c r="DZ105" s="5">
        <v>0</v>
      </c>
      <c r="EA105" s="8">
        <v>0</v>
      </c>
      <c r="EB105" s="6">
        <v>0</v>
      </c>
      <c r="EC105" s="5">
        <v>0</v>
      </c>
      <c r="ED105" s="8">
        <v>0</v>
      </c>
      <c r="EE105" s="6">
        <v>0</v>
      </c>
      <c r="EF105" s="5">
        <v>0</v>
      </c>
      <c r="EG105" s="8">
        <v>0</v>
      </c>
      <c r="EH105" s="6">
        <v>0</v>
      </c>
      <c r="EI105" s="5">
        <v>0</v>
      </c>
      <c r="EJ105" s="8">
        <v>0</v>
      </c>
      <c r="EK105" s="6">
        <v>0</v>
      </c>
      <c r="EL105" s="5">
        <v>0</v>
      </c>
      <c r="EM105" s="8">
        <v>0</v>
      </c>
      <c r="EN105" s="6">
        <f t="shared" ref="EN105:EO109" si="233">C105+F105+I105+L105+O105+R105+X105+AD105+AG105+AJ105+AM105+AP105+AS105+AV105+AY105+BB105+BE105+BK105+BQ105+BT105+BZ105+CF105+CI105+CL105+CO105+CR105+CU105+CX105+DD105+DG105+DM105+DP105+DS105+DY105+EB105+EH105+EK105+DV105</f>
        <v>22060.069000000003</v>
      </c>
      <c r="EO105" s="8">
        <f t="shared" si="233"/>
        <v>167205.11300000004</v>
      </c>
    </row>
    <row r="106" spans="1:145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1.6</v>
      </c>
      <c r="AN106" s="5">
        <v>2.1840000000000002</v>
      </c>
      <c r="AO106" s="8">
        <f t="shared" si="228"/>
        <v>1365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34506.925999999999</v>
      </c>
      <c r="AZ106" s="5">
        <v>269515.46999999997</v>
      </c>
      <c r="BA106" s="8">
        <f t="shared" si="223"/>
        <v>7810.4746276153364</v>
      </c>
      <c r="BB106" s="6">
        <v>0</v>
      </c>
      <c r="BC106" s="5">
        <v>0</v>
      </c>
      <c r="BD106" s="8">
        <v>0</v>
      </c>
      <c r="BE106" s="6">
        <v>18.54</v>
      </c>
      <c r="BF106" s="5">
        <v>208.84299999999999</v>
      </c>
      <c r="BG106" s="8">
        <f t="shared" ref="BG106:BG107" si="234">BF106/BE106*1000</f>
        <v>11264.455231930961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12287.048000000001</v>
      </c>
      <c r="BU106" s="5">
        <v>98219.616999999998</v>
      </c>
      <c r="BV106" s="8">
        <f t="shared" si="221"/>
        <v>7993.7522015051945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4.6180000000000003</v>
      </c>
      <c r="CM106" s="5">
        <v>10.352</v>
      </c>
      <c r="CN106" s="8">
        <f t="shared" si="224"/>
        <v>2241.6630576006933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2986.556</v>
      </c>
      <c r="CY106" s="5">
        <v>22943.001</v>
      </c>
      <c r="CZ106" s="8">
        <f t="shared" si="227"/>
        <v>7682.0930195181336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0</v>
      </c>
      <c r="DW106" s="5">
        <v>0</v>
      </c>
      <c r="DX106" s="8">
        <v>0</v>
      </c>
      <c r="DY106" s="6">
        <v>0</v>
      </c>
      <c r="DZ106" s="5">
        <v>0</v>
      </c>
      <c r="EA106" s="8">
        <v>0</v>
      </c>
      <c r="EB106" s="6">
        <v>0.59</v>
      </c>
      <c r="EC106" s="5">
        <v>30.628</v>
      </c>
      <c r="ED106" s="8">
        <f t="shared" si="231"/>
        <v>51911.864406779663</v>
      </c>
      <c r="EE106" s="6">
        <v>0</v>
      </c>
      <c r="EF106" s="5">
        <v>0</v>
      </c>
      <c r="EG106" s="8">
        <v>0</v>
      </c>
      <c r="EH106" s="6">
        <v>0</v>
      </c>
      <c r="EI106" s="5">
        <v>0</v>
      </c>
      <c r="EJ106" s="8">
        <v>0</v>
      </c>
      <c r="EK106" s="6">
        <v>0</v>
      </c>
      <c r="EL106" s="5">
        <v>0</v>
      </c>
      <c r="EM106" s="8">
        <v>0</v>
      </c>
      <c r="EN106" s="6">
        <f t="shared" si="233"/>
        <v>49805.877999999997</v>
      </c>
      <c r="EO106" s="8">
        <f t="shared" si="233"/>
        <v>390930.09499999997</v>
      </c>
    </row>
    <row r="107" spans="1:145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1.339</v>
      </c>
      <c r="AN107" s="5">
        <v>4.28</v>
      </c>
      <c r="AO107" s="8">
        <f t="shared" si="228"/>
        <v>3196.4152352501869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38465.618999999999</v>
      </c>
      <c r="AZ107" s="5">
        <v>308000.71999999997</v>
      </c>
      <c r="BA107" s="8">
        <f t="shared" si="223"/>
        <v>8007.1692073901113</v>
      </c>
      <c r="BB107" s="6">
        <v>0</v>
      </c>
      <c r="BC107" s="5">
        <v>0</v>
      </c>
      <c r="BD107" s="8">
        <v>0</v>
      </c>
      <c r="BE107" s="6">
        <v>0.01</v>
      </c>
      <c r="BF107" s="5">
        <v>0.15</v>
      </c>
      <c r="BG107" s="8">
        <f t="shared" si="234"/>
        <v>15000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8801.8230000000003</v>
      </c>
      <c r="BU107" s="5">
        <v>75205.509999999995</v>
      </c>
      <c r="BV107" s="8">
        <f t="shared" si="221"/>
        <v>8544.3106501914426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5.819</v>
      </c>
      <c r="CG107" s="5">
        <v>146.86000000000001</v>
      </c>
      <c r="CH107" s="8">
        <f t="shared" si="229"/>
        <v>25238.013404365014</v>
      </c>
      <c r="CI107" s="6">
        <v>0</v>
      </c>
      <c r="CJ107" s="5">
        <v>0</v>
      </c>
      <c r="CK107" s="8">
        <v>0</v>
      </c>
      <c r="CL107" s="6">
        <v>7.4550000000000001</v>
      </c>
      <c r="CM107" s="5">
        <v>31.28</v>
      </c>
      <c r="CN107" s="8">
        <f t="shared" si="224"/>
        <v>4195.8417169684781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0</v>
      </c>
      <c r="DW107" s="5">
        <v>0</v>
      </c>
      <c r="DX107" s="8">
        <v>0</v>
      </c>
      <c r="DY107" s="6">
        <v>0</v>
      </c>
      <c r="DZ107" s="5">
        <v>0</v>
      </c>
      <c r="EA107" s="8">
        <v>0</v>
      </c>
      <c r="EB107" s="6">
        <v>0.36299999999999999</v>
      </c>
      <c r="EC107" s="5">
        <v>6.65</v>
      </c>
      <c r="ED107" s="8">
        <f t="shared" si="231"/>
        <v>18319.559228650138</v>
      </c>
      <c r="EE107" s="6">
        <v>0</v>
      </c>
      <c r="EF107" s="5">
        <v>0</v>
      </c>
      <c r="EG107" s="8">
        <v>0</v>
      </c>
      <c r="EH107" s="6">
        <v>0</v>
      </c>
      <c r="EI107" s="5">
        <v>0</v>
      </c>
      <c r="EJ107" s="8">
        <v>0</v>
      </c>
      <c r="EK107" s="6">
        <v>0</v>
      </c>
      <c r="EL107" s="5">
        <v>0</v>
      </c>
      <c r="EM107" s="8">
        <v>0</v>
      </c>
      <c r="EN107" s="6">
        <f t="shared" si="233"/>
        <v>47282.428</v>
      </c>
      <c r="EO107" s="8">
        <f t="shared" si="233"/>
        <v>383395.45000000007</v>
      </c>
    </row>
    <row r="108" spans="1:145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2.5329999999999999</v>
      </c>
      <c r="M108" s="5">
        <v>5.39</v>
      </c>
      <c r="N108" s="8">
        <f t="shared" ref="N108" si="235">M108/L108*1000</f>
        <v>2127.9115673114879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31629.995999999999</v>
      </c>
      <c r="AZ108" s="5">
        <v>262875.46000000002</v>
      </c>
      <c r="BA108" s="8">
        <f t="shared" si="223"/>
        <v>8310.9545761561276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4493.6899999999996</v>
      </c>
      <c r="BU108" s="5">
        <v>40779.85</v>
      </c>
      <c r="BV108" s="8">
        <f t="shared" si="221"/>
        <v>9074.9139348731242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2.21</v>
      </c>
      <c r="CM108" s="5">
        <v>11.97</v>
      </c>
      <c r="CN108" s="8">
        <f t="shared" si="224"/>
        <v>5416.2895927601812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0</v>
      </c>
      <c r="DW108" s="5">
        <v>0</v>
      </c>
      <c r="DX108" s="8">
        <v>0</v>
      </c>
      <c r="DY108" s="6">
        <v>0</v>
      </c>
      <c r="DZ108" s="5">
        <v>0</v>
      </c>
      <c r="EA108" s="8">
        <v>0</v>
      </c>
      <c r="EB108" s="6">
        <v>0</v>
      </c>
      <c r="EC108" s="5">
        <v>0</v>
      </c>
      <c r="ED108" s="8">
        <v>0</v>
      </c>
      <c r="EE108" s="6">
        <v>0</v>
      </c>
      <c r="EF108" s="5">
        <v>0</v>
      </c>
      <c r="EG108" s="8">
        <v>0</v>
      </c>
      <c r="EH108" s="6">
        <v>0</v>
      </c>
      <c r="EI108" s="5">
        <v>0</v>
      </c>
      <c r="EJ108" s="8">
        <v>0</v>
      </c>
      <c r="EK108" s="6">
        <v>0</v>
      </c>
      <c r="EL108" s="5">
        <v>0</v>
      </c>
      <c r="EM108" s="8">
        <v>0</v>
      </c>
      <c r="EN108" s="6">
        <f t="shared" si="233"/>
        <v>36128.428999999996</v>
      </c>
      <c r="EO108" s="8">
        <f t="shared" si="233"/>
        <v>303672.67</v>
      </c>
    </row>
    <row r="109" spans="1:145" ht="15" thickBot="1" x14ac:dyDescent="0.35">
      <c r="A109" s="47"/>
      <c r="B109" s="48" t="s">
        <v>14</v>
      </c>
      <c r="C109" s="32">
        <f>SUM(C97:C108)</f>
        <v>0</v>
      </c>
      <c r="D109" s="31">
        <f>SUM(D97:D108)</f>
        <v>0</v>
      </c>
      <c r="E109" s="39"/>
      <c r="F109" s="32">
        <f>SUM(F97:F108)</f>
        <v>10</v>
      </c>
      <c r="G109" s="31">
        <f>SUM(G97:G108)</f>
        <v>150</v>
      </c>
      <c r="H109" s="39"/>
      <c r="I109" s="32">
        <f>SUM(I97:I108)</f>
        <v>0</v>
      </c>
      <c r="J109" s="31">
        <f>SUM(J97:J108)</f>
        <v>0</v>
      </c>
      <c r="K109" s="39"/>
      <c r="L109" s="32">
        <f>SUM(L97:L108)</f>
        <v>2.5329999999999999</v>
      </c>
      <c r="M109" s="31">
        <f>SUM(M97:M108)</f>
        <v>5.39</v>
      </c>
      <c r="N109" s="39"/>
      <c r="O109" s="32">
        <f>SUM(O97:O108)</f>
        <v>0</v>
      </c>
      <c r="P109" s="31">
        <f>SUM(P97:P108)</f>
        <v>0</v>
      </c>
      <c r="Q109" s="39"/>
      <c r="R109" s="32">
        <f>SUM(R97:R108)</f>
        <v>0</v>
      </c>
      <c r="S109" s="31">
        <f>SUM(S97:S108)</f>
        <v>0</v>
      </c>
      <c r="T109" s="39"/>
      <c r="U109" s="32">
        <f>SUM(U97:U108)</f>
        <v>0</v>
      </c>
      <c r="V109" s="31">
        <f>SUM(V97:V108)</f>
        <v>0</v>
      </c>
      <c r="W109" s="39"/>
      <c r="X109" s="32">
        <f>SUM(X97:X108)</f>
        <v>0</v>
      </c>
      <c r="Y109" s="31">
        <f>SUM(Y97:Y108)</f>
        <v>0</v>
      </c>
      <c r="Z109" s="39"/>
      <c r="AA109" s="32">
        <f>SUM(AA97:AA108)</f>
        <v>0</v>
      </c>
      <c r="AB109" s="31">
        <f>SUM(AB97:AB108)</f>
        <v>0</v>
      </c>
      <c r="AC109" s="39"/>
      <c r="AD109" s="32">
        <f>SUM(AD97:AD108)</f>
        <v>0</v>
      </c>
      <c r="AE109" s="31">
        <f>SUM(AE97:AE108)</f>
        <v>6</v>
      </c>
      <c r="AF109" s="39"/>
      <c r="AG109" s="32">
        <f>SUM(AG97:AG108)</f>
        <v>0</v>
      </c>
      <c r="AH109" s="31">
        <f>SUM(AH97:AH108)</f>
        <v>0</v>
      </c>
      <c r="AI109" s="39"/>
      <c r="AJ109" s="32">
        <f>SUM(AJ97:AJ108)</f>
        <v>0</v>
      </c>
      <c r="AK109" s="31">
        <f>SUM(AK97:AK108)</f>
        <v>0</v>
      </c>
      <c r="AL109" s="39"/>
      <c r="AM109" s="32">
        <f>SUM(AM97:AM108)</f>
        <v>28.43</v>
      </c>
      <c r="AN109" s="31">
        <f>SUM(AN97:AN108)</f>
        <v>66.200999999999993</v>
      </c>
      <c r="AO109" s="39"/>
      <c r="AP109" s="32">
        <f>SUM(AP97:AP108)</f>
        <v>0</v>
      </c>
      <c r="AQ109" s="31">
        <f>SUM(AQ97:AQ108)</f>
        <v>0</v>
      </c>
      <c r="AR109" s="40"/>
      <c r="AS109" s="32">
        <f>SUM(AS97:AS108)</f>
        <v>0</v>
      </c>
      <c r="AT109" s="31">
        <f>SUM(AT97:AT108)</f>
        <v>0</v>
      </c>
      <c r="AU109" s="40"/>
      <c r="AV109" s="32">
        <f>SUM(AV97:AV108)</f>
        <v>100</v>
      </c>
      <c r="AW109" s="31">
        <f>SUM(AW97:AW108)</f>
        <v>829</v>
      </c>
      <c r="AX109" s="40"/>
      <c r="AY109" s="32">
        <f>SUM(AY97:AY108)</f>
        <v>262911.65000000002</v>
      </c>
      <c r="AZ109" s="31">
        <f>SUM(AZ97:AZ108)</f>
        <v>2054398.5369999998</v>
      </c>
      <c r="BA109" s="40"/>
      <c r="BB109" s="32">
        <f>SUM(BB97:BB108)</f>
        <v>0</v>
      </c>
      <c r="BC109" s="31">
        <f>SUM(BC97:BC108)</f>
        <v>0</v>
      </c>
      <c r="BD109" s="40"/>
      <c r="BE109" s="32">
        <f>SUM(BE97:BE108)</f>
        <v>18.55</v>
      </c>
      <c r="BF109" s="31">
        <f>SUM(BF97:BF108)</f>
        <v>208.99299999999999</v>
      </c>
      <c r="BG109" s="40"/>
      <c r="BH109" s="32">
        <f>SUM(BH97:BH108)</f>
        <v>0</v>
      </c>
      <c r="BI109" s="31">
        <f>SUM(BI97:BI108)</f>
        <v>0</v>
      </c>
      <c r="BJ109" s="40"/>
      <c r="BK109" s="32">
        <f>SUM(BK97:BK108)</f>
        <v>0</v>
      </c>
      <c r="BL109" s="31">
        <f>SUM(BL97:BL108)</f>
        <v>0</v>
      </c>
      <c r="BM109" s="40"/>
      <c r="BN109" s="32">
        <f>SUM(BN97:BN108)</f>
        <v>0</v>
      </c>
      <c r="BO109" s="31">
        <f>SUM(BO97:BO108)</f>
        <v>0</v>
      </c>
      <c r="BP109" s="40"/>
      <c r="BQ109" s="32">
        <f>SUM(BQ97:BQ108)</f>
        <v>0</v>
      </c>
      <c r="BR109" s="31">
        <f>SUM(BR97:BR108)</f>
        <v>0</v>
      </c>
      <c r="BS109" s="40"/>
      <c r="BT109" s="32">
        <f>SUM(BT97:BT108)</f>
        <v>101624.727</v>
      </c>
      <c r="BU109" s="31">
        <f>SUM(BU97:BU108)</f>
        <v>813696.40499999991</v>
      </c>
      <c r="BV109" s="39"/>
      <c r="BW109" s="32">
        <f>SUM(BW97:BW108)</f>
        <v>0</v>
      </c>
      <c r="BX109" s="31">
        <f>SUM(BX97:BX108)</f>
        <v>0</v>
      </c>
      <c r="BY109" s="40"/>
      <c r="BZ109" s="32">
        <f>SUM(BZ97:BZ108)</f>
        <v>0</v>
      </c>
      <c r="CA109" s="31">
        <f>SUM(CA97:CA108)</f>
        <v>0</v>
      </c>
      <c r="CB109" s="39"/>
      <c r="CC109" s="32">
        <f>SUM(CC97:CC108)</f>
        <v>0</v>
      </c>
      <c r="CD109" s="31">
        <f>SUM(CD97:CD108)</f>
        <v>0</v>
      </c>
      <c r="CE109" s="39"/>
      <c r="CF109" s="32">
        <f>SUM(CF97:CF108)</f>
        <v>5.9459999999999997</v>
      </c>
      <c r="CG109" s="31">
        <f>SUM(CG97:CG108)</f>
        <v>158.07100000000003</v>
      </c>
      <c r="CH109" s="39"/>
      <c r="CI109" s="32">
        <f>SUM(CI97:CI108)</f>
        <v>0</v>
      </c>
      <c r="CJ109" s="31">
        <f>SUM(CJ97:CJ108)</f>
        <v>4</v>
      </c>
      <c r="CK109" s="39"/>
      <c r="CL109" s="32">
        <f>SUM(CL97:CL108)</f>
        <v>79.108999999999995</v>
      </c>
      <c r="CM109" s="31">
        <f>SUM(CM97:CM108)</f>
        <v>286.01500000000004</v>
      </c>
      <c r="CN109" s="39"/>
      <c r="CO109" s="32">
        <f>SUM(CO97:CO108)</f>
        <v>0</v>
      </c>
      <c r="CP109" s="31">
        <f>SUM(CP97:CP108)</f>
        <v>0</v>
      </c>
      <c r="CQ109" s="39"/>
      <c r="CR109" s="32">
        <f>SUM(CR97:CR108)</f>
        <v>1.966</v>
      </c>
      <c r="CS109" s="31">
        <f>SUM(CS97:CS108)</f>
        <v>97.605000000000004</v>
      </c>
      <c r="CT109" s="39"/>
      <c r="CU109" s="32">
        <f>SUM(CU97:CU108)</f>
        <v>0</v>
      </c>
      <c r="CV109" s="31">
        <f>SUM(CV97:CV108)</f>
        <v>0</v>
      </c>
      <c r="CW109" s="39"/>
      <c r="CX109" s="32">
        <f>SUM(CX97:CX108)</f>
        <v>10572.556</v>
      </c>
      <c r="CY109" s="31">
        <f>SUM(CY97:CY108)</f>
        <v>104014.001</v>
      </c>
      <c r="CZ109" s="39"/>
      <c r="DA109" s="32">
        <f>SUM(DA97:DA108)</f>
        <v>0</v>
      </c>
      <c r="DB109" s="31">
        <f>SUM(DB97:DB108)</f>
        <v>0</v>
      </c>
      <c r="DC109" s="39"/>
      <c r="DD109" s="32">
        <f>SUM(DD97:DD108)</f>
        <v>0</v>
      </c>
      <c r="DE109" s="31">
        <f>SUM(DE97:DE108)</f>
        <v>0</v>
      </c>
      <c r="DF109" s="39"/>
      <c r="DG109" s="32">
        <f>SUM(DG97:DG108)</f>
        <v>0</v>
      </c>
      <c r="DH109" s="31">
        <f>SUM(DH97:DH108)</f>
        <v>0</v>
      </c>
      <c r="DI109" s="39"/>
      <c r="DJ109" s="32">
        <f>SUM(DJ97:DJ108)</f>
        <v>0</v>
      </c>
      <c r="DK109" s="31">
        <f>SUM(DK97:DK108)</f>
        <v>0</v>
      </c>
      <c r="DL109" s="39"/>
      <c r="DM109" s="32">
        <f>SUM(DM97:DM108)</f>
        <v>0</v>
      </c>
      <c r="DN109" s="31">
        <f>SUM(DN97:DN108)</f>
        <v>0</v>
      </c>
      <c r="DO109" s="39"/>
      <c r="DP109" s="32">
        <f>SUM(DP97:DP108)</f>
        <v>0</v>
      </c>
      <c r="DQ109" s="31">
        <f>SUM(DQ97:DQ108)</f>
        <v>0</v>
      </c>
      <c r="DR109" s="39"/>
      <c r="DS109" s="32">
        <f>SUM(DS97:DS108)</f>
        <v>0</v>
      </c>
      <c r="DT109" s="31">
        <f>SUM(DT97:DT108)</f>
        <v>0</v>
      </c>
      <c r="DU109" s="39"/>
      <c r="DV109" s="32">
        <f>SUM(DV97:DV108)</f>
        <v>0.2</v>
      </c>
      <c r="DW109" s="31">
        <f>SUM(DW97:DW108)</f>
        <v>3.3090000000000002</v>
      </c>
      <c r="DX109" s="39"/>
      <c r="DY109" s="32">
        <f>SUM(DY97:DY108)</f>
        <v>0.15</v>
      </c>
      <c r="DZ109" s="31">
        <f>SUM(DZ97:DZ108)</f>
        <v>13.962999999999999</v>
      </c>
      <c r="EA109" s="39"/>
      <c r="EB109" s="32">
        <f>SUM(EB97:EB108)</f>
        <v>1.1499999999999999</v>
      </c>
      <c r="EC109" s="31">
        <f>SUM(EC97:EC108)</f>
        <v>48.805</v>
      </c>
      <c r="ED109" s="39"/>
      <c r="EE109" s="32">
        <f>SUM(EE97:EE108)</f>
        <v>0</v>
      </c>
      <c r="EF109" s="31">
        <f>SUM(EF97:EF108)</f>
        <v>0</v>
      </c>
      <c r="EG109" s="39"/>
      <c r="EH109" s="32">
        <f>SUM(EH97:EH108)</f>
        <v>0</v>
      </c>
      <c r="EI109" s="31">
        <f>SUM(EI97:EI108)</f>
        <v>0</v>
      </c>
      <c r="EJ109" s="39"/>
      <c r="EK109" s="32">
        <f t="shared" ref="EK109:EL109" si="236">SUM(EK97:EK108)</f>
        <v>0</v>
      </c>
      <c r="EL109" s="31">
        <f t="shared" si="236"/>
        <v>0</v>
      </c>
      <c r="EM109" s="39"/>
      <c r="EN109" s="32">
        <f t="shared" si="233"/>
        <v>375356.96700000006</v>
      </c>
      <c r="EO109" s="33">
        <f t="shared" si="233"/>
        <v>2973986.2949999999</v>
      </c>
    </row>
    <row r="110" spans="1:145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2.085</v>
      </c>
      <c r="AN110" s="5">
        <v>8.26</v>
      </c>
      <c r="AO110" s="8">
        <f t="shared" ref="AO110:AO121" si="237">AN110/AM110*1000</f>
        <v>3961.630695443645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27077.512999999999</v>
      </c>
      <c r="AZ110" s="5">
        <v>229120.81</v>
      </c>
      <c r="BA110" s="8">
        <f t="shared" ref="BA110:BA121" si="238">AZ110/AY110*1000</f>
        <v>8461.6637428998747</v>
      </c>
      <c r="BB110" s="6">
        <v>0</v>
      </c>
      <c r="BC110" s="5">
        <v>0</v>
      </c>
      <c r="BD110" s="8">
        <v>0</v>
      </c>
      <c r="BE110" s="6">
        <v>874.54600000000005</v>
      </c>
      <c r="BF110" s="5">
        <v>7819.85</v>
      </c>
      <c r="BG110" s="8">
        <f t="shared" ref="BG110" si="239">BF110/BE110*1000</f>
        <v>8941.610847228163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2203.0079999999998</v>
      </c>
      <c r="BU110" s="5">
        <v>23650.46</v>
      </c>
      <c r="BV110" s="8">
        <f t="shared" ref="BV110:BV121" si="240">BU110/BT110*1000</f>
        <v>10735.530692580327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0</v>
      </c>
      <c r="DW110" s="5">
        <v>0</v>
      </c>
      <c r="DX110" s="8">
        <v>0</v>
      </c>
      <c r="DY110" s="6">
        <v>0</v>
      </c>
      <c r="DZ110" s="5">
        <v>0</v>
      </c>
      <c r="EA110" s="8">
        <v>0</v>
      </c>
      <c r="EB110" s="6">
        <v>5.0000000000000001E-3</v>
      </c>
      <c r="EC110" s="5">
        <v>1.87</v>
      </c>
      <c r="ED110" s="8">
        <f t="shared" ref="ED110:ED117" si="241">EC110/EB110*1000</f>
        <v>374000</v>
      </c>
      <c r="EE110" s="6">
        <v>0</v>
      </c>
      <c r="EF110" s="5">
        <v>0</v>
      </c>
      <c r="EG110" s="8">
        <v>0</v>
      </c>
      <c r="EH110" s="6">
        <v>0</v>
      </c>
      <c r="EI110" s="5">
        <v>0</v>
      </c>
      <c r="EJ110" s="8">
        <v>0</v>
      </c>
      <c r="EK110" s="6">
        <v>0</v>
      </c>
      <c r="EL110" s="5">
        <v>0</v>
      </c>
      <c r="EM110" s="8">
        <v>0</v>
      </c>
      <c r="EN110" s="6">
        <f t="shared" ref="EN110:EN122" si="242">C110+F110+I110+L110+O110+R110+X110+AD110+AG110+AJ110+AM110+AP110+AS110+AV110+AY110+BB110+BE110+BK110+BQ110+BT110+BZ110+CF110+CI110+CL110+CO110+CR110+CU110+CX110+DD110+DG110+DM110+DP110+DS110+DY110+EB110+EH110+EK110+BN110+EE110+DV110+BH110+U110</f>
        <v>30157.156999999996</v>
      </c>
      <c r="EO110" s="8">
        <f t="shared" ref="EO110:EO122" si="243">D110+G110+J110+M110+P110+S110+Y110+AE110+AH110+AK110+AN110+AQ110+AT110+AW110+AZ110+BC110+BF110+BL110+BR110+BU110+CA110+CG110+CJ110+CM110+CP110+CS110+CV110+CY110+DE110+DH110+DN110+DQ110+DT110+DZ110+EC110+EI110+EL110+BO110+EF110+DW110+BI110+V110</f>
        <v>260601.25</v>
      </c>
    </row>
    <row r="111" spans="1:145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1.1000000000000001</v>
      </c>
      <c r="AN111" s="5">
        <v>3.13</v>
      </c>
      <c r="AO111" s="8">
        <f t="shared" si="237"/>
        <v>2845.454545454545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29037.161</v>
      </c>
      <c r="AZ111" s="5">
        <v>260041.12</v>
      </c>
      <c r="BA111" s="8">
        <f t="shared" si="238"/>
        <v>8955.4595230573668</v>
      </c>
      <c r="BB111" s="6">
        <v>7.1999999999999995E-2</v>
      </c>
      <c r="BC111" s="5">
        <v>0.45</v>
      </c>
      <c r="BD111" s="8">
        <f t="shared" ref="BD111" si="244">BC111/BB111*1000</f>
        <v>6250.0000000000009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0.82</v>
      </c>
      <c r="BO111" s="5">
        <v>0.36</v>
      </c>
      <c r="BP111" s="8">
        <f t="shared" ref="BP111:BP114" si="245">BO111/BN111*1000</f>
        <v>439.02439024390242</v>
      </c>
      <c r="BQ111" s="6">
        <v>0</v>
      </c>
      <c r="BR111" s="5">
        <v>0</v>
      </c>
      <c r="BS111" s="8">
        <v>0</v>
      </c>
      <c r="BT111" s="6">
        <v>4712.6819999999998</v>
      </c>
      <c r="BU111" s="5">
        <v>44714.45</v>
      </c>
      <c r="BV111" s="8">
        <f t="shared" si="240"/>
        <v>9488.1110161899305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0.22</v>
      </c>
      <c r="CM111" s="5">
        <v>1.9</v>
      </c>
      <c r="CN111" s="8">
        <f t="shared" ref="CN111:CN121" si="246">CM111/CL111*1000</f>
        <v>8636.363636363636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0</v>
      </c>
      <c r="DW111" s="5">
        <v>0</v>
      </c>
      <c r="DX111" s="8">
        <v>0</v>
      </c>
      <c r="DY111" s="6">
        <v>0</v>
      </c>
      <c r="DZ111" s="5">
        <v>0</v>
      </c>
      <c r="EA111" s="8">
        <v>0</v>
      </c>
      <c r="EB111" s="6">
        <v>0</v>
      </c>
      <c r="EC111" s="5">
        <v>0</v>
      </c>
      <c r="ED111" s="8">
        <v>0</v>
      </c>
      <c r="EE111" s="6">
        <v>0</v>
      </c>
      <c r="EF111" s="5">
        <v>0</v>
      </c>
      <c r="EG111" s="8">
        <v>0</v>
      </c>
      <c r="EH111" s="6">
        <v>0</v>
      </c>
      <c r="EI111" s="5">
        <v>0</v>
      </c>
      <c r="EJ111" s="8">
        <v>0</v>
      </c>
      <c r="EK111" s="6">
        <v>0</v>
      </c>
      <c r="EL111" s="5">
        <v>0</v>
      </c>
      <c r="EM111" s="8">
        <v>0</v>
      </c>
      <c r="EN111" s="6">
        <f t="shared" si="242"/>
        <v>33752.055</v>
      </c>
      <c r="EO111" s="8">
        <f t="shared" si="243"/>
        <v>304761.41000000003</v>
      </c>
    </row>
    <row r="112" spans="1:145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0.45400000000000001</v>
      </c>
      <c r="M112" s="5">
        <v>1.46</v>
      </c>
      <c r="N112" s="8">
        <f t="shared" ref="N112:N121" si="247">M112/L112*1000</f>
        <v>3215.859030837004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6.0000000000000001E-3</v>
      </c>
      <c r="AH112" s="5">
        <v>3.03</v>
      </c>
      <c r="AI112" s="8">
        <f t="shared" ref="AI112" si="248">AH112/AG112*1000</f>
        <v>504999.99999999994</v>
      </c>
      <c r="AJ112" s="6">
        <v>0</v>
      </c>
      <c r="AK112" s="5">
        <v>0</v>
      </c>
      <c r="AL112" s="8">
        <v>0</v>
      </c>
      <c r="AM112" s="6">
        <v>1.895</v>
      </c>
      <c r="AN112" s="5">
        <v>9.48</v>
      </c>
      <c r="AO112" s="8">
        <f t="shared" si="237"/>
        <v>5002.6385224274409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25874.117999999999</v>
      </c>
      <c r="AZ112" s="5">
        <v>228160.78</v>
      </c>
      <c r="BA112" s="8">
        <f t="shared" si="238"/>
        <v>8818.1085051865357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1</v>
      </c>
      <c r="BO112" s="5">
        <v>0.44</v>
      </c>
      <c r="BP112" s="8">
        <f t="shared" si="245"/>
        <v>440</v>
      </c>
      <c r="BQ112" s="6">
        <v>0</v>
      </c>
      <c r="BR112" s="5">
        <v>0</v>
      </c>
      <c r="BS112" s="8">
        <v>0</v>
      </c>
      <c r="BT112" s="6">
        <v>10350.168</v>
      </c>
      <c r="BU112" s="5">
        <v>94971.75</v>
      </c>
      <c r="BV112" s="8">
        <f t="shared" si="240"/>
        <v>9175.8655511678644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5</v>
      </c>
      <c r="CG112" s="5">
        <v>108.37</v>
      </c>
      <c r="CH112" s="8">
        <f t="shared" ref="CH112:CH120" si="249">CG112/CF112*1000</f>
        <v>21674</v>
      </c>
      <c r="CI112" s="6">
        <v>0</v>
      </c>
      <c r="CJ112" s="5">
        <v>0</v>
      </c>
      <c r="CK112" s="8">
        <v>0</v>
      </c>
      <c r="CL112" s="6">
        <v>9.702</v>
      </c>
      <c r="CM112" s="5">
        <v>12.83</v>
      </c>
      <c r="CN112" s="8">
        <f t="shared" si="246"/>
        <v>1322.4077509791796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54.344999999999999</v>
      </c>
      <c r="CY112" s="5">
        <v>805.73</v>
      </c>
      <c r="CZ112" s="8">
        <f t="shared" ref="CZ112:CZ119" si="250">CY112/CX112*1000</f>
        <v>14826.202962554053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0</v>
      </c>
      <c r="DW112" s="5">
        <v>0</v>
      </c>
      <c r="DX112" s="8">
        <v>0</v>
      </c>
      <c r="DY112" s="6">
        <v>0</v>
      </c>
      <c r="DZ112" s="5">
        <v>0</v>
      </c>
      <c r="EA112" s="8">
        <v>0</v>
      </c>
      <c r="EB112" s="6">
        <v>0</v>
      </c>
      <c r="EC112" s="5">
        <v>0</v>
      </c>
      <c r="ED112" s="8">
        <v>0</v>
      </c>
      <c r="EE112" s="6">
        <v>0</v>
      </c>
      <c r="EF112" s="5">
        <v>0</v>
      </c>
      <c r="EG112" s="8">
        <v>0</v>
      </c>
      <c r="EH112" s="6">
        <v>0</v>
      </c>
      <c r="EI112" s="5">
        <v>0</v>
      </c>
      <c r="EJ112" s="8">
        <v>0</v>
      </c>
      <c r="EK112" s="6">
        <v>0</v>
      </c>
      <c r="EL112" s="5">
        <v>0</v>
      </c>
      <c r="EM112" s="8">
        <v>0</v>
      </c>
      <c r="EN112" s="6">
        <f t="shared" si="242"/>
        <v>36296.687999999995</v>
      </c>
      <c r="EO112" s="8">
        <f t="shared" si="243"/>
        <v>324073.87</v>
      </c>
    </row>
    <row r="113" spans="1:145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3.2690000000000001</v>
      </c>
      <c r="AN113" s="5">
        <v>15.75</v>
      </c>
      <c r="AO113" s="8">
        <f t="shared" si="237"/>
        <v>4817.9871520342613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26486.901999999998</v>
      </c>
      <c r="AZ113" s="5">
        <v>245887.35</v>
      </c>
      <c r="BA113" s="8">
        <f t="shared" si="238"/>
        <v>9283.3563547749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4204.5169999999998</v>
      </c>
      <c r="BU113" s="5">
        <v>40279.620000000003</v>
      </c>
      <c r="BV113" s="8">
        <f t="shared" si="240"/>
        <v>9580.0825635857836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0.1</v>
      </c>
      <c r="CG113" s="5">
        <v>7.87</v>
      </c>
      <c r="CH113" s="8">
        <f t="shared" si="249"/>
        <v>78700</v>
      </c>
      <c r="CI113" s="6">
        <v>0</v>
      </c>
      <c r="CJ113" s="5">
        <v>0</v>
      </c>
      <c r="CK113" s="8">
        <v>0</v>
      </c>
      <c r="CL113" s="6">
        <v>0.27600000000000002</v>
      </c>
      <c r="CM113" s="5">
        <v>1.2</v>
      </c>
      <c r="CN113" s="8">
        <f t="shared" si="246"/>
        <v>4347.8260869565211</v>
      </c>
      <c r="CO113" s="6">
        <v>0</v>
      </c>
      <c r="CP113" s="5">
        <v>0</v>
      </c>
      <c r="CQ113" s="8">
        <v>0</v>
      </c>
      <c r="CR113" s="6">
        <v>0.48</v>
      </c>
      <c r="CS113" s="5">
        <v>26.5</v>
      </c>
      <c r="CT113" s="8">
        <f t="shared" ref="CT113:CT121" si="251">CS113/CR113*1000</f>
        <v>55208.333333333336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0</v>
      </c>
      <c r="DW113" s="5">
        <v>0</v>
      </c>
      <c r="DX113" s="8">
        <v>0</v>
      </c>
      <c r="DY113" s="6">
        <v>0</v>
      </c>
      <c r="DZ113" s="5">
        <v>0</v>
      </c>
      <c r="EA113" s="8">
        <v>0</v>
      </c>
      <c r="EB113" s="6">
        <v>0</v>
      </c>
      <c r="EC113" s="5">
        <v>0</v>
      </c>
      <c r="ED113" s="8">
        <v>0</v>
      </c>
      <c r="EE113" s="6">
        <v>0.45100000000000001</v>
      </c>
      <c r="EF113" s="5">
        <v>33.82</v>
      </c>
      <c r="EG113" s="8">
        <f t="shared" ref="EG113:EG118" si="252">EF113/EE113*1000</f>
        <v>74988.913525498894</v>
      </c>
      <c r="EH113" s="6">
        <v>0</v>
      </c>
      <c r="EI113" s="5">
        <v>0</v>
      </c>
      <c r="EJ113" s="8">
        <v>0</v>
      </c>
      <c r="EK113" s="6">
        <v>0</v>
      </c>
      <c r="EL113" s="5">
        <v>0</v>
      </c>
      <c r="EM113" s="8">
        <v>0</v>
      </c>
      <c r="EN113" s="6">
        <f t="shared" si="242"/>
        <v>30695.994999999999</v>
      </c>
      <c r="EO113" s="8">
        <f t="shared" si="243"/>
        <v>286252.11000000004</v>
      </c>
    </row>
    <row r="114" spans="1:145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2.0699999999999998</v>
      </c>
      <c r="AN114" s="5">
        <v>1.93</v>
      </c>
      <c r="AO114" s="8">
        <f t="shared" si="237"/>
        <v>932.36714975845416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24089.764999999999</v>
      </c>
      <c r="AZ114" s="5">
        <v>220230.78</v>
      </c>
      <c r="BA114" s="8">
        <f t="shared" si="238"/>
        <v>9142.0891818579385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3.0000000000000001E-3</v>
      </c>
      <c r="BI114" s="5">
        <v>0.25</v>
      </c>
      <c r="BJ114" s="8">
        <f t="shared" ref="BJ114:BJ121" si="253">BI114/BH114*1000</f>
        <v>83333.333333333328</v>
      </c>
      <c r="BK114" s="6">
        <v>0</v>
      </c>
      <c r="BL114" s="5">
        <v>0</v>
      </c>
      <c r="BM114" s="8">
        <v>0</v>
      </c>
      <c r="BN114" s="6">
        <v>1.1000000000000001</v>
      </c>
      <c r="BO114" s="5">
        <v>0.48</v>
      </c>
      <c r="BP114" s="8">
        <f t="shared" si="245"/>
        <v>436.36363636363626</v>
      </c>
      <c r="BQ114" s="6">
        <v>0</v>
      </c>
      <c r="BR114" s="5">
        <v>0</v>
      </c>
      <c r="BS114" s="8">
        <v>0</v>
      </c>
      <c r="BT114" s="6">
        <v>12042.331</v>
      </c>
      <c r="BU114" s="5">
        <v>115339.32</v>
      </c>
      <c r="BV114" s="8">
        <f t="shared" si="240"/>
        <v>9577.8234296997816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0.85399999999999998</v>
      </c>
      <c r="CM114" s="5">
        <v>10.76</v>
      </c>
      <c r="CN114" s="8">
        <f t="shared" si="246"/>
        <v>12599.53161592506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0</v>
      </c>
      <c r="DW114" s="5">
        <v>0</v>
      </c>
      <c r="DX114" s="8">
        <v>0</v>
      </c>
      <c r="DY114" s="6">
        <v>0</v>
      </c>
      <c r="DZ114" s="5">
        <v>0</v>
      </c>
      <c r="EA114" s="8">
        <v>0</v>
      </c>
      <c r="EB114" s="6">
        <v>0</v>
      </c>
      <c r="EC114" s="5">
        <v>0</v>
      </c>
      <c r="ED114" s="8">
        <v>0</v>
      </c>
      <c r="EE114" s="6">
        <v>0</v>
      </c>
      <c r="EF114" s="5">
        <v>0</v>
      </c>
      <c r="EG114" s="8">
        <v>0</v>
      </c>
      <c r="EH114" s="6">
        <v>0</v>
      </c>
      <c r="EI114" s="5">
        <v>0</v>
      </c>
      <c r="EJ114" s="8">
        <v>0</v>
      </c>
      <c r="EK114" s="6">
        <v>0</v>
      </c>
      <c r="EL114" s="5">
        <v>0</v>
      </c>
      <c r="EM114" s="8">
        <v>0</v>
      </c>
      <c r="EN114" s="6">
        <f t="shared" si="242"/>
        <v>36136.122999999992</v>
      </c>
      <c r="EO114" s="8">
        <f t="shared" si="243"/>
        <v>335583.52</v>
      </c>
    </row>
    <row r="115" spans="1:145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2.1</v>
      </c>
      <c r="AN115" s="5">
        <v>12.79</v>
      </c>
      <c r="AO115" s="8">
        <f t="shared" si="237"/>
        <v>6090.4761904761899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16404.769</v>
      </c>
      <c r="AZ115" s="5">
        <v>140038.79</v>
      </c>
      <c r="BA115" s="8">
        <f t="shared" si="238"/>
        <v>8536.4682672459458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1933.9459999999999</v>
      </c>
      <c r="BU115" s="5">
        <v>18356.32</v>
      </c>
      <c r="BV115" s="8">
        <f t="shared" si="240"/>
        <v>9491.6404077466486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699.35</v>
      </c>
      <c r="CG115" s="5">
        <v>7044.17</v>
      </c>
      <c r="CH115" s="8">
        <f t="shared" si="249"/>
        <v>10072.45299206406</v>
      </c>
      <c r="CI115" s="6">
        <v>0</v>
      </c>
      <c r="CJ115" s="5">
        <v>0</v>
      </c>
      <c r="CK115" s="8">
        <v>0</v>
      </c>
      <c r="CL115" s="6">
        <v>2.65</v>
      </c>
      <c r="CM115" s="5">
        <v>36.26</v>
      </c>
      <c r="CN115" s="8">
        <f t="shared" si="246"/>
        <v>13683.018867924528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113.90600000000001</v>
      </c>
      <c r="CY115" s="5">
        <v>930.54</v>
      </c>
      <c r="CZ115" s="8">
        <f t="shared" si="250"/>
        <v>8169.367724263866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0</v>
      </c>
      <c r="DW115" s="5">
        <v>0</v>
      </c>
      <c r="DX115" s="8">
        <v>0</v>
      </c>
      <c r="DY115" s="6">
        <v>1.2999999999999999E-2</v>
      </c>
      <c r="DZ115" s="5">
        <v>1.17</v>
      </c>
      <c r="EA115" s="8">
        <f t="shared" ref="EA115" si="254">DZ115/DY115*1000</f>
        <v>90000</v>
      </c>
      <c r="EB115" s="6">
        <v>0</v>
      </c>
      <c r="EC115" s="5">
        <v>0</v>
      </c>
      <c r="ED115" s="8">
        <v>0</v>
      </c>
      <c r="EE115" s="6">
        <v>0</v>
      </c>
      <c r="EF115" s="5">
        <v>0</v>
      </c>
      <c r="EG115" s="8">
        <v>0</v>
      </c>
      <c r="EH115" s="6">
        <v>0</v>
      </c>
      <c r="EI115" s="5">
        <v>0</v>
      </c>
      <c r="EJ115" s="8">
        <v>0</v>
      </c>
      <c r="EK115" s="6">
        <v>0</v>
      </c>
      <c r="EL115" s="5">
        <v>0</v>
      </c>
      <c r="EM115" s="8">
        <v>0</v>
      </c>
      <c r="EN115" s="6">
        <f t="shared" si="242"/>
        <v>19156.733999999997</v>
      </c>
      <c r="EO115" s="8">
        <f t="shared" si="243"/>
        <v>166420.04000000007</v>
      </c>
    </row>
    <row r="116" spans="1:145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0.27200000000000002</v>
      </c>
      <c r="M116" s="5">
        <v>2.68</v>
      </c>
      <c r="N116" s="8">
        <f t="shared" si="247"/>
        <v>9852.9411764705892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9.4499999999999993</v>
      </c>
      <c r="AN116" s="5">
        <v>16.71</v>
      </c>
      <c r="AO116" s="8">
        <f t="shared" si="237"/>
        <v>1768.2539682539684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36581.059000000001</v>
      </c>
      <c r="AZ116" s="5">
        <v>313023.76</v>
      </c>
      <c r="BA116" s="8">
        <f t="shared" si="238"/>
        <v>8556.9901079134979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11054.671</v>
      </c>
      <c r="BU116" s="5">
        <v>99124.6</v>
      </c>
      <c r="BV116" s="8">
        <f t="shared" si="240"/>
        <v>8966.7616521559085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0.65</v>
      </c>
      <c r="CM116" s="5">
        <v>3.76</v>
      </c>
      <c r="CN116" s="8">
        <f t="shared" si="246"/>
        <v>5784.6153846153848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0</v>
      </c>
      <c r="DW116" s="5">
        <v>0</v>
      </c>
      <c r="DX116" s="8">
        <v>0</v>
      </c>
      <c r="DY116" s="6">
        <v>0</v>
      </c>
      <c r="DZ116" s="5">
        <v>0</v>
      </c>
      <c r="EA116" s="8">
        <v>0</v>
      </c>
      <c r="EB116" s="6">
        <v>0</v>
      </c>
      <c r="EC116" s="5">
        <v>0</v>
      </c>
      <c r="ED116" s="8">
        <v>0</v>
      </c>
      <c r="EE116" s="6">
        <v>0</v>
      </c>
      <c r="EF116" s="5">
        <v>0</v>
      </c>
      <c r="EG116" s="8">
        <v>0</v>
      </c>
      <c r="EH116" s="6">
        <v>0</v>
      </c>
      <c r="EI116" s="5">
        <v>0</v>
      </c>
      <c r="EJ116" s="8">
        <v>0</v>
      </c>
      <c r="EK116" s="6">
        <v>0</v>
      </c>
      <c r="EL116" s="5">
        <v>0</v>
      </c>
      <c r="EM116" s="8">
        <v>0</v>
      </c>
      <c r="EN116" s="6">
        <f t="shared" si="242"/>
        <v>47646.102000000006</v>
      </c>
      <c r="EO116" s="8">
        <f t="shared" si="243"/>
        <v>412171.51</v>
      </c>
    </row>
    <row r="117" spans="1:145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4.16</v>
      </c>
      <c r="AN117" s="5">
        <v>21.96</v>
      </c>
      <c r="AO117" s="8">
        <f t="shared" si="237"/>
        <v>5278.8461538461543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38223.836000000003</v>
      </c>
      <c r="AZ117" s="5">
        <v>305218.58</v>
      </c>
      <c r="BA117" s="8">
        <f t="shared" si="238"/>
        <v>7985.0326900732834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3.5999999999999997E-2</v>
      </c>
      <c r="BI117" s="5">
        <v>2.82</v>
      </c>
      <c r="BJ117" s="8">
        <f t="shared" si="253"/>
        <v>78333.333333333328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6852.3280000000004</v>
      </c>
      <c r="BU117" s="5">
        <v>57071.27</v>
      </c>
      <c r="BV117" s="8">
        <f t="shared" si="240"/>
        <v>8328.7417064682231</v>
      </c>
      <c r="BW117" s="6">
        <v>0</v>
      </c>
      <c r="BX117" s="5">
        <v>0</v>
      </c>
      <c r="BY117" s="8">
        <v>0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5.3</v>
      </c>
      <c r="CG117" s="5">
        <v>158.52000000000001</v>
      </c>
      <c r="CH117" s="8">
        <f t="shared" si="249"/>
        <v>29909.433962264153</v>
      </c>
      <c r="CI117" s="6">
        <v>0</v>
      </c>
      <c r="CJ117" s="5">
        <v>0</v>
      </c>
      <c r="CK117" s="8">
        <v>0</v>
      </c>
      <c r="CL117" s="6">
        <v>4.7149999999999999</v>
      </c>
      <c r="CM117" s="5">
        <v>14.77</v>
      </c>
      <c r="CN117" s="8">
        <f t="shared" si="246"/>
        <v>3132.5556733828207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0</v>
      </c>
      <c r="DW117" s="5">
        <v>0</v>
      </c>
      <c r="DX117" s="8">
        <v>0</v>
      </c>
      <c r="DY117" s="6">
        <v>0</v>
      </c>
      <c r="DZ117" s="5">
        <v>0</v>
      </c>
      <c r="EA117" s="8">
        <v>0</v>
      </c>
      <c r="EB117" s="6">
        <v>2506.002</v>
      </c>
      <c r="EC117" s="5">
        <v>21870.21</v>
      </c>
      <c r="ED117" s="8">
        <f t="shared" si="241"/>
        <v>8727.1319017303267</v>
      </c>
      <c r="EE117" s="6">
        <v>0</v>
      </c>
      <c r="EF117" s="5">
        <v>0</v>
      </c>
      <c r="EG117" s="8">
        <v>0</v>
      </c>
      <c r="EH117" s="6">
        <v>0</v>
      </c>
      <c r="EI117" s="5">
        <v>0</v>
      </c>
      <c r="EJ117" s="8">
        <v>0</v>
      </c>
      <c r="EK117" s="6">
        <v>0</v>
      </c>
      <c r="EL117" s="5">
        <v>0</v>
      </c>
      <c r="EM117" s="8">
        <v>0</v>
      </c>
      <c r="EN117" s="6">
        <f t="shared" si="242"/>
        <v>47596.377000000008</v>
      </c>
      <c r="EO117" s="8">
        <f t="shared" si="243"/>
        <v>384358.13000000012</v>
      </c>
    </row>
    <row r="118" spans="1:145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2.82</v>
      </c>
      <c r="AN118" s="5">
        <v>8.2799999999999994</v>
      </c>
      <c r="AO118" s="8">
        <f t="shared" si="237"/>
        <v>2936.1702127659573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40071.677000000003</v>
      </c>
      <c r="AZ118" s="5">
        <v>310252.59999999998</v>
      </c>
      <c r="BA118" s="8">
        <f t="shared" si="238"/>
        <v>7742.44112618496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4358.7929999999997</v>
      </c>
      <c r="BU118" s="5">
        <v>37756.89</v>
      </c>
      <c r="BV118" s="8">
        <f t="shared" si="240"/>
        <v>8662.2351646430579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1E-3</v>
      </c>
      <c r="CG118" s="5">
        <v>135.22999999999999</v>
      </c>
      <c r="CH118" s="8">
        <f t="shared" si="249"/>
        <v>135230000</v>
      </c>
      <c r="CI118" s="6">
        <v>0</v>
      </c>
      <c r="CJ118" s="5">
        <v>0</v>
      </c>
      <c r="CK118" s="8">
        <v>0</v>
      </c>
      <c r="CL118" s="6">
        <v>16.071000000000002</v>
      </c>
      <c r="CM118" s="5">
        <v>62.17</v>
      </c>
      <c r="CN118" s="8">
        <f t="shared" si="246"/>
        <v>3868.4587144546076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0</v>
      </c>
      <c r="DW118" s="5">
        <v>0</v>
      </c>
      <c r="DX118" s="8">
        <v>0</v>
      </c>
      <c r="DY118" s="6">
        <v>0</v>
      </c>
      <c r="DZ118" s="5">
        <v>0</v>
      </c>
      <c r="EA118" s="8">
        <v>0</v>
      </c>
      <c r="EB118" s="6">
        <v>0</v>
      </c>
      <c r="EC118" s="5">
        <v>0</v>
      </c>
      <c r="ED118" s="8">
        <v>0</v>
      </c>
      <c r="EE118" s="6">
        <v>2.6419999999999999</v>
      </c>
      <c r="EF118" s="5">
        <v>22.02</v>
      </c>
      <c r="EG118" s="8">
        <f t="shared" si="252"/>
        <v>8334.5950037850125</v>
      </c>
      <c r="EH118" s="6">
        <v>0</v>
      </c>
      <c r="EI118" s="5">
        <v>0</v>
      </c>
      <c r="EJ118" s="8">
        <v>0</v>
      </c>
      <c r="EK118" s="6">
        <v>0</v>
      </c>
      <c r="EL118" s="5">
        <v>0</v>
      </c>
      <c r="EM118" s="8">
        <v>0</v>
      </c>
      <c r="EN118" s="6">
        <f t="shared" si="242"/>
        <v>44452.004000000001</v>
      </c>
      <c r="EO118" s="8">
        <f t="shared" si="243"/>
        <v>348237.19</v>
      </c>
    </row>
    <row r="119" spans="1:145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0.152</v>
      </c>
      <c r="V119" s="5">
        <v>0.85</v>
      </c>
      <c r="W119" s="8">
        <f t="shared" ref="W119" si="255">V119/U119*1000</f>
        <v>5592.105263157895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3.05</v>
      </c>
      <c r="AN119" s="5">
        <v>5.93</v>
      </c>
      <c r="AO119" s="8">
        <f t="shared" si="237"/>
        <v>1944.2622950819673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37968.392999999996</v>
      </c>
      <c r="AZ119" s="5">
        <v>285994.65999999997</v>
      </c>
      <c r="BA119" s="8">
        <f t="shared" si="238"/>
        <v>7532.4404696295687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3721.61</v>
      </c>
      <c r="BU119" s="5">
        <v>32022.32</v>
      </c>
      <c r="BV119" s="8">
        <f t="shared" si="240"/>
        <v>8604.4265788193825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0.217</v>
      </c>
      <c r="CG119" s="5">
        <v>7.27</v>
      </c>
      <c r="CH119" s="8">
        <f t="shared" si="249"/>
        <v>33502.304147465438</v>
      </c>
      <c r="CI119" s="6">
        <v>0</v>
      </c>
      <c r="CJ119" s="5">
        <v>0</v>
      </c>
      <c r="CK119" s="8">
        <v>0</v>
      </c>
      <c r="CL119" s="6">
        <v>2.7250000000000001</v>
      </c>
      <c r="CM119" s="5">
        <v>4.3600000000000003</v>
      </c>
      <c r="CN119" s="8">
        <f t="shared" si="246"/>
        <v>1600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21.13</v>
      </c>
      <c r="CY119" s="5">
        <v>190.96</v>
      </c>
      <c r="CZ119" s="8">
        <f t="shared" si="250"/>
        <v>9037.387600567914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0</v>
      </c>
      <c r="DW119" s="5">
        <v>0</v>
      </c>
      <c r="DX119" s="8">
        <v>0</v>
      </c>
      <c r="DY119" s="6">
        <v>0</v>
      </c>
      <c r="DZ119" s="5">
        <v>0</v>
      </c>
      <c r="EA119" s="8">
        <v>0</v>
      </c>
      <c r="EB119" s="6">
        <v>0</v>
      </c>
      <c r="EC119" s="5">
        <v>0</v>
      </c>
      <c r="ED119" s="8">
        <v>0</v>
      </c>
      <c r="EE119" s="6">
        <v>0</v>
      </c>
      <c r="EF119" s="5">
        <v>0</v>
      </c>
      <c r="EG119" s="8">
        <v>0</v>
      </c>
      <c r="EH119" s="6">
        <v>0</v>
      </c>
      <c r="EI119" s="5">
        <v>0</v>
      </c>
      <c r="EJ119" s="8">
        <v>0</v>
      </c>
      <c r="EK119" s="6">
        <v>0</v>
      </c>
      <c r="EL119" s="5">
        <v>0</v>
      </c>
      <c r="EM119" s="8">
        <v>0</v>
      </c>
      <c r="EN119" s="6">
        <f t="shared" si="242"/>
        <v>41717.276999999995</v>
      </c>
      <c r="EO119" s="8">
        <f t="shared" si="243"/>
        <v>318226.34999999998</v>
      </c>
    </row>
    <row r="120" spans="1:145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4.125</v>
      </c>
      <c r="AN120" s="5">
        <v>13.5</v>
      </c>
      <c r="AO120" s="8">
        <f t="shared" si="237"/>
        <v>3272.727272727273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30899.022000000001</v>
      </c>
      <c r="AZ120" s="5">
        <v>244994.91</v>
      </c>
      <c r="BA120" s="8">
        <f t="shared" si="238"/>
        <v>7928.8888172577108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7325.8649999999998</v>
      </c>
      <c r="BU120" s="5">
        <v>63435.35</v>
      </c>
      <c r="BV120" s="8">
        <f t="shared" si="240"/>
        <v>8659.0934995389616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5</v>
      </c>
      <c r="CG120" s="5">
        <v>98.41</v>
      </c>
      <c r="CH120" s="8">
        <f t="shared" si="249"/>
        <v>19682</v>
      </c>
      <c r="CI120" s="6">
        <v>0</v>
      </c>
      <c r="CJ120" s="5">
        <v>0</v>
      </c>
      <c r="CK120" s="8">
        <v>0</v>
      </c>
      <c r="CL120" s="6">
        <v>2.4500000000000002</v>
      </c>
      <c r="CM120" s="5">
        <v>14.82</v>
      </c>
      <c r="CN120" s="8">
        <f t="shared" si="246"/>
        <v>6048.9795918367345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0</v>
      </c>
      <c r="DW120" s="5">
        <v>0</v>
      </c>
      <c r="DX120" s="8">
        <v>0</v>
      </c>
      <c r="DY120" s="6">
        <v>0</v>
      </c>
      <c r="DZ120" s="5">
        <v>0</v>
      </c>
      <c r="EA120" s="8">
        <v>0</v>
      </c>
      <c r="EB120" s="6">
        <v>0</v>
      </c>
      <c r="EC120" s="5">
        <v>0</v>
      </c>
      <c r="ED120" s="8">
        <v>0</v>
      </c>
      <c r="EE120" s="6">
        <v>0</v>
      </c>
      <c r="EF120" s="5">
        <v>0</v>
      </c>
      <c r="EG120" s="8">
        <v>0</v>
      </c>
      <c r="EH120" s="6">
        <v>0</v>
      </c>
      <c r="EI120" s="5">
        <v>0</v>
      </c>
      <c r="EJ120" s="8">
        <v>0</v>
      </c>
      <c r="EK120" s="6">
        <v>0</v>
      </c>
      <c r="EL120" s="5">
        <v>0</v>
      </c>
      <c r="EM120" s="8">
        <v>0</v>
      </c>
      <c r="EN120" s="6">
        <f t="shared" si="242"/>
        <v>38236.462</v>
      </c>
      <c r="EO120" s="8">
        <f t="shared" si="243"/>
        <v>308556.99</v>
      </c>
    </row>
    <row r="121" spans="1:145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1.236</v>
      </c>
      <c r="M121" s="5">
        <v>0.97</v>
      </c>
      <c r="N121" s="8">
        <f t="shared" si="247"/>
        <v>784.7896440129449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0.25</v>
      </c>
      <c r="AN121" s="5">
        <v>0.5</v>
      </c>
      <c r="AO121" s="8">
        <f t="shared" si="237"/>
        <v>2000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47935.868000000002</v>
      </c>
      <c r="AZ121" s="5">
        <v>374249.64</v>
      </c>
      <c r="BA121" s="8">
        <f t="shared" si="238"/>
        <v>7807.2987016736606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1.9E-2</v>
      </c>
      <c r="BI121" s="5">
        <v>1.51</v>
      </c>
      <c r="BJ121" s="8">
        <f t="shared" si="253"/>
        <v>79473.68421052632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981.08500000000004</v>
      </c>
      <c r="BU121" s="5">
        <v>10408.39</v>
      </c>
      <c r="BV121" s="8">
        <f t="shared" si="240"/>
        <v>10609.06037703155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16.445</v>
      </c>
      <c r="CM121" s="5">
        <v>42.06</v>
      </c>
      <c r="CN121" s="8">
        <f t="shared" si="246"/>
        <v>2557.6162967467317</v>
      </c>
      <c r="CO121" s="6">
        <v>0</v>
      </c>
      <c r="CP121" s="5">
        <v>0</v>
      </c>
      <c r="CQ121" s="8">
        <v>0</v>
      </c>
      <c r="CR121" s="6">
        <v>1.92</v>
      </c>
      <c r="CS121" s="5">
        <v>99.91</v>
      </c>
      <c r="CT121" s="8">
        <f t="shared" si="251"/>
        <v>52036.458333333336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0</v>
      </c>
      <c r="DZ121" s="5">
        <v>0</v>
      </c>
      <c r="EA121" s="8">
        <v>0</v>
      </c>
      <c r="EB121" s="6">
        <v>0</v>
      </c>
      <c r="EC121" s="5">
        <v>0</v>
      </c>
      <c r="ED121" s="8">
        <v>0</v>
      </c>
      <c r="EE121" s="6">
        <v>0</v>
      </c>
      <c r="EF121" s="5">
        <v>0</v>
      </c>
      <c r="EG121" s="8">
        <v>0</v>
      </c>
      <c r="EH121" s="6">
        <v>0</v>
      </c>
      <c r="EI121" s="5">
        <v>0</v>
      </c>
      <c r="EJ121" s="8">
        <v>0</v>
      </c>
      <c r="EK121" s="6">
        <v>0</v>
      </c>
      <c r="EL121" s="5">
        <v>0</v>
      </c>
      <c r="EM121" s="8">
        <v>0</v>
      </c>
      <c r="EN121" s="6">
        <f t="shared" si="242"/>
        <v>48936.822999999997</v>
      </c>
      <c r="EO121" s="8">
        <f t="shared" si="243"/>
        <v>384802.98</v>
      </c>
    </row>
    <row r="122" spans="1:145" ht="15" thickBot="1" x14ac:dyDescent="0.35">
      <c r="A122" s="47"/>
      <c r="B122" s="48" t="s">
        <v>14</v>
      </c>
      <c r="C122" s="32">
        <f>SUM(C110:C121)</f>
        <v>0</v>
      </c>
      <c r="D122" s="31">
        <f>SUM(D110:D121)</f>
        <v>0</v>
      </c>
      <c r="E122" s="39"/>
      <c r="F122" s="32">
        <f>SUM(F110:F121)</f>
        <v>0</v>
      </c>
      <c r="G122" s="31">
        <f>SUM(G110:G121)</f>
        <v>0</v>
      </c>
      <c r="H122" s="39"/>
      <c r="I122" s="32">
        <f>SUM(I110:I121)</f>
        <v>0</v>
      </c>
      <c r="J122" s="31">
        <f>SUM(J110:J121)</f>
        <v>0</v>
      </c>
      <c r="K122" s="39"/>
      <c r="L122" s="32">
        <f>SUM(L110:L121)</f>
        <v>1.962</v>
      </c>
      <c r="M122" s="31">
        <f>SUM(M110:M121)</f>
        <v>5.1100000000000003</v>
      </c>
      <c r="N122" s="39"/>
      <c r="O122" s="32">
        <f>SUM(O110:O121)</f>
        <v>0</v>
      </c>
      <c r="P122" s="31">
        <f>SUM(P110:P121)</f>
        <v>0</v>
      </c>
      <c r="Q122" s="39"/>
      <c r="R122" s="32">
        <f>SUM(R110:R121)</f>
        <v>0</v>
      </c>
      <c r="S122" s="31">
        <f>SUM(S110:S121)</f>
        <v>0</v>
      </c>
      <c r="T122" s="39"/>
      <c r="U122" s="32">
        <f>SUM(U110:U121)</f>
        <v>0.152</v>
      </c>
      <c r="V122" s="31">
        <f>SUM(V110:V121)</f>
        <v>0.85</v>
      </c>
      <c r="W122" s="39"/>
      <c r="X122" s="32">
        <f>SUM(X110:X121)</f>
        <v>0</v>
      </c>
      <c r="Y122" s="31">
        <f>SUM(Y110:Y121)</f>
        <v>0</v>
      </c>
      <c r="Z122" s="39"/>
      <c r="AA122" s="32">
        <f>SUM(AA110:AA121)</f>
        <v>0</v>
      </c>
      <c r="AB122" s="31">
        <f>SUM(AB110:AB121)</f>
        <v>0</v>
      </c>
      <c r="AC122" s="39"/>
      <c r="AD122" s="32">
        <f>SUM(AD110:AD121)</f>
        <v>0</v>
      </c>
      <c r="AE122" s="31">
        <f>SUM(AE110:AE121)</f>
        <v>0</v>
      </c>
      <c r="AF122" s="39"/>
      <c r="AG122" s="32">
        <f>SUM(AG110:AG121)</f>
        <v>6.0000000000000001E-3</v>
      </c>
      <c r="AH122" s="31">
        <f>SUM(AH110:AH121)</f>
        <v>3.03</v>
      </c>
      <c r="AI122" s="39"/>
      <c r="AJ122" s="32">
        <f>SUM(AJ110:AJ121)</f>
        <v>0</v>
      </c>
      <c r="AK122" s="31">
        <f>SUM(AK110:AK121)</f>
        <v>0</v>
      </c>
      <c r="AL122" s="39"/>
      <c r="AM122" s="32">
        <f>SUM(AM110:AM121)</f>
        <v>36.374000000000002</v>
      </c>
      <c r="AN122" s="31">
        <f>SUM(AN110:AN121)</f>
        <v>118.22000000000003</v>
      </c>
      <c r="AO122" s="39"/>
      <c r="AP122" s="32">
        <f>SUM(AP110:AP121)</f>
        <v>0</v>
      </c>
      <c r="AQ122" s="31">
        <f>SUM(AQ110:AQ121)</f>
        <v>0</v>
      </c>
      <c r="AR122" s="40"/>
      <c r="AS122" s="32">
        <f>SUM(AS110:AS121)</f>
        <v>0</v>
      </c>
      <c r="AT122" s="31">
        <f>SUM(AT110:AT121)</f>
        <v>0</v>
      </c>
      <c r="AU122" s="40"/>
      <c r="AV122" s="32">
        <f>SUM(AV110:AV121)</f>
        <v>0</v>
      </c>
      <c r="AW122" s="31">
        <f>SUM(AW110:AW121)</f>
        <v>0</v>
      </c>
      <c r="AX122" s="40"/>
      <c r="AY122" s="32">
        <f>SUM(AY110:AY121)</f>
        <v>380650.08300000004</v>
      </c>
      <c r="AZ122" s="31">
        <f>SUM(AZ110:AZ121)</f>
        <v>3157213.7800000003</v>
      </c>
      <c r="BA122" s="40"/>
      <c r="BB122" s="32">
        <f>SUM(BB110:BB121)</f>
        <v>7.1999999999999995E-2</v>
      </c>
      <c r="BC122" s="31">
        <f>SUM(BC110:BC121)</f>
        <v>0.45</v>
      </c>
      <c r="BD122" s="40"/>
      <c r="BE122" s="32">
        <f>SUM(BE110:BE121)</f>
        <v>874.54600000000005</v>
      </c>
      <c r="BF122" s="31">
        <f>SUM(BF110:BF121)</f>
        <v>7819.85</v>
      </c>
      <c r="BG122" s="40"/>
      <c r="BH122" s="32">
        <f>SUM(BH110:BH121)</f>
        <v>5.7999999999999996E-2</v>
      </c>
      <c r="BI122" s="31">
        <f>SUM(BI110:BI121)</f>
        <v>4.58</v>
      </c>
      <c r="BJ122" s="40"/>
      <c r="BK122" s="32">
        <f>SUM(BK110:BK121)</f>
        <v>0</v>
      </c>
      <c r="BL122" s="31">
        <f>SUM(BL110:BL121)</f>
        <v>0</v>
      </c>
      <c r="BM122" s="40"/>
      <c r="BN122" s="32">
        <f>SUM(BN110:BN121)</f>
        <v>2.92</v>
      </c>
      <c r="BO122" s="31">
        <f>SUM(BO110:BO121)</f>
        <v>1.28</v>
      </c>
      <c r="BP122" s="40"/>
      <c r="BQ122" s="32">
        <f>SUM(BQ110:BQ121)</f>
        <v>0</v>
      </c>
      <c r="BR122" s="31">
        <f>SUM(BR110:BR121)</f>
        <v>0</v>
      </c>
      <c r="BS122" s="40"/>
      <c r="BT122" s="32">
        <f>SUM(BT110:BT121)</f>
        <v>69741.004000000015</v>
      </c>
      <c r="BU122" s="31">
        <f>SUM(BU110:BU121)</f>
        <v>637130.74</v>
      </c>
      <c r="BV122" s="39"/>
      <c r="BW122" s="32">
        <f>SUM(BW110:BW121)</f>
        <v>0</v>
      </c>
      <c r="BX122" s="31">
        <f>SUM(BX110:BX121)</f>
        <v>0</v>
      </c>
      <c r="BY122" s="40"/>
      <c r="BZ122" s="32">
        <f>SUM(BZ110:BZ121)</f>
        <v>0</v>
      </c>
      <c r="CA122" s="31">
        <f>SUM(CA110:CA121)</f>
        <v>0</v>
      </c>
      <c r="CB122" s="39"/>
      <c r="CC122" s="32">
        <f>SUM(CC110:CC121)</f>
        <v>0</v>
      </c>
      <c r="CD122" s="31">
        <f>SUM(CD110:CD121)</f>
        <v>0</v>
      </c>
      <c r="CE122" s="39"/>
      <c r="CF122" s="32">
        <f>SUM(CF110:CF121)</f>
        <v>714.96799999999996</v>
      </c>
      <c r="CG122" s="31">
        <f>SUM(CG110:CG121)</f>
        <v>7559.84</v>
      </c>
      <c r="CH122" s="39"/>
      <c r="CI122" s="32">
        <f>SUM(CI110:CI121)</f>
        <v>0</v>
      </c>
      <c r="CJ122" s="31">
        <f>SUM(CJ110:CJ121)</f>
        <v>0</v>
      </c>
      <c r="CK122" s="39"/>
      <c r="CL122" s="32">
        <f>SUM(CL110:CL121)</f>
        <v>56.75800000000001</v>
      </c>
      <c r="CM122" s="31">
        <f>SUM(CM110:CM121)</f>
        <v>204.89</v>
      </c>
      <c r="CN122" s="39"/>
      <c r="CO122" s="32">
        <f>SUM(CO110:CO121)</f>
        <v>0</v>
      </c>
      <c r="CP122" s="31">
        <f>SUM(CP110:CP121)</f>
        <v>0</v>
      </c>
      <c r="CQ122" s="39"/>
      <c r="CR122" s="32">
        <f>SUM(CR110:CR121)</f>
        <v>2.4</v>
      </c>
      <c r="CS122" s="31">
        <f>SUM(CS110:CS121)</f>
        <v>126.41</v>
      </c>
      <c r="CT122" s="39"/>
      <c r="CU122" s="32">
        <f>SUM(CU110:CU121)</f>
        <v>0</v>
      </c>
      <c r="CV122" s="31">
        <f>SUM(CV110:CV121)</f>
        <v>0</v>
      </c>
      <c r="CW122" s="39"/>
      <c r="CX122" s="32">
        <f>SUM(CX110:CX121)</f>
        <v>189.381</v>
      </c>
      <c r="CY122" s="31">
        <f>SUM(CY110:CY121)</f>
        <v>1927.23</v>
      </c>
      <c r="CZ122" s="39"/>
      <c r="DA122" s="32">
        <f>SUM(DA110:DA121)</f>
        <v>0</v>
      </c>
      <c r="DB122" s="31">
        <f>SUM(DB110:DB121)</f>
        <v>0</v>
      </c>
      <c r="DC122" s="39"/>
      <c r="DD122" s="32">
        <f>SUM(DD110:DD121)</f>
        <v>0</v>
      </c>
      <c r="DE122" s="31">
        <f>SUM(DE110:DE121)</f>
        <v>0</v>
      </c>
      <c r="DF122" s="39"/>
      <c r="DG122" s="32">
        <f>SUM(DG110:DG121)</f>
        <v>0</v>
      </c>
      <c r="DH122" s="31">
        <f>SUM(DH110:DH121)</f>
        <v>0</v>
      </c>
      <c r="DI122" s="39"/>
      <c r="DJ122" s="32">
        <f>SUM(DJ110:DJ121)</f>
        <v>0</v>
      </c>
      <c r="DK122" s="31">
        <f>SUM(DK110:DK121)</f>
        <v>0</v>
      </c>
      <c r="DL122" s="39"/>
      <c r="DM122" s="32">
        <f>SUM(DM110:DM121)</f>
        <v>0</v>
      </c>
      <c r="DN122" s="31">
        <f>SUM(DN110:DN121)</f>
        <v>0</v>
      </c>
      <c r="DO122" s="39"/>
      <c r="DP122" s="32">
        <f>SUM(DP110:DP121)</f>
        <v>0</v>
      </c>
      <c r="DQ122" s="31">
        <f>SUM(DQ110:DQ121)</f>
        <v>0</v>
      </c>
      <c r="DR122" s="39"/>
      <c r="DS122" s="32">
        <f>SUM(DS110:DS121)</f>
        <v>0</v>
      </c>
      <c r="DT122" s="31">
        <f>SUM(DT110:DT121)</f>
        <v>0</v>
      </c>
      <c r="DU122" s="39"/>
      <c r="DV122" s="32">
        <f>SUM(DV110:DV121)</f>
        <v>0</v>
      </c>
      <c r="DW122" s="31">
        <f>SUM(DW110:DW121)</f>
        <v>0</v>
      </c>
      <c r="DX122" s="39"/>
      <c r="DY122" s="32">
        <f>SUM(DY110:DY121)</f>
        <v>1.2999999999999999E-2</v>
      </c>
      <c r="DZ122" s="31">
        <f>SUM(DZ110:DZ121)</f>
        <v>1.17</v>
      </c>
      <c r="EA122" s="39"/>
      <c r="EB122" s="32">
        <f>SUM(EB110:EB121)</f>
        <v>2506.0070000000001</v>
      </c>
      <c r="EC122" s="31">
        <f>SUM(EC110:EC121)</f>
        <v>21872.079999999998</v>
      </c>
      <c r="ED122" s="39"/>
      <c r="EE122" s="32">
        <f>SUM(EE110:EE121)</f>
        <v>3.093</v>
      </c>
      <c r="EF122" s="31">
        <f>SUM(EF110:EF121)</f>
        <v>55.84</v>
      </c>
      <c r="EG122" s="39"/>
      <c r="EH122" s="32">
        <f>SUM(EH110:EH121)</f>
        <v>0</v>
      </c>
      <c r="EI122" s="31">
        <f>SUM(EI110:EI121)</f>
        <v>0</v>
      </c>
      <c r="EJ122" s="39"/>
      <c r="EK122" s="32">
        <f>SUM(EK110:EK121)</f>
        <v>0</v>
      </c>
      <c r="EL122" s="31">
        <f>SUM(EL110:EL121)</f>
        <v>0</v>
      </c>
      <c r="EM122" s="39"/>
      <c r="EN122" s="32">
        <f t="shared" si="242"/>
        <v>454779.79699999996</v>
      </c>
      <c r="EO122" s="33">
        <f t="shared" si="243"/>
        <v>3834045.3500000006</v>
      </c>
    </row>
    <row r="123" spans="1:145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7.6</v>
      </c>
      <c r="G123" s="5">
        <v>144.94999999999999</v>
      </c>
      <c r="H123" s="8">
        <f t="shared" ref="H123" si="256">G123/F123*1000</f>
        <v>19072.36842105263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1E-3</v>
      </c>
      <c r="V123" s="5">
        <v>0.05</v>
      </c>
      <c r="W123" s="8">
        <f t="shared" ref="W123" si="257">V123/U123*1000</f>
        <v>50000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1</v>
      </c>
      <c r="AN123" s="5">
        <v>0.94</v>
      </c>
      <c r="AO123" s="8">
        <f t="shared" ref="AO123:AO134" si="258">AN123/AM123*1000</f>
        <v>940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13294.374</v>
      </c>
      <c r="AZ123" s="5">
        <v>108376.85</v>
      </c>
      <c r="BA123" s="8">
        <f t="shared" ref="BA123:BA134" si="259">AZ123/AY123*1000</f>
        <v>8152.0837310579655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350.48</v>
      </c>
      <c r="BU123" s="5">
        <v>4612.72</v>
      </c>
      <c r="BV123" s="8">
        <f t="shared" ref="BV123:BV134" si="260">BU123/BT123*1000</f>
        <v>13161.150422278019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6.25</v>
      </c>
      <c r="CM123" s="5">
        <v>10.28</v>
      </c>
      <c r="CN123" s="8">
        <f t="shared" ref="CN123:CN134" si="261">CM123/CL123*1000</f>
        <v>1644.7999999999997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1E-3</v>
      </c>
      <c r="DH123" s="5">
        <v>0.09</v>
      </c>
      <c r="DI123" s="8">
        <f t="shared" ref="DI123" si="262">DH123/DG123*1000</f>
        <v>90000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v>0</v>
      </c>
      <c r="EC123" s="5">
        <v>0</v>
      </c>
      <c r="ED123" s="8">
        <v>0</v>
      </c>
      <c r="EE123" s="6">
        <v>0</v>
      </c>
      <c r="EF123" s="5">
        <v>0</v>
      </c>
      <c r="EG123" s="8">
        <v>0</v>
      </c>
      <c r="EH123" s="6">
        <v>0</v>
      </c>
      <c r="EI123" s="5">
        <v>0</v>
      </c>
      <c r="EJ123" s="8">
        <v>0</v>
      </c>
      <c r="EK123" s="6">
        <v>0</v>
      </c>
      <c r="EL123" s="5">
        <v>0</v>
      </c>
      <c r="EM123" s="8">
        <v>0</v>
      </c>
      <c r="EN123" s="6">
        <f t="shared" ref="EN123:EN148" si="263">C123+F123+I123+L123+O123+R123+X123+AD123+AG123+AJ123+AM123+AP123+AS123+AV123+AY123+BB123+BE123+BK123+BQ123+BT123+BZ123+CF123+CI123+CL123+CO123+CR123+CU123+CX123+DD123+DG123+DM123+DP123+DS123+DY123+EB123+EH123+EK123+BN123+EE123+DV123+BH123+U123+BW123+DJ123+CC123+DA123</f>
        <v>13659.706</v>
      </c>
      <c r="EO123" s="8">
        <f t="shared" ref="EO123:EO148" si="264">D123+G123+J123+M123+P123+S123+Y123+AE123+AH123+AK123+AN123+AQ123+AT123+AW123+AZ123+BC123+BF123+BL123+BR123+BU123+CA123+CG123+CJ123+CM123+CP123+CS123+CV123+CY123+DE123+DH123+DN123+DQ123+DT123+DZ123+EC123+EI123+EL123+BO123+EF123+DW123+BI123+V123+BX123+DK123+CD123+DB123</f>
        <v>113145.88</v>
      </c>
    </row>
    <row r="124" spans="1:145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3.13</v>
      </c>
      <c r="AN124" s="5">
        <v>13.84</v>
      </c>
      <c r="AO124" s="8">
        <f t="shared" si="258"/>
        <v>4421.7252396166132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26682.524000000001</v>
      </c>
      <c r="AZ124" s="5">
        <v>205344.96</v>
      </c>
      <c r="BA124" s="8">
        <f t="shared" si="259"/>
        <v>7695.8596570549316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9101.9590000000007</v>
      </c>
      <c r="BU124" s="5">
        <v>74791.16</v>
      </c>
      <c r="BV124" s="8">
        <f t="shared" si="260"/>
        <v>8217.0398702081602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0.63</v>
      </c>
      <c r="CG124" s="5">
        <v>18.850000000000001</v>
      </c>
      <c r="CH124" s="8">
        <f t="shared" ref="CH124:CH132" si="265">CG124/CF124*1000</f>
        <v>29920.634920634922</v>
      </c>
      <c r="CI124" s="6">
        <v>0</v>
      </c>
      <c r="CJ124" s="5">
        <v>0</v>
      </c>
      <c r="CK124" s="8">
        <v>0</v>
      </c>
      <c r="CL124" s="6">
        <v>11.69</v>
      </c>
      <c r="CM124" s="5">
        <v>40.04</v>
      </c>
      <c r="CN124" s="8">
        <f t="shared" si="261"/>
        <v>3425.1497005988022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v>0</v>
      </c>
      <c r="EC124" s="5">
        <v>0</v>
      </c>
      <c r="ED124" s="8">
        <v>0</v>
      </c>
      <c r="EE124" s="6">
        <v>0</v>
      </c>
      <c r="EF124" s="5">
        <v>0</v>
      </c>
      <c r="EG124" s="8">
        <v>0</v>
      </c>
      <c r="EH124" s="6">
        <v>0</v>
      </c>
      <c r="EI124" s="5">
        <v>0</v>
      </c>
      <c r="EJ124" s="8">
        <v>0</v>
      </c>
      <c r="EK124" s="6">
        <v>0</v>
      </c>
      <c r="EL124" s="5">
        <v>0</v>
      </c>
      <c r="EM124" s="8">
        <v>0</v>
      </c>
      <c r="EN124" s="6">
        <f t="shared" si="263"/>
        <v>35799.933000000005</v>
      </c>
      <c r="EO124" s="8">
        <f t="shared" si="264"/>
        <v>280208.84999999992</v>
      </c>
    </row>
    <row r="125" spans="1:145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6.69</v>
      </c>
      <c r="AN125" s="5">
        <v>32.67</v>
      </c>
      <c r="AO125" s="8">
        <f t="shared" si="258"/>
        <v>4883.4080717488787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15256.374</v>
      </c>
      <c r="AZ125" s="5">
        <v>113107.13</v>
      </c>
      <c r="BA125" s="8">
        <f t="shared" si="259"/>
        <v>7413.7622740501774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12803.147999999999</v>
      </c>
      <c r="BU125" s="5">
        <v>100762.17</v>
      </c>
      <c r="BV125" s="8">
        <f t="shared" si="260"/>
        <v>7870.108976323635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5</v>
      </c>
      <c r="CG125" s="5">
        <v>93.36</v>
      </c>
      <c r="CH125" s="8">
        <f t="shared" si="265"/>
        <v>18672</v>
      </c>
      <c r="CI125" s="6">
        <v>0</v>
      </c>
      <c r="CJ125" s="5">
        <v>0</v>
      </c>
      <c r="CK125" s="8">
        <v>0</v>
      </c>
      <c r="CL125" s="6">
        <v>17.23</v>
      </c>
      <c r="CM125" s="5">
        <v>38.090000000000003</v>
      </c>
      <c r="CN125" s="8">
        <f t="shared" si="261"/>
        <v>2210.6790481717935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v>0</v>
      </c>
      <c r="EC125" s="5">
        <v>0</v>
      </c>
      <c r="ED125" s="8">
        <v>0</v>
      </c>
      <c r="EE125" s="6">
        <v>0</v>
      </c>
      <c r="EF125" s="5">
        <v>0</v>
      </c>
      <c r="EG125" s="8">
        <v>0</v>
      </c>
      <c r="EH125" s="6">
        <v>0</v>
      </c>
      <c r="EI125" s="5">
        <v>0</v>
      </c>
      <c r="EJ125" s="8">
        <v>0</v>
      </c>
      <c r="EK125" s="6">
        <v>0</v>
      </c>
      <c r="EL125" s="5">
        <v>0</v>
      </c>
      <c r="EM125" s="8">
        <v>0</v>
      </c>
      <c r="EN125" s="6">
        <f t="shared" si="263"/>
        <v>28088.441999999999</v>
      </c>
      <c r="EO125" s="8">
        <f t="shared" si="264"/>
        <v>214033.41999999998</v>
      </c>
    </row>
    <row r="126" spans="1:145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6.25</v>
      </c>
      <c r="AN126" s="5">
        <v>13.97</v>
      </c>
      <c r="AO126" s="8">
        <f t="shared" si="258"/>
        <v>2235.2000000000003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32465.726999999999</v>
      </c>
      <c r="AZ126" s="5">
        <v>249253.67</v>
      </c>
      <c r="BA126" s="8">
        <f t="shared" si="259"/>
        <v>7677.439966152614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0.02</v>
      </c>
      <c r="BI126" s="5">
        <v>1.69</v>
      </c>
      <c r="BJ126" s="8">
        <f t="shared" ref="BJ126" si="266">BI126/BH126*1000</f>
        <v>84500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10856.403</v>
      </c>
      <c r="BU126" s="5">
        <v>90056.09</v>
      </c>
      <c r="BV126" s="8">
        <f t="shared" si="260"/>
        <v>8295.2051429925741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4.92</v>
      </c>
      <c r="CG126" s="5">
        <v>60.89</v>
      </c>
      <c r="CH126" s="8">
        <f t="shared" si="265"/>
        <v>12376.016260162602</v>
      </c>
      <c r="CI126" s="6">
        <v>0</v>
      </c>
      <c r="CJ126" s="5">
        <v>0</v>
      </c>
      <c r="CK126" s="8">
        <v>0</v>
      </c>
      <c r="CL126" s="6">
        <v>8.157</v>
      </c>
      <c r="CM126" s="5">
        <v>13.42</v>
      </c>
      <c r="CN126" s="8">
        <f t="shared" si="261"/>
        <v>1645.2127007478239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v>0</v>
      </c>
      <c r="EC126" s="5">
        <v>0</v>
      </c>
      <c r="ED126" s="8">
        <v>0</v>
      </c>
      <c r="EE126" s="6">
        <v>0</v>
      </c>
      <c r="EF126" s="5">
        <v>0</v>
      </c>
      <c r="EG126" s="8">
        <v>0</v>
      </c>
      <c r="EH126" s="6">
        <v>33</v>
      </c>
      <c r="EI126" s="5">
        <v>363.08</v>
      </c>
      <c r="EJ126" s="8">
        <f t="shared" ref="EJ126" si="267">EI126/EH126*1000</f>
        <v>11002.424242424242</v>
      </c>
      <c r="EK126" s="6">
        <v>0</v>
      </c>
      <c r="EL126" s="5">
        <v>0</v>
      </c>
      <c r="EM126" s="8">
        <v>0</v>
      </c>
      <c r="EN126" s="6">
        <f t="shared" si="263"/>
        <v>43374.476999999992</v>
      </c>
      <c r="EO126" s="8">
        <f t="shared" si="264"/>
        <v>339762.81</v>
      </c>
    </row>
    <row r="127" spans="1:145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4.0999999999999996</v>
      </c>
      <c r="AN127" s="5">
        <v>10.19</v>
      </c>
      <c r="AO127" s="8">
        <f t="shared" si="258"/>
        <v>2485.3658536585367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33333.917000000001</v>
      </c>
      <c r="AZ127" s="5">
        <v>253353.97</v>
      </c>
      <c r="BA127" s="8">
        <f t="shared" si="259"/>
        <v>7600.4860154898679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7783.0559999999996</v>
      </c>
      <c r="BU127" s="5">
        <v>60524.08</v>
      </c>
      <c r="BV127" s="8">
        <f t="shared" si="260"/>
        <v>7776.3901480343975</v>
      </c>
      <c r="BW127" s="6">
        <v>19.91</v>
      </c>
      <c r="BX127" s="5">
        <v>218.21</v>
      </c>
      <c r="BY127" s="8">
        <f t="shared" ref="BY127:BY129" si="268">BX127/BW127*1000</f>
        <v>10959.819186338524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7.6349999999999998</v>
      </c>
      <c r="CM127" s="5">
        <v>15.37</v>
      </c>
      <c r="CN127" s="8">
        <f t="shared" si="261"/>
        <v>2013.0975769482643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0</v>
      </c>
      <c r="DZ127" s="5">
        <v>0</v>
      </c>
      <c r="EA127" s="8">
        <v>0</v>
      </c>
      <c r="EB127" s="6">
        <v>0</v>
      </c>
      <c r="EC127" s="5">
        <v>0</v>
      </c>
      <c r="ED127" s="8">
        <v>0</v>
      </c>
      <c r="EE127" s="6">
        <v>0</v>
      </c>
      <c r="EF127" s="5">
        <v>0</v>
      </c>
      <c r="EG127" s="8">
        <v>0</v>
      </c>
      <c r="EH127" s="6">
        <v>0</v>
      </c>
      <c r="EI127" s="5">
        <v>0</v>
      </c>
      <c r="EJ127" s="8">
        <v>0</v>
      </c>
      <c r="EK127" s="6">
        <v>0</v>
      </c>
      <c r="EL127" s="5">
        <v>0</v>
      </c>
      <c r="EM127" s="8">
        <v>0</v>
      </c>
      <c r="EN127" s="6">
        <f t="shared" si="263"/>
        <v>41148.618000000002</v>
      </c>
      <c r="EO127" s="8">
        <f t="shared" si="264"/>
        <v>314121.82</v>
      </c>
    </row>
    <row r="128" spans="1:145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4</v>
      </c>
      <c r="AN128" s="5">
        <v>3.16</v>
      </c>
      <c r="AO128" s="8">
        <f t="shared" si="258"/>
        <v>790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24401.909</v>
      </c>
      <c r="AZ128" s="5">
        <v>182557.08</v>
      </c>
      <c r="BA128" s="8">
        <f t="shared" si="259"/>
        <v>7481.2622241972949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0</v>
      </c>
      <c r="BL128" s="5">
        <v>0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3414.259</v>
      </c>
      <c r="BU128" s="5">
        <v>31807.360000000001</v>
      </c>
      <c r="BV128" s="8">
        <f t="shared" si="260"/>
        <v>9316.0360710772093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8.7010000000000005</v>
      </c>
      <c r="CM128" s="5">
        <v>33.520000000000003</v>
      </c>
      <c r="CN128" s="8">
        <f t="shared" si="261"/>
        <v>3852.4307550856224</v>
      </c>
      <c r="CO128" s="6">
        <v>0</v>
      </c>
      <c r="CP128" s="5">
        <v>0</v>
      </c>
      <c r="CQ128" s="8">
        <v>0</v>
      </c>
      <c r="CR128" s="6">
        <v>0.96</v>
      </c>
      <c r="CS128" s="5">
        <v>46.65</v>
      </c>
      <c r="CT128" s="8">
        <f t="shared" ref="CT128:CT131" si="269">CS128/CR128*1000</f>
        <v>48593.75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v>0</v>
      </c>
      <c r="EC128" s="5">
        <v>0</v>
      </c>
      <c r="ED128" s="8">
        <v>0</v>
      </c>
      <c r="EE128" s="6">
        <v>0</v>
      </c>
      <c r="EF128" s="5">
        <v>0</v>
      </c>
      <c r="EG128" s="8">
        <v>0</v>
      </c>
      <c r="EH128" s="6">
        <v>0</v>
      </c>
      <c r="EI128" s="5">
        <v>0</v>
      </c>
      <c r="EJ128" s="8">
        <v>0</v>
      </c>
      <c r="EK128" s="6">
        <v>0</v>
      </c>
      <c r="EL128" s="5">
        <v>0</v>
      </c>
      <c r="EM128" s="8">
        <v>0</v>
      </c>
      <c r="EN128" s="6">
        <f t="shared" si="263"/>
        <v>27829.828999999998</v>
      </c>
      <c r="EO128" s="8">
        <f t="shared" si="264"/>
        <v>214447.76999999996</v>
      </c>
    </row>
    <row r="129" spans="1:145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5.2</v>
      </c>
      <c r="AN129" s="5">
        <v>8.6999999999999993</v>
      </c>
      <c r="AO129" s="8">
        <f t="shared" si="258"/>
        <v>1673.0769230769229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30824.670999999998</v>
      </c>
      <c r="AZ129" s="5">
        <v>239022.53</v>
      </c>
      <c r="BA129" s="8">
        <f t="shared" si="259"/>
        <v>7754.2605402017116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</v>
      </c>
      <c r="BL129" s="5">
        <v>0</v>
      </c>
      <c r="BM129" s="8">
        <v>0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15449.387000000001</v>
      </c>
      <c r="BU129" s="5">
        <v>117067.94</v>
      </c>
      <c r="BV129" s="8">
        <f t="shared" si="260"/>
        <v>7577.5135932577778</v>
      </c>
      <c r="BW129" s="6">
        <v>19.75</v>
      </c>
      <c r="BX129" s="5">
        <v>240.6</v>
      </c>
      <c r="BY129" s="8">
        <f t="shared" si="268"/>
        <v>12182.278481012658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4.0750000000000002</v>
      </c>
      <c r="CM129" s="5">
        <v>10.4</v>
      </c>
      <c r="CN129" s="8">
        <f t="shared" si="261"/>
        <v>2552.1472392638034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0.03</v>
      </c>
      <c r="DK129" s="5">
        <v>2.27</v>
      </c>
      <c r="DL129" s="8">
        <f t="shared" ref="DL129" si="270">DK129/DJ129*1000</f>
        <v>75666.666666666672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0</v>
      </c>
      <c r="DZ129" s="5">
        <v>0</v>
      </c>
      <c r="EA129" s="8">
        <v>0</v>
      </c>
      <c r="EB129" s="6">
        <v>0</v>
      </c>
      <c r="EC129" s="5">
        <v>0</v>
      </c>
      <c r="ED129" s="8">
        <v>0</v>
      </c>
      <c r="EE129" s="6">
        <v>0</v>
      </c>
      <c r="EF129" s="5">
        <v>0</v>
      </c>
      <c r="EG129" s="8">
        <v>0</v>
      </c>
      <c r="EH129" s="6">
        <v>0</v>
      </c>
      <c r="EI129" s="5">
        <v>0</v>
      </c>
      <c r="EJ129" s="8">
        <v>0</v>
      </c>
      <c r="EK129" s="6">
        <v>0</v>
      </c>
      <c r="EL129" s="5">
        <v>0</v>
      </c>
      <c r="EM129" s="8">
        <v>0</v>
      </c>
      <c r="EN129" s="6">
        <f t="shared" si="263"/>
        <v>46303.112999999998</v>
      </c>
      <c r="EO129" s="8">
        <f t="shared" si="264"/>
        <v>356352.44000000006</v>
      </c>
    </row>
    <row r="130" spans="1:145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8.2929999999999993</v>
      </c>
      <c r="M130" s="5">
        <v>8.84</v>
      </c>
      <c r="N130" s="8">
        <f t="shared" ref="N130" si="271">M130/L130*1000</f>
        <v>1065.9592427348368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9103.3369999999995</v>
      </c>
      <c r="AZ130" s="5">
        <v>70404.710000000006</v>
      </c>
      <c r="BA130" s="8">
        <f t="shared" si="259"/>
        <v>7733.9452554596201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9888.1239999999998</v>
      </c>
      <c r="BU130" s="5">
        <v>81320.88</v>
      </c>
      <c r="BV130" s="8">
        <f t="shared" si="260"/>
        <v>8224.0958952375604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27.170999999999999</v>
      </c>
      <c r="CM130" s="5">
        <v>27.58</v>
      </c>
      <c r="CN130" s="8">
        <f t="shared" si="261"/>
        <v>1015.0528136616246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1.843</v>
      </c>
      <c r="CY130" s="5">
        <v>30.42</v>
      </c>
      <c r="CZ130" s="8">
        <f t="shared" ref="CZ130" si="272">CY130/CX130*1000</f>
        <v>16505.697232772654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0</v>
      </c>
      <c r="DZ130" s="5">
        <v>0</v>
      </c>
      <c r="EA130" s="8">
        <v>0</v>
      </c>
      <c r="EB130" s="6">
        <v>0</v>
      </c>
      <c r="EC130" s="5">
        <v>0</v>
      </c>
      <c r="ED130" s="8">
        <v>0</v>
      </c>
      <c r="EE130" s="6">
        <v>0</v>
      </c>
      <c r="EF130" s="5">
        <v>0</v>
      </c>
      <c r="EG130" s="8">
        <v>0</v>
      </c>
      <c r="EH130" s="6">
        <v>0</v>
      </c>
      <c r="EI130" s="5">
        <v>0</v>
      </c>
      <c r="EJ130" s="8">
        <v>0</v>
      </c>
      <c r="EK130" s="6">
        <v>0</v>
      </c>
      <c r="EL130" s="5">
        <v>0</v>
      </c>
      <c r="EM130" s="8">
        <v>0</v>
      </c>
      <c r="EN130" s="6">
        <f t="shared" si="263"/>
        <v>19028.768</v>
      </c>
      <c r="EO130" s="8">
        <f t="shared" si="264"/>
        <v>151792.43</v>
      </c>
    </row>
    <row r="131" spans="1:145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2.3580000000000001</v>
      </c>
      <c r="AN131" s="5">
        <v>11.38</v>
      </c>
      <c r="AO131" s="8">
        <f t="shared" si="258"/>
        <v>4826.1238337574214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24829.427</v>
      </c>
      <c r="AZ131" s="5">
        <v>195720.41</v>
      </c>
      <c r="BA131" s="8">
        <f t="shared" si="259"/>
        <v>7882.5987405992091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14647.931</v>
      </c>
      <c r="BU131" s="5">
        <v>111127.79</v>
      </c>
      <c r="BV131" s="8">
        <f t="shared" si="260"/>
        <v>7586.5861192273496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7.899</v>
      </c>
      <c r="CM131" s="5">
        <v>20.73</v>
      </c>
      <c r="CN131" s="8">
        <f t="shared" si="261"/>
        <v>2624.3828332700341</v>
      </c>
      <c r="CO131" s="6">
        <v>0</v>
      </c>
      <c r="CP131" s="5">
        <v>0</v>
      </c>
      <c r="CQ131" s="8">
        <v>0</v>
      </c>
      <c r="CR131" s="6">
        <v>4.7E-2</v>
      </c>
      <c r="CS131" s="5">
        <v>2.8</v>
      </c>
      <c r="CT131" s="8">
        <f t="shared" si="269"/>
        <v>59574.468085106382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v>0</v>
      </c>
      <c r="EC131" s="5">
        <v>0</v>
      </c>
      <c r="ED131" s="8">
        <v>0</v>
      </c>
      <c r="EE131" s="6">
        <v>0</v>
      </c>
      <c r="EF131" s="5">
        <v>0</v>
      </c>
      <c r="EG131" s="8">
        <v>0</v>
      </c>
      <c r="EH131" s="6">
        <v>0</v>
      </c>
      <c r="EI131" s="5">
        <v>0</v>
      </c>
      <c r="EJ131" s="8">
        <v>0</v>
      </c>
      <c r="EK131" s="6">
        <v>0</v>
      </c>
      <c r="EL131" s="5">
        <v>0</v>
      </c>
      <c r="EM131" s="8">
        <v>0</v>
      </c>
      <c r="EN131" s="6">
        <f t="shared" si="263"/>
        <v>39487.661999999997</v>
      </c>
      <c r="EO131" s="8">
        <f t="shared" si="264"/>
        <v>306883.11</v>
      </c>
    </row>
    <row r="132" spans="1:145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3.105</v>
      </c>
      <c r="AN132" s="5">
        <v>10.55</v>
      </c>
      <c r="AO132" s="8">
        <f t="shared" si="258"/>
        <v>3397.7455716586155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20097.366999999998</v>
      </c>
      <c r="AZ132" s="5">
        <v>140403.92000000001</v>
      </c>
      <c r="BA132" s="8">
        <f t="shared" si="259"/>
        <v>6986.1848071938994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2</v>
      </c>
      <c r="BO132" s="5">
        <v>1.75</v>
      </c>
      <c r="BP132" s="8">
        <f t="shared" ref="BP132" si="273">BO132/BN132*1000</f>
        <v>875</v>
      </c>
      <c r="BQ132" s="6">
        <v>0</v>
      </c>
      <c r="BR132" s="5">
        <v>0</v>
      </c>
      <c r="BS132" s="8">
        <v>0</v>
      </c>
      <c r="BT132" s="6">
        <v>8565.6229999999996</v>
      </c>
      <c r="BU132" s="5">
        <v>63441.05</v>
      </c>
      <c r="BV132" s="8">
        <f t="shared" si="260"/>
        <v>7406.47236050431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0.2</v>
      </c>
      <c r="CD132" s="5">
        <v>0.15</v>
      </c>
      <c r="CE132" s="8">
        <f t="shared" ref="CE132" si="274">CD132/CC132*1000</f>
        <v>749.99999999999989</v>
      </c>
      <c r="CF132" s="6">
        <v>5</v>
      </c>
      <c r="CG132" s="5">
        <v>107.75</v>
      </c>
      <c r="CH132" s="8">
        <f t="shared" si="265"/>
        <v>21550</v>
      </c>
      <c r="CI132" s="6">
        <v>0</v>
      </c>
      <c r="CJ132" s="5">
        <v>0</v>
      </c>
      <c r="CK132" s="8">
        <v>0</v>
      </c>
      <c r="CL132" s="6">
        <v>18.486000000000001</v>
      </c>
      <c r="CM132" s="5">
        <v>83.54</v>
      </c>
      <c r="CN132" s="8">
        <f t="shared" si="261"/>
        <v>4519.09553175376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0</v>
      </c>
      <c r="DZ132" s="5">
        <v>0</v>
      </c>
      <c r="EA132" s="8">
        <v>0</v>
      </c>
      <c r="EB132" s="6">
        <v>0</v>
      </c>
      <c r="EC132" s="5">
        <v>0</v>
      </c>
      <c r="ED132" s="8">
        <v>0</v>
      </c>
      <c r="EE132" s="6">
        <v>0</v>
      </c>
      <c r="EF132" s="5">
        <v>0</v>
      </c>
      <c r="EG132" s="8">
        <v>0</v>
      </c>
      <c r="EH132" s="6">
        <v>0</v>
      </c>
      <c r="EI132" s="5">
        <v>0</v>
      </c>
      <c r="EJ132" s="8">
        <v>0</v>
      </c>
      <c r="EK132" s="6">
        <v>0</v>
      </c>
      <c r="EL132" s="5">
        <v>0</v>
      </c>
      <c r="EM132" s="8">
        <v>0</v>
      </c>
      <c r="EN132" s="6">
        <f t="shared" si="263"/>
        <v>28691.780999999999</v>
      </c>
      <c r="EO132" s="8">
        <f t="shared" si="264"/>
        <v>204048.71000000002</v>
      </c>
    </row>
    <row r="133" spans="1:145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5.2830000000000004</v>
      </c>
      <c r="AN133" s="5">
        <v>16.72</v>
      </c>
      <c r="AO133" s="8">
        <f t="shared" si="258"/>
        <v>3164.8684459587353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42455.750999999997</v>
      </c>
      <c r="AZ133" s="5">
        <v>303385.62</v>
      </c>
      <c r="BA133" s="8">
        <f t="shared" si="259"/>
        <v>7145.9251774865561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18666.181</v>
      </c>
      <c r="BU133" s="5">
        <v>129048.72</v>
      </c>
      <c r="BV133" s="8">
        <f t="shared" si="260"/>
        <v>6913.5041602778838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16.149999999999999</v>
      </c>
      <c r="CM133" s="5">
        <v>37.49</v>
      </c>
      <c r="CN133" s="8">
        <f t="shared" si="261"/>
        <v>2321.3622291021675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0</v>
      </c>
      <c r="DZ133" s="5">
        <v>0</v>
      </c>
      <c r="EA133" s="8">
        <v>0</v>
      </c>
      <c r="EB133" s="6">
        <v>0</v>
      </c>
      <c r="EC133" s="5">
        <v>0</v>
      </c>
      <c r="ED133" s="8">
        <v>0</v>
      </c>
      <c r="EE133" s="6">
        <v>0</v>
      </c>
      <c r="EF133" s="5">
        <v>0</v>
      </c>
      <c r="EG133" s="8">
        <v>0</v>
      </c>
      <c r="EH133" s="6">
        <v>0</v>
      </c>
      <c r="EI133" s="5">
        <v>0</v>
      </c>
      <c r="EJ133" s="8">
        <v>0</v>
      </c>
      <c r="EK133" s="6">
        <v>0</v>
      </c>
      <c r="EL133" s="5">
        <v>0</v>
      </c>
      <c r="EM133" s="8">
        <v>0</v>
      </c>
      <c r="EN133" s="6">
        <f t="shared" si="263"/>
        <v>61143.364999999998</v>
      </c>
      <c r="EO133" s="8">
        <f t="shared" si="264"/>
        <v>432488.54999999993</v>
      </c>
    </row>
    <row r="134" spans="1:145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0.16</v>
      </c>
      <c r="S134" s="5">
        <v>0.22</v>
      </c>
      <c r="T134" s="8">
        <f t="shared" ref="T134" si="275">S134/R134*1000</f>
        <v>1375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1.9950000000000001</v>
      </c>
      <c r="AN134" s="5">
        <v>3.48</v>
      </c>
      <c r="AO134" s="8">
        <f t="shared" si="258"/>
        <v>1744.3609022556391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15950.888000000001</v>
      </c>
      <c r="AZ134" s="5">
        <v>132019.76</v>
      </c>
      <c r="BA134" s="8">
        <f t="shared" si="259"/>
        <v>8276.640146931004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16284.759</v>
      </c>
      <c r="BU134" s="5">
        <v>121670.63</v>
      </c>
      <c r="BV134" s="8">
        <f t="shared" si="260"/>
        <v>7471.441855541123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16.687999999999999</v>
      </c>
      <c r="CM134" s="5">
        <v>17.68</v>
      </c>
      <c r="CN134" s="8">
        <f t="shared" si="261"/>
        <v>1059.4439117929051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0.10299999999999999</v>
      </c>
      <c r="DB134" s="5">
        <v>1.56</v>
      </c>
      <c r="DC134" s="8">
        <f t="shared" ref="DC134" si="276">DB134/DA134*1000</f>
        <v>15145.631067961167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0</v>
      </c>
      <c r="DZ134" s="5">
        <v>0</v>
      </c>
      <c r="EA134" s="8">
        <v>0</v>
      </c>
      <c r="EB134" s="6">
        <v>0</v>
      </c>
      <c r="EC134" s="5">
        <v>0</v>
      </c>
      <c r="ED134" s="8">
        <v>0</v>
      </c>
      <c r="EE134" s="6">
        <v>0</v>
      </c>
      <c r="EF134" s="5">
        <v>0</v>
      </c>
      <c r="EG134" s="8">
        <v>0</v>
      </c>
      <c r="EH134" s="6">
        <v>0</v>
      </c>
      <c r="EI134" s="5">
        <v>0</v>
      </c>
      <c r="EJ134" s="8">
        <v>0</v>
      </c>
      <c r="EK134" s="6">
        <v>0</v>
      </c>
      <c r="EL134" s="5">
        <v>0</v>
      </c>
      <c r="EM134" s="8">
        <v>0</v>
      </c>
      <c r="EN134" s="6">
        <f t="shared" si="263"/>
        <v>32254.593000000001</v>
      </c>
      <c r="EO134" s="8">
        <f t="shared" si="264"/>
        <v>253713.33000000002</v>
      </c>
    </row>
    <row r="135" spans="1:145" ht="15" thickBot="1" x14ac:dyDescent="0.35">
      <c r="A135" s="47"/>
      <c r="B135" s="48" t="s">
        <v>14</v>
      </c>
      <c r="C135" s="32">
        <f>SUM(C123:C134)</f>
        <v>0</v>
      </c>
      <c r="D135" s="31">
        <f>SUM(D123:D134)</f>
        <v>0</v>
      </c>
      <c r="E135" s="39"/>
      <c r="F135" s="32">
        <f>SUM(F123:F134)</f>
        <v>7.6</v>
      </c>
      <c r="G135" s="31">
        <f>SUM(G123:G134)</f>
        <v>144.94999999999999</v>
      </c>
      <c r="H135" s="39"/>
      <c r="I135" s="32">
        <f>SUM(I123:I134)</f>
        <v>0</v>
      </c>
      <c r="J135" s="31">
        <f>SUM(J123:J134)</f>
        <v>0</v>
      </c>
      <c r="K135" s="39"/>
      <c r="L135" s="32">
        <f>SUM(L123:L134)</f>
        <v>8.2929999999999993</v>
      </c>
      <c r="M135" s="31">
        <f>SUM(M123:M134)</f>
        <v>8.84</v>
      </c>
      <c r="N135" s="39"/>
      <c r="O135" s="32">
        <f>SUM(O123:O134)</f>
        <v>0</v>
      </c>
      <c r="P135" s="31">
        <f>SUM(P123:P134)</f>
        <v>0</v>
      </c>
      <c r="Q135" s="39"/>
      <c r="R135" s="32">
        <f>SUM(R123:R134)</f>
        <v>0.16</v>
      </c>
      <c r="S135" s="31">
        <f>SUM(S123:S134)</f>
        <v>0.22</v>
      </c>
      <c r="T135" s="39"/>
      <c r="U135" s="32">
        <f>SUM(U123:U134)</f>
        <v>1E-3</v>
      </c>
      <c r="V135" s="31">
        <f>SUM(V123:V134)</f>
        <v>0.05</v>
      </c>
      <c r="W135" s="39"/>
      <c r="X135" s="32">
        <f>SUM(X123:X134)</f>
        <v>0</v>
      </c>
      <c r="Y135" s="31">
        <f>SUM(Y123:Y134)</f>
        <v>0</v>
      </c>
      <c r="Z135" s="39"/>
      <c r="AA135" s="32">
        <f>SUM(AA123:AA134)</f>
        <v>0</v>
      </c>
      <c r="AB135" s="31">
        <f>SUM(AB123:AB134)</f>
        <v>0</v>
      </c>
      <c r="AC135" s="39"/>
      <c r="AD135" s="32">
        <f>SUM(AD123:AD134)</f>
        <v>0</v>
      </c>
      <c r="AE135" s="31">
        <f>SUM(AE123:AE134)</f>
        <v>0</v>
      </c>
      <c r="AF135" s="39"/>
      <c r="AG135" s="32">
        <f>SUM(AG123:AG134)</f>
        <v>0</v>
      </c>
      <c r="AH135" s="31">
        <f>SUM(AH123:AH134)</f>
        <v>0</v>
      </c>
      <c r="AI135" s="39"/>
      <c r="AJ135" s="32">
        <f>SUM(AJ123:AJ134)</f>
        <v>0</v>
      </c>
      <c r="AK135" s="31">
        <f>SUM(AK123:AK134)</f>
        <v>0</v>
      </c>
      <c r="AL135" s="39"/>
      <c r="AM135" s="32">
        <f>SUM(AM123:AM134)</f>
        <v>43.110999999999997</v>
      </c>
      <c r="AN135" s="31">
        <f>SUM(AN123:AN134)</f>
        <v>125.6</v>
      </c>
      <c r="AO135" s="39"/>
      <c r="AP135" s="32">
        <f>SUM(AP123:AP134)</f>
        <v>0</v>
      </c>
      <c r="AQ135" s="31">
        <f>SUM(AQ123:AQ134)</f>
        <v>0</v>
      </c>
      <c r="AR135" s="40"/>
      <c r="AS135" s="32">
        <f>SUM(AS123:AS134)</f>
        <v>0</v>
      </c>
      <c r="AT135" s="31">
        <f>SUM(AT123:AT134)</f>
        <v>0</v>
      </c>
      <c r="AU135" s="40"/>
      <c r="AV135" s="32">
        <f>SUM(AV123:AV134)</f>
        <v>0</v>
      </c>
      <c r="AW135" s="31">
        <f>SUM(AW123:AW134)</f>
        <v>0</v>
      </c>
      <c r="AX135" s="40"/>
      <c r="AY135" s="32">
        <f>SUM(AY123:AY134)</f>
        <v>288696.266</v>
      </c>
      <c r="AZ135" s="31">
        <f>SUM(AZ123:AZ134)</f>
        <v>2192950.6099999994</v>
      </c>
      <c r="BA135" s="40"/>
      <c r="BB135" s="32">
        <f>SUM(BB123:BB134)</f>
        <v>0</v>
      </c>
      <c r="BC135" s="31">
        <f>SUM(BC123:BC134)</f>
        <v>0</v>
      </c>
      <c r="BD135" s="40"/>
      <c r="BE135" s="32">
        <f>SUM(BE123:BE134)</f>
        <v>0</v>
      </c>
      <c r="BF135" s="31">
        <f>SUM(BF123:BF134)</f>
        <v>0</v>
      </c>
      <c r="BG135" s="40"/>
      <c r="BH135" s="32">
        <f>SUM(BH123:BH134)</f>
        <v>0.02</v>
      </c>
      <c r="BI135" s="31">
        <f>SUM(BI123:BI134)</f>
        <v>1.69</v>
      </c>
      <c r="BJ135" s="40"/>
      <c r="BK135" s="32">
        <f>SUM(BK123:BK134)</f>
        <v>0</v>
      </c>
      <c r="BL135" s="31">
        <f>SUM(BL123:BL134)</f>
        <v>0</v>
      </c>
      <c r="BM135" s="40"/>
      <c r="BN135" s="32">
        <f>SUM(BN123:BN134)</f>
        <v>2</v>
      </c>
      <c r="BO135" s="31">
        <f>SUM(BO123:BO134)</f>
        <v>1.75</v>
      </c>
      <c r="BP135" s="40"/>
      <c r="BQ135" s="32">
        <f>SUM(BQ123:BQ134)</f>
        <v>0</v>
      </c>
      <c r="BR135" s="31">
        <f>SUM(BR123:BR134)</f>
        <v>0</v>
      </c>
      <c r="BS135" s="40"/>
      <c r="BT135" s="32">
        <f>SUM(BT123:BT134)</f>
        <v>127811.31</v>
      </c>
      <c r="BU135" s="31">
        <f>SUM(BU123:BU134)</f>
        <v>986230.59000000008</v>
      </c>
      <c r="BV135" s="39"/>
      <c r="BW135" s="32">
        <f>SUM(BW123:BW134)</f>
        <v>39.659999999999997</v>
      </c>
      <c r="BX135" s="31">
        <f>SUM(BX123:BX134)</f>
        <v>458.81</v>
      </c>
      <c r="BY135" s="40"/>
      <c r="BZ135" s="32">
        <f>SUM(BZ123:BZ134)</f>
        <v>0</v>
      </c>
      <c r="CA135" s="31">
        <f>SUM(CA123:CA134)</f>
        <v>0</v>
      </c>
      <c r="CB135" s="39"/>
      <c r="CC135" s="32">
        <f>SUM(CC123:CC134)</f>
        <v>0.2</v>
      </c>
      <c r="CD135" s="31">
        <f>SUM(CD123:CD134)</f>
        <v>0.15</v>
      </c>
      <c r="CE135" s="39"/>
      <c r="CF135" s="32">
        <f>SUM(CF123:CF134)</f>
        <v>15.55</v>
      </c>
      <c r="CG135" s="31">
        <f>SUM(CG123:CG134)</f>
        <v>280.85000000000002</v>
      </c>
      <c r="CH135" s="39"/>
      <c r="CI135" s="32">
        <f>SUM(CI123:CI134)</f>
        <v>0</v>
      </c>
      <c r="CJ135" s="31">
        <f>SUM(CJ123:CJ134)</f>
        <v>0</v>
      </c>
      <c r="CK135" s="39"/>
      <c r="CL135" s="32">
        <f>SUM(CL123:CL134)</f>
        <v>150.13199999999998</v>
      </c>
      <c r="CM135" s="31">
        <f>SUM(CM123:CM134)</f>
        <v>348.14</v>
      </c>
      <c r="CN135" s="39"/>
      <c r="CO135" s="32">
        <f>SUM(CO123:CO134)</f>
        <v>0</v>
      </c>
      <c r="CP135" s="31">
        <f>SUM(CP123:CP134)</f>
        <v>0</v>
      </c>
      <c r="CQ135" s="39"/>
      <c r="CR135" s="32">
        <f>SUM(CR123:CR134)</f>
        <v>1.0069999999999999</v>
      </c>
      <c r="CS135" s="31">
        <f>SUM(CS123:CS134)</f>
        <v>49.449999999999996</v>
      </c>
      <c r="CT135" s="39"/>
      <c r="CU135" s="32">
        <f>SUM(CU123:CU134)</f>
        <v>0</v>
      </c>
      <c r="CV135" s="31">
        <f>SUM(CV123:CV134)</f>
        <v>0</v>
      </c>
      <c r="CW135" s="39"/>
      <c r="CX135" s="32">
        <f>SUM(CX123:CX134)</f>
        <v>1.843</v>
      </c>
      <c r="CY135" s="31">
        <f>SUM(CY123:CY134)</f>
        <v>30.42</v>
      </c>
      <c r="CZ135" s="39"/>
      <c r="DA135" s="32">
        <f>SUM(DA123:DA134)</f>
        <v>0.10299999999999999</v>
      </c>
      <c r="DB135" s="31">
        <f>SUM(DB123:DB134)</f>
        <v>1.56</v>
      </c>
      <c r="DC135" s="39"/>
      <c r="DD135" s="32">
        <f>SUM(DD123:DD134)</f>
        <v>0</v>
      </c>
      <c r="DE135" s="31">
        <f>SUM(DE123:DE134)</f>
        <v>0</v>
      </c>
      <c r="DF135" s="39"/>
      <c r="DG135" s="32">
        <f>SUM(DG123:DG134)</f>
        <v>1E-3</v>
      </c>
      <c r="DH135" s="31">
        <f>SUM(DH123:DH134)</f>
        <v>0.09</v>
      </c>
      <c r="DI135" s="39"/>
      <c r="DJ135" s="32">
        <f>SUM(DJ123:DJ134)</f>
        <v>0.03</v>
      </c>
      <c r="DK135" s="31">
        <f>SUM(DK123:DK134)</f>
        <v>2.27</v>
      </c>
      <c r="DL135" s="39"/>
      <c r="DM135" s="32">
        <f>SUM(DM123:DM134)</f>
        <v>0</v>
      </c>
      <c r="DN135" s="31">
        <f>SUM(DN123:DN134)</f>
        <v>0</v>
      </c>
      <c r="DO135" s="39"/>
      <c r="DP135" s="32">
        <f>SUM(DP123:DP134)</f>
        <v>0</v>
      </c>
      <c r="DQ135" s="31">
        <f>SUM(DQ123:DQ134)</f>
        <v>0</v>
      </c>
      <c r="DR135" s="39"/>
      <c r="DS135" s="32">
        <f>SUM(DS123:DS134)</f>
        <v>0</v>
      </c>
      <c r="DT135" s="31">
        <f>SUM(DT123:DT134)</f>
        <v>0</v>
      </c>
      <c r="DU135" s="39"/>
      <c r="DV135" s="32">
        <f>SUM(DV123:DV134)</f>
        <v>0</v>
      </c>
      <c r="DW135" s="31">
        <f>SUM(DW123:DW134)</f>
        <v>0</v>
      </c>
      <c r="DX135" s="39"/>
      <c r="DY135" s="32">
        <f>SUM(DY123:DY134)</f>
        <v>0</v>
      </c>
      <c r="DZ135" s="31">
        <f>SUM(DZ123:DZ134)</f>
        <v>0</v>
      </c>
      <c r="EA135" s="39"/>
      <c r="EB135" s="32">
        <f>SUM(EB123:EB134)</f>
        <v>0</v>
      </c>
      <c r="EC135" s="31">
        <f>SUM(EC123:EC134)</f>
        <v>0</v>
      </c>
      <c r="ED135" s="39"/>
      <c r="EE135" s="32">
        <f>SUM(EE123:EE134)</f>
        <v>0</v>
      </c>
      <c r="EF135" s="31">
        <f>SUM(EF123:EF134)</f>
        <v>0</v>
      </c>
      <c r="EG135" s="39"/>
      <c r="EH135" s="32">
        <f>SUM(EH123:EH134)</f>
        <v>33</v>
      </c>
      <c r="EI135" s="31">
        <f>SUM(EI123:EI134)</f>
        <v>363.08</v>
      </c>
      <c r="EJ135" s="39"/>
      <c r="EK135" s="32">
        <f>SUM(EK123:EK134)</f>
        <v>0</v>
      </c>
      <c r="EL135" s="31">
        <f>SUM(EL123:EL134)</f>
        <v>0</v>
      </c>
      <c r="EM135" s="39"/>
      <c r="EN135" s="32">
        <f t="shared" si="263"/>
        <v>416810.28699999995</v>
      </c>
      <c r="EO135" s="33">
        <f t="shared" si="264"/>
        <v>3180999.1199999996</v>
      </c>
    </row>
    <row r="136" spans="1:145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5</v>
      </c>
      <c r="AN136" s="5">
        <v>11.33</v>
      </c>
      <c r="AO136" s="8">
        <f t="shared" ref="AO136:AO147" si="277">AN136/AM136*1000</f>
        <v>2266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29845.978999999999</v>
      </c>
      <c r="AZ136" s="5">
        <v>238759.3</v>
      </c>
      <c r="BA136" s="8">
        <f t="shared" ref="BA136:BA147" si="278">AZ136/AY136*1000</f>
        <v>7999.7141323459355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7650.3090000000002</v>
      </c>
      <c r="BU136" s="5">
        <v>55625.63</v>
      </c>
      <c r="BV136" s="8">
        <f t="shared" ref="BV136:BV147" si="279">BU136/BT136*1000</f>
        <v>7271.0304904024133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3.6</v>
      </c>
      <c r="CM136" s="5">
        <v>7.22</v>
      </c>
      <c r="CN136" s="8">
        <f t="shared" ref="CN136:CN147" si="280">CM136/CL136*1000</f>
        <v>2005.5555555555554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6">
        <v>0.40799999999999997</v>
      </c>
      <c r="EC136" s="5">
        <v>10.43</v>
      </c>
      <c r="ED136" s="8">
        <f t="shared" ref="ED136:ED146" si="281">EC136/EB136*1000</f>
        <v>25563.725490196081</v>
      </c>
      <c r="EE136" s="6">
        <v>0</v>
      </c>
      <c r="EF136" s="5">
        <v>0</v>
      </c>
      <c r="EG136" s="8">
        <v>0</v>
      </c>
      <c r="EH136" s="6">
        <v>0</v>
      </c>
      <c r="EI136" s="5">
        <v>0</v>
      </c>
      <c r="EJ136" s="8">
        <v>0</v>
      </c>
      <c r="EK136" s="6">
        <v>0</v>
      </c>
      <c r="EL136" s="5">
        <v>0</v>
      </c>
      <c r="EM136" s="8">
        <v>0</v>
      </c>
      <c r="EN136" s="6">
        <f t="shared" si="263"/>
        <v>37505.296000000002</v>
      </c>
      <c r="EO136" s="8">
        <f t="shared" si="264"/>
        <v>294413.90999999992</v>
      </c>
    </row>
    <row r="137" spans="1:145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3.95</v>
      </c>
      <c r="M137" s="5">
        <v>5.76</v>
      </c>
      <c r="N137" s="8">
        <f t="shared" ref="N137:N145" si="282">M137/L137*1000</f>
        <v>1458.2278481012656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4.96</v>
      </c>
      <c r="AN137" s="5">
        <v>2.91</v>
      </c>
      <c r="AO137" s="8">
        <f t="shared" si="277"/>
        <v>586.69354838709671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28504.436000000002</v>
      </c>
      <c r="AZ137" s="5">
        <v>248081.71</v>
      </c>
      <c r="BA137" s="8">
        <f t="shared" si="278"/>
        <v>8703.2667476739407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5278.7089999999998</v>
      </c>
      <c r="BU137" s="5">
        <v>52982.32</v>
      </c>
      <c r="BV137" s="8">
        <f t="shared" si="279"/>
        <v>10036.984421759184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0.63</v>
      </c>
      <c r="CG137" s="5">
        <v>22.68</v>
      </c>
      <c r="CH137" s="8">
        <f t="shared" ref="CH137:CH141" si="283">CG137/CF137*1000</f>
        <v>36000</v>
      </c>
      <c r="CI137" s="6">
        <v>0</v>
      </c>
      <c r="CJ137" s="5">
        <v>0</v>
      </c>
      <c r="CK137" s="8">
        <v>0</v>
      </c>
      <c r="CL137" s="6">
        <v>17.495000000000001</v>
      </c>
      <c r="CM137" s="5">
        <v>69.650000000000006</v>
      </c>
      <c r="CN137" s="8">
        <f t="shared" si="280"/>
        <v>3981.1374678479569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0</v>
      </c>
      <c r="DN137" s="5">
        <v>0</v>
      </c>
      <c r="DO137" s="8">
        <v>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</v>
      </c>
      <c r="DW137" s="5">
        <v>0</v>
      </c>
      <c r="DX137" s="8">
        <v>0</v>
      </c>
      <c r="DY137" s="6">
        <v>0</v>
      </c>
      <c r="DZ137" s="5">
        <v>0</v>
      </c>
      <c r="EA137" s="8">
        <v>0</v>
      </c>
      <c r="EB137" s="6">
        <v>3.4000000000000002E-2</v>
      </c>
      <c r="EC137" s="5">
        <v>6.02</v>
      </c>
      <c r="ED137" s="8">
        <f t="shared" si="281"/>
        <v>177058.82352941175</v>
      </c>
      <c r="EE137" s="6">
        <v>0</v>
      </c>
      <c r="EF137" s="5">
        <v>0</v>
      </c>
      <c r="EG137" s="8">
        <v>0</v>
      </c>
      <c r="EH137" s="6">
        <v>0</v>
      </c>
      <c r="EI137" s="5">
        <v>0</v>
      </c>
      <c r="EJ137" s="8">
        <v>0</v>
      </c>
      <c r="EK137" s="6">
        <v>0</v>
      </c>
      <c r="EL137" s="5">
        <v>0</v>
      </c>
      <c r="EM137" s="8">
        <v>0</v>
      </c>
      <c r="EN137" s="6">
        <f t="shared" si="263"/>
        <v>33810.214</v>
      </c>
      <c r="EO137" s="8">
        <f t="shared" si="264"/>
        <v>301171.05000000005</v>
      </c>
    </row>
    <row r="138" spans="1:145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2.1</v>
      </c>
      <c r="AN138" s="5">
        <v>2.91</v>
      </c>
      <c r="AO138" s="8">
        <f t="shared" si="277"/>
        <v>1385.7142857142858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29191.98</v>
      </c>
      <c r="AZ138" s="5">
        <v>251790.52</v>
      </c>
      <c r="BA138" s="8">
        <f t="shared" si="278"/>
        <v>8625.3320261249828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12102.521000000001</v>
      </c>
      <c r="BU138" s="5">
        <v>110185.15</v>
      </c>
      <c r="BV138" s="8">
        <f t="shared" si="279"/>
        <v>9104.3138863382246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26.664999999999999</v>
      </c>
      <c r="CM138" s="5">
        <v>42.04</v>
      </c>
      <c r="CN138" s="8">
        <f t="shared" si="280"/>
        <v>1576.5985374085881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0</v>
      </c>
      <c r="DW138" s="5">
        <v>0</v>
      </c>
      <c r="DX138" s="8">
        <v>0</v>
      </c>
      <c r="DY138" s="6">
        <v>0</v>
      </c>
      <c r="DZ138" s="5">
        <v>0</v>
      </c>
      <c r="EA138" s="8">
        <v>0</v>
      </c>
      <c r="EB138" s="6">
        <v>0</v>
      </c>
      <c r="EC138" s="5">
        <v>0</v>
      </c>
      <c r="ED138" s="8">
        <v>0</v>
      </c>
      <c r="EE138" s="6">
        <v>0</v>
      </c>
      <c r="EF138" s="5">
        <v>0</v>
      </c>
      <c r="EG138" s="8">
        <v>0</v>
      </c>
      <c r="EH138" s="6">
        <v>0</v>
      </c>
      <c r="EI138" s="5">
        <v>0</v>
      </c>
      <c r="EJ138" s="8">
        <v>0</v>
      </c>
      <c r="EK138" s="6">
        <v>0</v>
      </c>
      <c r="EL138" s="5">
        <v>0</v>
      </c>
      <c r="EM138" s="8">
        <v>0</v>
      </c>
      <c r="EN138" s="6">
        <f t="shared" si="263"/>
        <v>41323.265999999996</v>
      </c>
      <c r="EO138" s="8">
        <f t="shared" si="264"/>
        <v>362020.61999999994</v>
      </c>
    </row>
    <row r="139" spans="1:145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5.75</v>
      </c>
      <c r="AN139" s="5">
        <v>11.09</v>
      </c>
      <c r="AO139" s="8">
        <f t="shared" si="277"/>
        <v>1928.695652173913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17993.285</v>
      </c>
      <c r="AZ139" s="5">
        <v>152986.95000000001</v>
      </c>
      <c r="BA139" s="8">
        <f t="shared" si="278"/>
        <v>8502.4468850462817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2131.65</v>
      </c>
      <c r="BL139" s="5">
        <v>23414.799999999999</v>
      </c>
      <c r="BM139" s="8">
        <f t="shared" ref="BM139" si="284">BL139/BK139*1000</f>
        <v>10984.354842492903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28397.432000000001</v>
      </c>
      <c r="BU139" s="5">
        <v>264984.34000000003</v>
      </c>
      <c r="BV139" s="8">
        <f t="shared" si="279"/>
        <v>9331.2782648797256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5</v>
      </c>
      <c r="CG139" s="5">
        <v>127.66</v>
      </c>
      <c r="CH139" s="8">
        <f t="shared" si="283"/>
        <v>25532</v>
      </c>
      <c r="CI139" s="6">
        <v>0</v>
      </c>
      <c r="CJ139" s="5">
        <v>0</v>
      </c>
      <c r="CK139" s="8">
        <v>0</v>
      </c>
      <c r="CL139" s="6">
        <v>36.21</v>
      </c>
      <c r="CM139" s="5">
        <v>82.6</v>
      </c>
      <c r="CN139" s="8">
        <f t="shared" si="280"/>
        <v>2281.1378072355701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6">
        <v>0.25</v>
      </c>
      <c r="EC139" s="5">
        <v>6.55</v>
      </c>
      <c r="ED139" s="8">
        <f t="shared" si="281"/>
        <v>26200</v>
      </c>
      <c r="EE139" s="6">
        <v>0</v>
      </c>
      <c r="EF139" s="5">
        <v>0</v>
      </c>
      <c r="EG139" s="8">
        <v>0</v>
      </c>
      <c r="EH139" s="6">
        <v>0</v>
      </c>
      <c r="EI139" s="5">
        <v>0</v>
      </c>
      <c r="EJ139" s="8">
        <v>0</v>
      </c>
      <c r="EK139" s="6">
        <v>0</v>
      </c>
      <c r="EL139" s="5">
        <v>0</v>
      </c>
      <c r="EM139" s="8">
        <v>0</v>
      </c>
      <c r="EN139" s="6">
        <f t="shared" si="263"/>
        <v>48569.576999999997</v>
      </c>
      <c r="EO139" s="8">
        <f t="shared" si="264"/>
        <v>441613.99</v>
      </c>
    </row>
    <row r="140" spans="1:145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8.0399999999999991</v>
      </c>
      <c r="AN140" s="5">
        <v>30.33</v>
      </c>
      <c r="AO140" s="8">
        <f t="shared" si="277"/>
        <v>3772.3880597014931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24171.973000000002</v>
      </c>
      <c r="AZ140" s="5">
        <v>214103.06</v>
      </c>
      <c r="BA140" s="8">
        <f t="shared" si="278"/>
        <v>8857.4921045956817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0</v>
      </c>
      <c r="BL140" s="5">
        <v>0</v>
      </c>
      <c r="BM140" s="8">
        <v>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13322.384</v>
      </c>
      <c r="BU140" s="5">
        <v>127585.08</v>
      </c>
      <c r="BV140" s="8">
        <f t="shared" si="279"/>
        <v>9576.7454233416483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22.175000000000001</v>
      </c>
      <c r="CM140" s="5">
        <v>64.209999999999994</v>
      </c>
      <c r="CN140" s="8">
        <f t="shared" si="280"/>
        <v>2895.6031567080045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0</v>
      </c>
      <c r="DW140" s="5">
        <v>0</v>
      </c>
      <c r="DX140" s="8">
        <v>0</v>
      </c>
      <c r="DY140" s="6">
        <v>0</v>
      </c>
      <c r="DZ140" s="5">
        <v>0</v>
      </c>
      <c r="EA140" s="8">
        <v>0</v>
      </c>
      <c r="EB140" s="6">
        <v>0</v>
      </c>
      <c r="EC140" s="5">
        <v>0</v>
      </c>
      <c r="ED140" s="8">
        <v>0</v>
      </c>
      <c r="EE140" s="6">
        <v>0</v>
      </c>
      <c r="EF140" s="5">
        <v>0</v>
      </c>
      <c r="EG140" s="8">
        <v>0</v>
      </c>
      <c r="EH140" s="6">
        <v>0</v>
      </c>
      <c r="EI140" s="5">
        <v>0</v>
      </c>
      <c r="EJ140" s="8">
        <v>0</v>
      </c>
      <c r="EK140" s="6">
        <v>0</v>
      </c>
      <c r="EL140" s="5">
        <v>0</v>
      </c>
      <c r="EM140" s="8">
        <v>0</v>
      </c>
      <c r="EN140" s="6">
        <f t="shared" si="263"/>
        <v>37524.572000000007</v>
      </c>
      <c r="EO140" s="8">
        <f t="shared" si="264"/>
        <v>341782.68</v>
      </c>
    </row>
    <row r="141" spans="1:145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0.51500000000000001</v>
      </c>
      <c r="AN141" s="5">
        <v>2.0699999999999998</v>
      </c>
      <c r="AO141" s="8">
        <f t="shared" si="277"/>
        <v>4019.4174757281553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13168.135</v>
      </c>
      <c r="AZ141" s="5">
        <v>134452.57</v>
      </c>
      <c r="BA141" s="8">
        <f t="shared" si="278"/>
        <v>10210.44893601106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8493.3070000000007</v>
      </c>
      <c r="BU141" s="5">
        <v>92284.52</v>
      </c>
      <c r="BV141" s="8">
        <f t="shared" si="279"/>
        <v>10865.558021157129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2.5000000000000001E-2</v>
      </c>
      <c r="CG141" s="5">
        <v>2.17</v>
      </c>
      <c r="CH141" s="8">
        <f t="shared" si="283"/>
        <v>86800</v>
      </c>
      <c r="CI141" s="6">
        <v>0</v>
      </c>
      <c r="CJ141" s="5">
        <v>0</v>
      </c>
      <c r="CK141" s="8">
        <v>0</v>
      </c>
      <c r="CL141" s="6">
        <v>7.3819999999999997</v>
      </c>
      <c r="CM141" s="5">
        <v>18.5</v>
      </c>
      <c r="CN141" s="8">
        <f t="shared" si="280"/>
        <v>2506.0959089677594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</v>
      </c>
      <c r="DB141" s="5">
        <v>0</v>
      </c>
      <c r="DC141" s="8">
        <v>0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6">
        <v>0</v>
      </c>
      <c r="EC141" s="5">
        <v>0</v>
      </c>
      <c r="ED141" s="8">
        <v>0</v>
      </c>
      <c r="EE141" s="6">
        <v>0</v>
      </c>
      <c r="EF141" s="5">
        <v>0</v>
      </c>
      <c r="EG141" s="8">
        <v>0</v>
      </c>
      <c r="EH141" s="6">
        <v>0</v>
      </c>
      <c r="EI141" s="5">
        <v>0</v>
      </c>
      <c r="EJ141" s="8">
        <v>0</v>
      </c>
      <c r="EK141" s="6">
        <v>0</v>
      </c>
      <c r="EL141" s="5">
        <v>0</v>
      </c>
      <c r="EM141" s="8">
        <v>0</v>
      </c>
      <c r="EN141" s="6">
        <f t="shared" si="263"/>
        <v>21669.364000000005</v>
      </c>
      <c r="EO141" s="8">
        <f t="shared" si="264"/>
        <v>226759.83000000005</v>
      </c>
    </row>
    <row r="142" spans="1:145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v>0</v>
      </c>
      <c r="AD142" s="6">
        <v>0</v>
      </c>
      <c r="AE142" s="5">
        <v>0</v>
      </c>
      <c r="AF142" s="8">
        <v>0</v>
      </c>
      <c r="AG142" s="6">
        <v>0.375</v>
      </c>
      <c r="AH142" s="5">
        <v>12.57</v>
      </c>
      <c r="AI142" s="8">
        <f t="shared" ref="AI142" si="285">AH142/AG142*1000</f>
        <v>33520</v>
      </c>
      <c r="AJ142" s="6">
        <v>0</v>
      </c>
      <c r="AK142" s="5">
        <v>0</v>
      </c>
      <c r="AL142" s="8">
        <v>0</v>
      </c>
      <c r="AM142" s="6">
        <v>0.48</v>
      </c>
      <c r="AN142" s="5">
        <v>4.63</v>
      </c>
      <c r="AO142" s="8">
        <f t="shared" si="277"/>
        <v>9645.8333333333339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25587.05</v>
      </c>
      <c r="AZ142" s="5">
        <v>246022.26</v>
      </c>
      <c r="BA142" s="8">
        <f t="shared" si="278"/>
        <v>9615.1084239879165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12426.245000000001</v>
      </c>
      <c r="BU142" s="5">
        <v>123761.4</v>
      </c>
      <c r="BV142" s="8">
        <f t="shared" si="279"/>
        <v>9959.678084570196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11.05</v>
      </c>
      <c r="CM142" s="5">
        <v>15.38</v>
      </c>
      <c r="CN142" s="8">
        <f t="shared" si="280"/>
        <v>1391.8552036199094</v>
      </c>
      <c r="CO142" s="6">
        <v>0</v>
      </c>
      <c r="CP142" s="5">
        <v>0</v>
      </c>
      <c r="CQ142" s="8">
        <v>0</v>
      </c>
      <c r="CR142" s="6">
        <v>4.7E-2</v>
      </c>
      <c r="CS142" s="5">
        <v>5.49</v>
      </c>
      <c r="CT142" s="8">
        <f t="shared" ref="CT142:CT146" si="286">CS142/CR142*1000</f>
        <v>116808.51063829787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</v>
      </c>
      <c r="DW142" s="5">
        <v>0</v>
      </c>
      <c r="DX142" s="8">
        <v>0</v>
      </c>
      <c r="DY142" s="6">
        <v>0</v>
      </c>
      <c r="DZ142" s="5">
        <v>0</v>
      </c>
      <c r="EA142" s="8">
        <v>0</v>
      </c>
      <c r="EB142" s="6">
        <v>0</v>
      </c>
      <c r="EC142" s="5">
        <v>0</v>
      </c>
      <c r="ED142" s="8">
        <v>0</v>
      </c>
      <c r="EE142" s="6">
        <v>0</v>
      </c>
      <c r="EF142" s="5">
        <v>0</v>
      </c>
      <c r="EG142" s="8">
        <v>0</v>
      </c>
      <c r="EH142" s="6">
        <v>0</v>
      </c>
      <c r="EI142" s="5">
        <v>0</v>
      </c>
      <c r="EJ142" s="8">
        <v>0</v>
      </c>
      <c r="EK142" s="6">
        <v>0</v>
      </c>
      <c r="EL142" s="5">
        <v>0</v>
      </c>
      <c r="EM142" s="8">
        <v>0</v>
      </c>
      <c r="EN142" s="6">
        <f t="shared" si="263"/>
        <v>38025.247000000003</v>
      </c>
      <c r="EO142" s="8">
        <f t="shared" si="264"/>
        <v>369821.73</v>
      </c>
    </row>
    <row r="143" spans="1:145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26883.662</v>
      </c>
      <c r="AZ143" s="5">
        <v>232041.35</v>
      </c>
      <c r="BA143" s="8">
        <f t="shared" si="278"/>
        <v>8631.3148112039198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8536.7620000000006</v>
      </c>
      <c r="BU143" s="5">
        <v>78408.7</v>
      </c>
      <c r="BV143" s="8">
        <f t="shared" si="279"/>
        <v>9184.8290956219698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33.866</v>
      </c>
      <c r="CM143" s="5">
        <v>37.92</v>
      </c>
      <c r="CN143" s="8">
        <f t="shared" si="280"/>
        <v>1119.7070808480482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2.7</v>
      </c>
      <c r="DH143" s="5">
        <v>44.38</v>
      </c>
      <c r="DI143" s="8">
        <f t="shared" ref="DI143" si="287">DH143/DG143*1000</f>
        <v>16437.037037037036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</v>
      </c>
      <c r="DW143" s="5">
        <v>0</v>
      </c>
      <c r="DX143" s="8">
        <v>0</v>
      </c>
      <c r="DY143" s="6">
        <v>0.123</v>
      </c>
      <c r="DZ143" s="5">
        <v>4.3099999999999996</v>
      </c>
      <c r="EA143" s="8">
        <f t="shared" ref="EA143:EA145" si="288">DZ143/DY143*1000</f>
        <v>35040.650406504064</v>
      </c>
      <c r="EB143" s="6">
        <v>0</v>
      </c>
      <c r="EC143" s="5">
        <v>0</v>
      </c>
      <c r="ED143" s="8">
        <v>0</v>
      </c>
      <c r="EE143" s="6">
        <v>0</v>
      </c>
      <c r="EF143" s="5">
        <v>0</v>
      </c>
      <c r="EG143" s="8">
        <v>0</v>
      </c>
      <c r="EH143" s="6">
        <v>0</v>
      </c>
      <c r="EI143" s="5">
        <v>0</v>
      </c>
      <c r="EJ143" s="8">
        <v>0</v>
      </c>
      <c r="EK143" s="6">
        <v>0</v>
      </c>
      <c r="EL143" s="5">
        <v>0</v>
      </c>
      <c r="EM143" s="8">
        <v>0</v>
      </c>
      <c r="EN143" s="6">
        <f t="shared" si="263"/>
        <v>35457.112999999998</v>
      </c>
      <c r="EO143" s="8">
        <f t="shared" si="264"/>
        <v>310536.65999999997</v>
      </c>
    </row>
    <row r="144" spans="1:145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2.077</v>
      </c>
      <c r="AN144" s="5">
        <v>4.58</v>
      </c>
      <c r="AO144" s="8">
        <f t="shared" si="277"/>
        <v>2205.1035146846416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25244.205000000002</v>
      </c>
      <c r="AZ144" s="5">
        <v>239544.82</v>
      </c>
      <c r="BA144" s="8">
        <f t="shared" si="278"/>
        <v>9489.1013600943261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13666.338</v>
      </c>
      <c r="BU144" s="5">
        <v>128144.47</v>
      </c>
      <c r="BV144" s="8">
        <f t="shared" si="279"/>
        <v>9376.6501311470565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9.4890000000000008</v>
      </c>
      <c r="CM144" s="5">
        <v>10.53</v>
      </c>
      <c r="CN144" s="8">
        <f t="shared" si="280"/>
        <v>1109.7059753398671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6">
        <v>0</v>
      </c>
      <c r="EC144" s="5">
        <v>0</v>
      </c>
      <c r="ED144" s="8">
        <v>0</v>
      </c>
      <c r="EE144" s="6">
        <v>0</v>
      </c>
      <c r="EF144" s="5">
        <v>0</v>
      </c>
      <c r="EG144" s="8">
        <v>0</v>
      </c>
      <c r="EH144" s="6">
        <v>0</v>
      </c>
      <c r="EI144" s="5">
        <v>0</v>
      </c>
      <c r="EJ144" s="8">
        <v>0</v>
      </c>
      <c r="EK144" s="6">
        <v>0</v>
      </c>
      <c r="EL144" s="5">
        <v>0</v>
      </c>
      <c r="EM144" s="8">
        <v>0</v>
      </c>
      <c r="EN144" s="6">
        <f t="shared" si="263"/>
        <v>38922.109000000004</v>
      </c>
      <c r="EO144" s="8">
        <f t="shared" si="264"/>
        <v>367704.4</v>
      </c>
    </row>
    <row r="145" spans="1:145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1E-3</v>
      </c>
      <c r="M145" s="5">
        <v>1.1200000000000001</v>
      </c>
      <c r="N145" s="8">
        <f t="shared" si="282"/>
        <v>1120000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1.125</v>
      </c>
      <c r="AN145" s="5">
        <v>2.48</v>
      </c>
      <c r="AO145" s="8">
        <f t="shared" si="277"/>
        <v>2204.4444444444443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25021.543000000001</v>
      </c>
      <c r="AZ145" s="5">
        <v>251294.41</v>
      </c>
      <c r="BA145" s="8">
        <f t="shared" si="278"/>
        <v>10043.122040874938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27279.771000000001</v>
      </c>
      <c r="BU145" s="5">
        <v>269212.55</v>
      </c>
      <c r="BV145" s="8">
        <f t="shared" si="279"/>
        <v>9868.5780756737277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20.254000000000001</v>
      </c>
      <c r="CM145" s="5">
        <v>51.55</v>
      </c>
      <c r="CN145" s="8">
        <f t="shared" si="280"/>
        <v>2545.1762614792133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1E-3</v>
      </c>
      <c r="DQ145" s="5">
        <v>0.03</v>
      </c>
      <c r="DR145" s="8">
        <f t="shared" ref="DR145" si="289">DQ145/DP145*1000</f>
        <v>30000</v>
      </c>
      <c r="DS145" s="6">
        <v>0</v>
      </c>
      <c r="DT145" s="5">
        <v>0</v>
      </c>
      <c r="DU145" s="8">
        <v>0</v>
      </c>
      <c r="DV145" s="6">
        <v>0</v>
      </c>
      <c r="DW145" s="5">
        <v>0</v>
      </c>
      <c r="DX145" s="8">
        <v>0</v>
      </c>
      <c r="DY145" s="6">
        <v>0.3</v>
      </c>
      <c r="DZ145" s="5">
        <v>11.59</v>
      </c>
      <c r="EA145" s="8">
        <f t="shared" si="288"/>
        <v>38633.333333333336</v>
      </c>
      <c r="EB145" s="6">
        <v>0</v>
      </c>
      <c r="EC145" s="5">
        <v>0</v>
      </c>
      <c r="ED145" s="8">
        <v>0</v>
      </c>
      <c r="EE145" s="6">
        <v>0</v>
      </c>
      <c r="EF145" s="5">
        <v>0</v>
      </c>
      <c r="EG145" s="8">
        <v>0</v>
      </c>
      <c r="EH145" s="6">
        <v>0</v>
      </c>
      <c r="EI145" s="5">
        <v>0</v>
      </c>
      <c r="EJ145" s="8">
        <v>0</v>
      </c>
      <c r="EK145" s="6">
        <v>0</v>
      </c>
      <c r="EL145" s="5">
        <v>0</v>
      </c>
      <c r="EM145" s="8">
        <v>0</v>
      </c>
      <c r="EN145" s="6">
        <f t="shared" si="263"/>
        <v>52322.995000000003</v>
      </c>
      <c r="EO145" s="8">
        <f t="shared" si="264"/>
        <v>520573.73000000004</v>
      </c>
    </row>
    <row r="146" spans="1:145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5.1779999999999999</v>
      </c>
      <c r="AN146" s="5">
        <v>10.62</v>
      </c>
      <c r="AO146" s="8">
        <f t="shared" si="277"/>
        <v>2050.9849362688296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23153.718000000001</v>
      </c>
      <c r="AZ146" s="5">
        <v>233258.72</v>
      </c>
      <c r="BA146" s="8">
        <f t="shared" si="278"/>
        <v>10074.352637446824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8703.7199999999993</v>
      </c>
      <c r="BU146" s="5">
        <v>91769.4</v>
      </c>
      <c r="BV146" s="8">
        <f t="shared" si="279"/>
        <v>10543.698556479299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12.324999999999999</v>
      </c>
      <c r="CM146" s="5">
        <v>11.17</v>
      </c>
      <c r="CN146" s="8">
        <f t="shared" si="280"/>
        <v>906.28803245436109</v>
      </c>
      <c r="CO146" s="6">
        <v>0</v>
      </c>
      <c r="CP146" s="5">
        <v>0</v>
      </c>
      <c r="CQ146" s="8">
        <v>0</v>
      </c>
      <c r="CR146" s="6">
        <v>0.51</v>
      </c>
      <c r="CS146" s="5">
        <v>51.82</v>
      </c>
      <c r="CT146" s="8">
        <f t="shared" si="286"/>
        <v>101607.84313725491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0</v>
      </c>
      <c r="DW146" s="5">
        <v>0</v>
      </c>
      <c r="DX146" s="8">
        <v>0</v>
      </c>
      <c r="DY146" s="6">
        <v>0</v>
      </c>
      <c r="DZ146" s="5">
        <v>0</v>
      </c>
      <c r="EA146" s="8">
        <v>0</v>
      </c>
      <c r="EB146" s="6">
        <v>0.18099999999999999</v>
      </c>
      <c r="EC146" s="5">
        <v>5.44</v>
      </c>
      <c r="ED146" s="8">
        <f t="shared" si="281"/>
        <v>30055.248618784532</v>
      </c>
      <c r="EE146" s="6">
        <v>0</v>
      </c>
      <c r="EF146" s="5">
        <v>0</v>
      </c>
      <c r="EG146" s="8">
        <v>0</v>
      </c>
      <c r="EH146" s="6">
        <v>0</v>
      </c>
      <c r="EI146" s="5">
        <v>0</v>
      </c>
      <c r="EJ146" s="8">
        <v>0</v>
      </c>
      <c r="EK146" s="6">
        <v>0</v>
      </c>
      <c r="EL146" s="5">
        <v>0</v>
      </c>
      <c r="EM146" s="8">
        <v>0</v>
      </c>
      <c r="EN146" s="6">
        <f t="shared" si="263"/>
        <v>31875.632000000001</v>
      </c>
      <c r="EO146" s="8">
        <f t="shared" si="264"/>
        <v>325107.17</v>
      </c>
    </row>
    <row r="147" spans="1:145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0.06</v>
      </c>
      <c r="S147" s="5">
        <v>0.14000000000000001</v>
      </c>
      <c r="T147" s="8">
        <f t="shared" ref="T147" si="290">S147/R147*1000</f>
        <v>2333.3333333333335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0.6</v>
      </c>
      <c r="AN147" s="5">
        <v>0.92</v>
      </c>
      <c r="AO147" s="8">
        <f t="shared" si="277"/>
        <v>1533.3333333333335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5144.3829999999998</v>
      </c>
      <c r="AZ147" s="5">
        <v>49900.91</v>
      </c>
      <c r="BA147" s="8">
        <f t="shared" si="278"/>
        <v>9700.0767633358555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12866.137000000001</v>
      </c>
      <c r="BU147" s="5">
        <v>120279.56</v>
      </c>
      <c r="BV147" s="8">
        <f t="shared" si="279"/>
        <v>9348.5371716467798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9.4</v>
      </c>
      <c r="CM147" s="5">
        <v>27.83</v>
      </c>
      <c r="CN147" s="8">
        <f t="shared" si="280"/>
        <v>2960.63829787234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6">
        <v>0</v>
      </c>
      <c r="EC147" s="5">
        <v>0</v>
      </c>
      <c r="ED147" s="8">
        <v>0</v>
      </c>
      <c r="EE147" s="6">
        <v>0</v>
      </c>
      <c r="EF147" s="5">
        <v>0</v>
      </c>
      <c r="EG147" s="8">
        <v>0</v>
      </c>
      <c r="EH147" s="6">
        <v>0</v>
      </c>
      <c r="EI147" s="5">
        <v>0</v>
      </c>
      <c r="EJ147" s="8">
        <v>0</v>
      </c>
      <c r="EK147" s="6">
        <v>0</v>
      </c>
      <c r="EL147" s="5">
        <v>0</v>
      </c>
      <c r="EM147" s="8">
        <v>0</v>
      </c>
      <c r="EN147" s="6">
        <f t="shared" si="263"/>
        <v>18020.580000000002</v>
      </c>
      <c r="EO147" s="8">
        <f t="shared" si="264"/>
        <v>170209.36</v>
      </c>
    </row>
    <row r="148" spans="1:145" ht="15" thickBot="1" x14ac:dyDescent="0.35">
      <c r="A148" s="47"/>
      <c r="B148" s="48" t="s">
        <v>14</v>
      </c>
      <c r="C148" s="32">
        <f>SUM(C136:C147)</f>
        <v>0</v>
      </c>
      <c r="D148" s="31">
        <f>SUM(D136:D147)</f>
        <v>0</v>
      </c>
      <c r="E148" s="39"/>
      <c r="F148" s="32">
        <f>SUM(F136:F147)</f>
        <v>0</v>
      </c>
      <c r="G148" s="31">
        <f>SUM(G136:G147)</f>
        <v>0</v>
      </c>
      <c r="H148" s="39"/>
      <c r="I148" s="32">
        <f>SUM(I136:I147)</f>
        <v>0</v>
      </c>
      <c r="J148" s="31">
        <f>SUM(J136:J147)</f>
        <v>0</v>
      </c>
      <c r="K148" s="39"/>
      <c r="L148" s="32">
        <f>SUM(L136:L147)</f>
        <v>3.9510000000000001</v>
      </c>
      <c r="M148" s="31">
        <f>SUM(M136:M147)</f>
        <v>6.88</v>
      </c>
      <c r="N148" s="39"/>
      <c r="O148" s="32">
        <f>SUM(O136:O147)</f>
        <v>0</v>
      </c>
      <c r="P148" s="31">
        <f>SUM(P136:P147)</f>
        <v>0</v>
      </c>
      <c r="Q148" s="39"/>
      <c r="R148" s="32">
        <f>SUM(R136:R147)</f>
        <v>0.06</v>
      </c>
      <c r="S148" s="31">
        <f>SUM(S136:S147)</f>
        <v>0.14000000000000001</v>
      </c>
      <c r="T148" s="39"/>
      <c r="U148" s="32">
        <f>SUM(U136:U147)</f>
        <v>0</v>
      </c>
      <c r="V148" s="31">
        <f>SUM(V136:V147)</f>
        <v>0</v>
      </c>
      <c r="W148" s="39"/>
      <c r="X148" s="32">
        <f>SUM(X136:X147)</f>
        <v>0</v>
      </c>
      <c r="Y148" s="31">
        <f>SUM(Y136:Y147)</f>
        <v>0</v>
      </c>
      <c r="Z148" s="39"/>
      <c r="AA148" s="32">
        <f>SUM(AA136:AA147)</f>
        <v>0</v>
      </c>
      <c r="AB148" s="31">
        <f>SUM(AB136:AB147)</f>
        <v>0</v>
      </c>
      <c r="AC148" s="39"/>
      <c r="AD148" s="32">
        <f>SUM(AD136:AD147)</f>
        <v>0</v>
      </c>
      <c r="AE148" s="31">
        <f>SUM(AE136:AE147)</f>
        <v>0</v>
      </c>
      <c r="AF148" s="39"/>
      <c r="AG148" s="32">
        <f>SUM(AG136:AG147)</f>
        <v>0.375</v>
      </c>
      <c r="AH148" s="31">
        <f>SUM(AH136:AH147)</f>
        <v>12.57</v>
      </c>
      <c r="AI148" s="39"/>
      <c r="AJ148" s="32">
        <f>SUM(AJ136:AJ147)</f>
        <v>0</v>
      </c>
      <c r="AK148" s="31">
        <f>SUM(AK136:AK147)</f>
        <v>0</v>
      </c>
      <c r="AL148" s="39"/>
      <c r="AM148" s="32">
        <f>SUM(AM136:AM147)</f>
        <v>35.825000000000003</v>
      </c>
      <c r="AN148" s="31">
        <f>SUM(AN136:AN147)</f>
        <v>83.87</v>
      </c>
      <c r="AO148" s="39"/>
      <c r="AP148" s="32">
        <f>SUM(AP136:AP147)</f>
        <v>0</v>
      </c>
      <c r="AQ148" s="31">
        <f>SUM(AQ136:AQ147)</f>
        <v>0</v>
      </c>
      <c r="AR148" s="40"/>
      <c r="AS148" s="32">
        <f>SUM(AS136:AS147)</f>
        <v>0</v>
      </c>
      <c r="AT148" s="31">
        <f>SUM(AT136:AT147)</f>
        <v>0</v>
      </c>
      <c r="AU148" s="40"/>
      <c r="AV148" s="32">
        <f>SUM(AV136:AV147)</f>
        <v>0</v>
      </c>
      <c r="AW148" s="31">
        <f>SUM(AW136:AW147)</f>
        <v>0</v>
      </c>
      <c r="AX148" s="40"/>
      <c r="AY148" s="32">
        <f>SUM(AY136:AY147)</f>
        <v>273910.34899999999</v>
      </c>
      <c r="AZ148" s="31">
        <f>SUM(AZ136:AZ147)</f>
        <v>2492236.5800000005</v>
      </c>
      <c r="BA148" s="40"/>
      <c r="BB148" s="32">
        <f>SUM(BB136:BB147)</f>
        <v>0</v>
      </c>
      <c r="BC148" s="31">
        <f>SUM(BC136:BC147)</f>
        <v>0</v>
      </c>
      <c r="BD148" s="40"/>
      <c r="BE148" s="32">
        <f>SUM(BE136:BE147)</f>
        <v>0</v>
      </c>
      <c r="BF148" s="31">
        <f>SUM(BF136:BF147)</f>
        <v>0</v>
      </c>
      <c r="BG148" s="40"/>
      <c r="BH148" s="32">
        <f>SUM(BH136:BH147)</f>
        <v>0</v>
      </c>
      <c r="BI148" s="31">
        <f>SUM(BI136:BI147)</f>
        <v>0</v>
      </c>
      <c r="BJ148" s="40"/>
      <c r="BK148" s="32">
        <f>SUM(BK136:BK147)</f>
        <v>2131.65</v>
      </c>
      <c r="BL148" s="31">
        <f>SUM(BL136:BL147)</f>
        <v>23414.799999999999</v>
      </c>
      <c r="BM148" s="40"/>
      <c r="BN148" s="32">
        <f>SUM(BN136:BN147)</f>
        <v>0</v>
      </c>
      <c r="BO148" s="31">
        <f>SUM(BO136:BO147)</f>
        <v>0</v>
      </c>
      <c r="BP148" s="40"/>
      <c r="BQ148" s="32">
        <f>SUM(BQ136:BQ147)</f>
        <v>0</v>
      </c>
      <c r="BR148" s="31">
        <f>SUM(BR136:BR147)</f>
        <v>0</v>
      </c>
      <c r="BS148" s="40"/>
      <c r="BT148" s="32">
        <f>SUM(BT136:BT147)</f>
        <v>158723.63500000001</v>
      </c>
      <c r="BU148" s="31">
        <f>SUM(BU136:BU147)</f>
        <v>1515223.1199999999</v>
      </c>
      <c r="BV148" s="39"/>
      <c r="BW148" s="32">
        <f>SUM(BW136:BW147)</f>
        <v>0</v>
      </c>
      <c r="BX148" s="31">
        <f>SUM(BX136:BX147)</f>
        <v>0</v>
      </c>
      <c r="BY148" s="40"/>
      <c r="BZ148" s="32">
        <f>SUM(BZ136:BZ147)</f>
        <v>0</v>
      </c>
      <c r="CA148" s="31">
        <f>SUM(CA136:CA147)</f>
        <v>0</v>
      </c>
      <c r="CB148" s="39"/>
      <c r="CC148" s="32">
        <f>SUM(CC136:CC147)</f>
        <v>0</v>
      </c>
      <c r="CD148" s="31">
        <f>SUM(CD136:CD147)</f>
        <v>0</v>
      </c>
      <c r="CE148" s="39"/>
      <c r="CF148" s="32">
        <f>SUM(CF136:CF147)</f>
        <v>5.6550000000000002</v>
      </c>
      <c r="CG148" s="31">
        <f>SUM(CG136:CG147)</f>
        <v>152.51</v>
      </c>
      <c r="CH148" s="39"/>
      <c r="CI148" s="32">
        <f>SUM(CI136:CI147)</f>
        <v>0</v>
      </c>
      <c r="CJ148" s="31">
        <f>SUM(CJ136:CJ147)</f>
        <v>0</v>
      </c>
      <c r="CK148" s="39"/>
      <c r="CL148" s="32">
        <f>SUM(CL136:CL147)</f>
        <v>209.91099999999997</v>
      </c>
      <c r="CM148" s="31">
        <f>SUM(CM136:CM147)</f>
        <v>438.59999999999997</v>
      </c>
      <c r="CN148" s="39"/>
      <c r="CO148" s="32">
        <f>SUM(CO136:CO147)</f>
        <v>0</v>
      </c>
      <c r="CP148" s="31">
        <f>SUM(CP136:CP147)</f>
        <v>0</v>
      </c>
      <c r="CQ148" s="39"/>
      <c r="CR148" s="32">
        <f>SUM(CR136:CR147)</f>
        <v>0.55700000000000005</v>
      </c>
      <c r="CS148" s="31">
        <f>SUM(CS136:CS147)</f>
        <v>57.31</v>
      </c>
      <c r="CT148" s="39"/>
      <c r="CU148" s="32">
        <f>SUM(CU136:CU147)</f>
        <v>0</v>
      </c>
      <c r="CV148" s="31">
        <f>SUM(CV136:CV147)</f>
        <v>0</v>
      </c>
      <c r="CW148" s="39"/>
      <c r="CX148" s="32">
        <f>SUM(CX136:CX147)</f>
        <v>0</v>
      </c>
      <c r="CY148" s="31">
        <f>SUM(CY136:CY147)</f>
        <v>0</v>
      </c>
      <c r="CZ148" s="39"/>
      <c r="DA148" s="32">
        <f>SUM(DA136:DA147)</f>
        <v>0</v>
      </c>
      <c r="DB148" s="31">
        <f>SUM(DB136:DB147)</f>
        <v>0</v>
      </c>
      <c r="DC148" s="39"/>
      <c r="DD148" s="32">
        <f>SUM(DD136:DD147)</f>
        <v>0</v>
      </c>
      <c r="DE148" s="31">
        <f>SUM(DE136:DE147)</f>
        <v>0</v>
      </c>
      <c r="DF148" s="39"/>
      <c r="DG148" s="32">
        <f>SUM(DG136:DG147)</f>
        <v>2.7</v>
      </c>
      <c r="DH148" s="31">
        <f>SUM(DH136:DH147)</f>
        <v>44.38</v>
      </c>
      <c r="DI148" s="39"/>
      <c r="DJ148" s="32">
        <f>SUM(DJ136:DJ147)</f>
        <v>0</v>
      </c>
      <c r="DK148" s="31">
        <f>SUM(DK136:DK147)</f>
        <v>0</v>
      </c>
      <c r="DL148" s="39"/>
      <c r="DM148" s="32">
        <f>SUM(DM136:DM147)</f>
        <v>0</v>
      </c>
      <c r="DN148" s="31">
        <f>SUM(DN136:DN147)</f>
        <v>0</v>
      </c>
      <c r="DO148" s="39"/>
      <c r="DP148" s="32">
        <f>SUM(DP136:DP147)</f>
        <v>1E-3</v>
      </c>
      <c r="DQ148" s="31">
        <f>SUM(DQ136:DQ147)</f>
        <v>0.03</v>
      </c>
      <c r="DR148" s="39"/>
      <c r="DS148" s="32">
        <f>SUM(DS136:DS147)</f>
        <v>0</v>
      </c>
      <c r="DT148" s="31">
        <f>SUM(DT136:DT147)</f>
        <v>0</v>
      </c>
      <c r="DU148" s="39"/>
      <c r="DV148" s="32">
        <f>SUM(DV136:DV147)</f>
        <v>0</v>
      </c>
      <c r="DW148" s="31">
        <f>SUM(DW136:DW147)</f>
        <v>0</v>
      </c>
      <c r="DX148" s="39"/>
      <c r="DY148" s="32">
        <f>SUM(DY136:DY147)</f>
        <v>0.42299999999999999</v>
      </c>
      <c r="DZ148" s="31">
        <f>SUM(DZ136:DZ147)</f>
        <v>15.899999999999999</v>
      </c>
      <c r="EA148" s="39"/>
      <c r="EB148" s="32">
        <f>SUM(EB136:EB147)</f>
        <v>0.873</v>
      </c>
      <c r="EC148" s="31">
        <f>SUM(EC136:EC147)</f>
        <v>28.44</v>
      </c>
      <c r="ED148" s="39"/>
      <c r="EE148" s="32">
        <f>SUM(EE136:EE147)</f>
        <v>0</v>
      </c>
      <c r="EF148" s="31">
        <f>SUM(EF136:EF147)</f>
        <v>0</v>
      </c>
      <c r="EG148" s="39"/>
      <c r="EH148" s="32">
        <f>SUM(EH136:EH147)</f>
        <v>0</v>
      </c>
      <c r="EI148" s="31">
        <f>SUM(EI136:EI147)</f>
        <v>0</v>
      </c>
      <c r="EJ148" s="39"/>
      <c r="EK148" s="32">
        <f>SUM(EK136:EK147)</f>
        <v>0</v>
      </c>
      <c r="EL148" s="31">
        <f>SUM(EL136:EL147)</f>
        <v>0</v>
      </c>
      <c r="EM148" s="39"/>
      <c r="EN148" s="32">
        <f t="shared" si="263"/>
        <v>435025.96500000008</v>
      </c>
      <c r="EO148" s="33">
        <f t="shared" si="264"/>
        <v>4031715.1299999994</v>
      </c>
    </row>
    <row r="149" spans="1:145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226.56800000000001</v>
      </c>
      <c r="BU149" s="5">
        <v>2918.17</v>
      </c>
      <c r="BV149" s="8">
        <f t="shared" ref="BV149:BV155" si="291">BU149/BT149*1000</f>
        <v>12879.885950354859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</v>
      </c>
      <c r="DW149" s="5">
        <v>0</v>
      </c>
      <c r="DX149" s="8">
        <v>0</v>
      </c>
      <c r="DY149" s="6">
        <v>0</v>
      </c>
      <c r="DZ149" s="5">
        <v>0</v>
      </c>
      <c r="EA149" s="8">
        <v>0</v>
      </c>
      <c r="EB149" s="6">
        <v>0</v>
      </c>
      <c r="EC149" s="5">
        <v>0</v>
      </c>
      <c r="ED149" s="8">
        <v>0</v>
      </c>
      <c r="EE149" s="6">
        <v>0</v>
      </c>
      <c r="EF149" s="5">
        <v>0</v>
      </c>
      <c r="EG149" s="8">
        <v>0</v>
      </c>
      <c r="EH149" s="6">
        <v>0</v>
      </c>
      <c r="EI149" s="5">
        <v>0</v>
      </c>
      <c r="EJ149" s="8">
        <v>0</v>
      </c>
      <c r="EK149" s="6">
        <v>0</v>
      </c>
      <c r="EL149" s="5">
        <v>0</v>
      </c>
      <c r="EM149" s="8">
        <v>0</v>
      </c>
      <c r="EN149" s="6">
        <f t="shared" ref="EN149:EN174" si="292">C149+F149+I149+L149+O149+R149+X149+AD149+AG149+AJ149+AM149+AP149+AS149+AV149+AY149+BB149+BE149+BK149+BQ149+BT149+BZ149+CF149+CI149+CL149+CO149+CR149+CU149+CX149+DD149+DG149+DM149+DP149+DS149+DY149+EB149+EH149+EK149+BN149+EE149+DV149+BH149+U149+BW149+DJ149+CC149+DA149+AA149</f>
        <v>226.56800000000001</v>
      </c>
      <c r="EO149" s="8">
        <f t="shared" ref="EO149:EO174" si="293">D149+G149+J149+M149+P149+S149+Y149+AE149+AH149+AK149+AN149+AQ149+AT149+AW149+AZ149+BC149+BF149+BL149+BR149+BU149+CA149+CG149+CJ149+CM149+CP149+CS149+CV149+CY149+DE149+DH149+DN149+DQ149+DT149+DZ149+EC149+EI149+EL149+BO149+EF149+DW149+BI149+V149+BX149+DK149+CD149+DB149+AB149</f>
        <v>2918.17</v>
      </c>
    </row>
    <row r="150" spans="1:145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245.42</v>
      </c>
      <c r="BU150" s="5">
        <v>3286.91</v>
      </c>
      <c r="BV150" s="8">
        <f t="shared" si="291"/>
        <v>13392.999755521147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3.9</v>
      </c>
      <c r="CM150" s="5">
        <v>17.72</v>
      </c>
      <c r="CN150" s="8">
        <f t="shared" ref="CN150:CN155" si="294">CM150/CL150*1000</f>
        <v>4543.5897435897432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0</v>
      </c>
      <c r="DW150" s="5">
        <v>0</v>
      </c>
      <c r="DX150" s="8">
        <v>0</v>
      </c>
      <c r="DY150" s="6">
        <v>0</v>
      </c>
      <c r="DZ150" s="5">
        <v>0</v>
      </c>
      <c r="EA150" s="8">
        <v>0</v>
      </c>
      <c r="EB150" s="6">
        <v>0</v>
      </c>
      <c r="EC150" s="5">
        <v>0</v>
      </c>
      <c r="ED150" s="8">
        <v>0</v>
      </c>
      <c r="EE150" s="6">
        <v>0</v>
      </c>
      <c r="EF150" s="5">
        <v>0</v>
      </c>
      <c r="EG150" s="8">
        <v>0</v>
      </c>
      <c r="EH150" s="6">
        <v>0</v>
      </c>
      <c r="EI150" s="5">
        <v>0</v>
      </c>
      <c r="EJ150" s="8">
        <v>0</v>
      </c>
      <c r="EK150" s="6">
        <v>0</v>
      </c>
      <c r="EL150" s="5">
        <v>0</v>
      </c>
      <c r="EM150" s="8">
        <v>0</v>
      </c>
      <c r="EN150" s="6">
        <f t="shared" si="292"/>
        <v>249.32</v>
      </c>
      <c r="EO150" s="8">
        <f t="shared" si="293"/>
        <v>3304.6299999999997</v>
      </c>
    </row>
    <row r="151" spans="1:145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230.578</v>
      </c>
      <c r="BU151" s="5">
        <v>2969.75</v>
      </c>
      <c r="BV151" s="8">
        <f t="shared" si="291"/>
        <v>12879.58955320976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4.7889999999999997</v>
      </c>
      <c r="CM151" s="5">
        <v>5.1100000000000003</v>
      </c>
      <c r="CN151" s="8">
        <f t="shared" si="294"/>
        <v>1067.0286072248905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6">
        <v>0</v>
      </c>
      <c r="EC151" s="5">
        <v>0</v>
      </c>
      <c r="ED151" s="8">
        <v>0</v>
      </c>
      <c r="EE151" s="6">
        <v>0</v>
      </c>
      <c r="EF151" s="5">
        <v>0</v>
      </c>
      <c r="EG151" s="8">
        <v>0</v>
      </c>
      <c r="EH151" s="6">
        <v>0</v>
      </c>
      <c r="EI151" s="5">
        <v>0</v>
      </c>
      <c r="EJ151" s="8">
        <v>0</v>
      </c>
      <c r="EK151" s="6">
        <v>0</v>
      </c>
      <c r="EL151" s="5">
        <v>0</v>
      </c>
      <c r="EM151" s="8">
        <v>0</v>
      </c>
      <c r="EN151" s="6">
        <f t="shared" si="292"/>
        <v>235.36699999999999</v>
      </c>
      <c r="EO151" s="8">
        <f t="shared" si="293"/>
        <v>2974.86</v>
      </c>
    </row>
    <row r="152" spans="1:145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11.22</v>
      </c>
      <c r="AB152" s="5">
        <v>77.64</v>
      </c>
      <c r="AC152" s="8">
        <f t="shared" ref="AC152" si="295">AB152/AA152*1000</f>
        <v>6919.7860962566838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178.59</v>
      </c>
      <c r="BU152" s="5">
        <v>2830.57</v>
      </c>
      <c r="BV152" s="8">
        <f t="shared" si="291"/>
        <v>15849.543647460665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6">
        <v>0</v>
      </c>
      <c r="EC152" s="5">
        <v>0</v>
      </c>
      <c r="ED152" s="8">
        <v>0</v>
      </c>
      <c r="EE152" s="6">
        <v>0</v>
      </c>
      <c r="EF152" s="5">
        <v>0</v>
      </c>
      <c r="EG152" s="8">
        <v>0</v>
      </c>
      <c r="EH152" s="6">
        <v>0</v>
      </c>
      <c r="EI152" s="5">
        <v>0</v>
      </c>
      <c r="EJ152" s="8">
        <v>0</v>
      </c>
      <c r="EK152" s="6">
        <v>0</v>
      </c>
      <c r="EL152" s="5">
        <v>0</v>
      </c>
      <c r="EM152" s="8">
        <v>0</v>
      </c>
      <c r="EN152" s="6">
        <f t="shared" si="292"/>
        <v>189.81</v>
      </c>
      <c r="EO152" s="8">
        <f t="shared" si="293"/>
        <v>2908.21</v>
      </c>
    </row>
    <row r="153" spans="1:145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460.16</v>
      </c>
      <c r="BU153" s="5">
        <v>6485.46</v>
      </c>
      <c r="BV153" s="8">
        <f t="shared" si="291"/>
        <v>14093.923852573016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0</v>
      </c>
      <c r="DT153" s="5">
        <v>0</v>
      </c>
      <c r="DU153" s="8">
        <v>0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6">
        <v>0</v>
      </c>
      <c r="EC153" s="5">
        <v>0</v>
      </c>
      <c r="ED153" s="8">
        <v>0</v>
      </c>
      <c r="EE153" s="6">
        <v>0</v>
      </c>
      <c r="EF153" s="5">
        <v>0</v>
      </c>
      <c r="EG153" s="8">
        <v>0</v>
      </c>
      <c r="EH153" s="6">
        <v>0</v>
      </c>
      <c r="EI153" s="5">
        <v>0</v>
      </c>
      <c r="EJ153" s="8">
        <v>0</v>
      </c>
      <c r="EK153" s="6">
        <v>0</v>
      </c>
      <c r="EL153" s="5">
        <v>0</v>
      </c>
      <c r="EM153" s="8">
        <v>0</v>
      </c>
      <c r="EN153" s="6">
        <f t="shared" si="292"/>
        <v>460.16</v>
      </c>
      <c r="EO153" s="8">
        <f t="shared" si="293"/>
        <v>6485.46</v>
      </c>
    </row>
    <row r="154" spans="1:145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242.33199999999999</v>
      </c>
      <c r="BU154" s="5">
        <v>2932.29</v>
      </c>
      <c r="BV154" s="8">
        <f t="shared" si="291"/>
        <v>12100.300414307645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4.16</v>
      </c>
      <c r="CM154" s="5">
        <v>14.19</v>
      </c>
      <c r="CN154" s="8">
        <f t="shared" si="294"/>
        <v>3411.0576923076919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2.0489999999999999</v>
      </c>
      <c r="DH154" s="5">
        <v>31.03</v>
      </c>
      <c r="DI154" s="8">
        <f t="shared" ref="DI154" si="296">DH154/DG154*1000</f>
        <v>15143.972669594925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6">
        <v>0</v>
      </c>
      <c r="EC154" s="5">
        <v>0</v>
      </c>
      <c r="ED154" s="8">
        <v>0</v>
      </c>
      <c r="EE154" s="6">
        <v>0</v>
      </c>
      <c r="EF154" s="5">
        <v>0</v>
      </c>
      <c r="EG154" s="8">
        <v>0</v>
      </c>
      <c r="EH154" s="6">
        <v>0</v>
      </c>
      <c r="EI154" s="5">
        <v>0</v>
      </c>
      <c r="EJ154" s="8">
        <v>0</v>
      </c>
      <c r="EK154" s="6">
        <v>0</v>
      </c>
      <c r="EL154" s="5">
        <v>0</v>
      </c>
      <c r="EM154" s="8">
        <v>0</v>
      </c>
      <c r="EN154" s="6">
        <f t="shared" si="292"/>
        <v>248.541</v>
      </c>
      <c r="EO154" s="8">
        <f t="shared" si="293"/>
        <v>2977.51</v>
      </c>
    </row>
    <row r="155" spans="1:145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117.37</v>
      </c>
      <c r="BU155" s="5">
        <v>1490.12</v>
      </c>
      <c r="BV155" s="8">
        <f t="shared" si="291"/>
        <v>12695.918888983555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1.5</v>
      </c>
      <c r="CM155" s="5">
        <v>0.21</v>
      </c>
      <c r="CN155" s="8">
        <f t="shared" si="294"/>
        <v>139.99999999999997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0.92</v>
      </c>
      <c r="DE155" s="5">
        <v>16.7</v>
      </c>
      <c r="DF155" s="8">
        <f t="shared" ref="DF155" si="297">DE155/DD155*1000</f>
        <v>18152.173913043476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0</v>
      </c>
      <c r="DZ155" s="5">
        <v>0</v>
      </c>
      <c r="EA155" s="8">
        <v>0</v>
      </c>
      <c r="EB155" s="6">
        <v>0</v>
      </c>
      <c r="EC155" s="5">
        <v>0</v>
      </c>
      <c r="ED155" s="8">
        <v>0</v>
      </c>
      <c r="EE155" s="6">
        <v>0</v>
      </c>
      <c r="EF155" s="5">
        <v>0</v>
      </c>
      <c r="EG155" s="8">
        <v>0</v>
      </c>
      <c r="EH155" s="6">
        <v>0</v>
      </c>
      <c r="EI155" s="5">
        <v>0</v>
      </c>
      <c r="EJ155" s="8">
        <v>0</v>
      </c>
      <c r="EK155" s="6">
        <v>0</v>
      </c>
      <c r="EL155" s="5">
        <v>0</v>
      </c>
      <c r="EM155" s="8">
        <v>0</v>
      </c>
      <c r="EN155" s="6">
        <f t="shared" si="292"/>
        <v>119.79</v>
      </c>
      <c r="EO155" s="8">
        <f t="shared" si="293"/>
        <v>1507.03</v>
      </c>
    </row>
    <row r="156" spans="1:145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</v>
      </c>
      <c r="BU156" s="5">
        <v>0</v>
      </c>
      <c r="BV156" s="8">
        <v>0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6">
        <v>0</v>
      </c>
      <c r="EC156" s="5">
        <v>0</v>
      </c>
      <c r="ED156" s="8">
        <v>0</v>
      </c>
      <c r="EE156" s="6">
        <v>0</v>
      </c>
      <c r="EF156" s="5">
        <v>0</v>
      </c>
      <c r="EG156" s="8">
        <v>0</v>
      </c>
      <c r="EH156" s="6">
        <v>0</v>
      </c>
      <c r="EI156" s="5">
        <v>0</v>
      </c>
      <c r="EJ156" s="8">
        <v>0</v>
      </c>
      <c r="EK156" s="6">
        <v>0</v>
      </c>
      <c r="EL156" s="5">
        <v>0</v>
      </c>
      <c r="EM156" s="8">
        <v>0</v>
      </c>
      <c r="EN156" s="6">
        <f t="shared" si="292"/>
        <v>0</v>
      </c>
      <c r="EO156" s="8">
        <f t="shared" si="293"/>
        <v>0</v>
      </c>
    </row>
    <row r="157" spans="1:145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4.0000000000000001E-3</v>
      </c>
      <c r="AN157" s="5">
        <v>0.05</v>
      </c>
      <c r="AO157" s="8">
        <f t="shared" ref="AO157:AO160" si="298">AN157/AM157*1000</f>
        <v>12500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507.35</v>
      </c>
      <c r="BU157" s="5">
        <v>6841.61</v>
      </c>
      <c r="BV157" s="8">
        <f t="shared" ref="BV157:BV160" si="299">BU157/BT157*1000</f>
        <v>13484.990637626883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6">
        <v>0</v>
      </c>
      <c r="EC157" s="5">
        <v>0</v>
      </c>
      <c r="ED157" s="8">
        <v>0</v>
      </c>
      <c r="EE157" s="6">
        <v>0</v>
      </c>
      <c r="EF157" s="5">
        <v>0</v>
      </c>
      <c r="EG157" s="8">
        <v>0</v>
      </c>
      <c r="EH157" s="6">
        <v>0</v>
      </c>
      <c r="EI157" s="5">
        <v>0</v>
      </c>
      <c r="EJ157" s="8">
        <v>0</v>
      </c>
      <c r="EK157" s="6">
        <v>0</v>
      </c>
      <c r="EL157" s="5">
        <v>0</v>
      </c>
      <c r="EM157" s="8">
        <v>0</v>
      </c>
      <c r="EN157" s="6">
        <f t="shared" si="292"/>
        <v>507.35400000000004</v>
      </c>
      <c r="EO157" s="8">
        <f t="shared" si="293"/>
        <v>6841.66</v>
      </c>
    </row>
    <row r="158" spans="1:145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167.28800000000001</v>
      </c>
      <c r="BU158" s="5">
        <v>2042.88</v>
      </c>
      <c r="BV158" s="8">
        <f t="shared" si="299"/>
        <v>12211.754578929749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3</v>
      </c>
      <c r="CM158" s="5">
        <v>0.17</v>
      </c>
      <c r="CN158" s="8">
        <f t="shared" ref="CN158:CN160" si="300">CM158/CL158*1000</f>
        <v>56.666666666666671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v>0</v>
      </c>
      <c r="DS158" s="6">
        <v>0</v>
      </c>
      <c r="DT158" s="5">
        <v>0</v>
      </c>
      <c r="DU158" s="8">
        <v>0</v>
      </c>
      <c r="DV158" s="6">
        <v>0</v>
      </c>
      <c r="DW158" s="5">
        <v>0</v>
      </c>
      <c r="DX158" s="8">
        <v>0</v>
      </c>
      <c r="DY158" s="6">
        <v>0</v>
      </c>
      <c r="DZ158" s="5">
        <v>0</v>
      </c>
      <c r="EA158" s="8">
        <v>0</v>
      </c>
      <c r="EB158" s="6">
        <v>0</v>
      </c>
      <c r="EC158" s="5">
        <v>0</v>
      </c>
      <c r="ED158" s="8">
        <v>0</v>
      </c>
      <c r="EE158" s="6">
        <v>0</v>
      </c>
      <c r="EF158" s="5">
        <v>0</v>
      </c>
      <c r="EG158" s="8">
        <v>0</v>
      </c>
      <c r="EH158" s="6">
        <v>0</v>
      </c>
      <c r="EI158" s="5">
        <v>0</v>
      </c>
      <c r="EJ158" s="8">
        <v>0</v>
      </c>
      <c r="EK158" s="6">
        <v>0</v>
      </c>
      <c r="EL158" s="5">
        <v>0</v>
      </c>
      <c r="EM158" s="8">
        <v>0</v>
      </c>
      <c r="EN158" s="6">
        <f t="shared" si="292"/>
        <v>170.28800000000001</v>
      </c>
      <c r="EO158" s="8">
        <f t="shared" si="293"/>
        <v>2043.0500000000002</v>
      </c>
    </row>
    <row r="159" spans="1:145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208.44</v>
      </c>
      <c r="BU159" s="5">
        <v>2412.9299999999998</v>
      </c>
      <c r="BV159" s="8">
        <f t="shared" si="299"/>
        <v>11576.137017846861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6.9</v>
      </c>
      <c r="CM159" s="5">
        <v>1.47</v>
      </c>
      <c r="CN159" s="8">
        <f t="shared" si="300"/>
        <v>213.04347826086956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v>0</v>
      </c>
      <c r="DS159" s="6">
        <v>0</v>
      </c>
      <c r="DT159" s="5">
        <v>0</v>
      </c>
      <c r="DU159" s="8">
        <v>0</v>
      </c>
      <c r="DV159" s="6">
        <v>0</v>
      </c>
      <c r="DW159" s="5">
        <v>0</v>
      </c>
      <c r="DX159" s="8">
        <v>0</v>
      </c>
      <c r="DY159" s="6">
        <v>0</v>
      </c>
      <c r="DZ159" s="5">
        <v>0</v>
      </c>
      <c r="EA159" s="8">
        <v>0</v>
      </c>
      <c r="EB159" s="6">
        <v>0</v>
      </c>
      <c r="EC159" s="5">
        <v>0</v>
      </c>
      <c r="ED159" s="8">
        <v>0</v>
      </c>
      <c r="EE159" s="6">
        <v>0</v>
      </c>
      <c r="EF159" s="5">
        <v>0</v>
      </c>
      <c r="EG159" s="8">
        <v>0</v>
      </c>
      <c r="EH159" s="6">
        <v>0</v>
      </c>
      <c r="EI159" s="5">
        <v>0</v>
      </c>
      <c r="EJ159" s="8">
        <v>0</v>
      </c>
      <c r="EK159" s="6">
        <v>0</v>
      </c>
      <c r="EL159" s="5">
        <v>0</v>
      </c>
      <c r="EM159" s="8">
        <v>0</v>
      </c>
      <c r="EN159" s="6">
        <f t="shared" si="292"/>
        <v>215.34</v>
      </c>
      <c r="EO159" s="8">
        <f t="shared" si="293"/>
        <v>2414.3999999999996</v>
      </c>
    </row>
    <row r="160" spans="1:145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4.0000000000000001E-3</v>
      </c>
      <c r="AN160" s="5">
        <v>0.06</v>
      </c>
      <c r="AO160" s="8">
        <f t="shared" si="298"/>
        <v>15000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161.488</v>
      </c>
      <c r="BU160" s="5">
        <v>2397.87</v>
      </c>
      <c r="BV160" s="8">
        <f t="shared" si="299"/>
        <v>14848.595561280094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3</v>
      </c>
      <c r="CM160" s="5">
        <v>0.8</v>
      </c>
      <c r="CN160" s="8">
        <f t="shared" si="300"/>
        <v>266.66666666666669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6">
        <v>0</v>
      </c>
      <c r="EC160" s="5">
        <v>0</v>
      </c>
      <c r="ED160" s="8">
        <v>0</v>
      </c>
      <c r="EE160" s="6">
        <v>0</v>
      </c>
      <c r="EF160" s="5">
        <v>0</v>
      </c>
      <c r="EG160" s="8">
        <v>0</v>
      </c>
      <c r="EH160" s="6">
        <v>0</v>
      </c>
      <c r="EI160" s="5">
        <v>0</v>
      </c>
      <c r="EJ160" s="8">
        <v>0</v>
      </c>
      <c r="EK160" s="6">
        <v>0</v>
      </c>
      <c r="EL160" s="5">
        <v>0</v>
      </c>
      <c r="EM160" s="8">
        <v>0</v>
      </c>
      <c r="EN160" s="6">
        <f t="shared" si="292"/>
        <v>164.49199999999999</v>
      </c>
      <c r="EO160" s="8">
        <f t="shared" si="293"/>
        <v>2398.73</v>
      </c>
    </row>
    <row r="161" spans="1:145" ht="15" thickBot="1" x14ac:dyDescent="0.35">
      <c r="A161" s="47"/>
      <c r="B161" s="48" t="s">
        <v>14</v>
      </c>
      <c r="C161" s="32">
        <f>SUM(C149:C160)</f>
        <v>0</v>
      </c>
      <c r="D161" s="31">
        <f>SUM(D149:D160)</f>
        <v>0</v>
      </c>
      <c r="E161" s="39"/>
      <c r="F161" s="32">
        <f>SUM(F149:F160)</f>
        <v>0</v>
      </c>
      <c r="G161" s="31">
        <f>SUM(G149:G160)</f>
        <v>0</v>
      </c>
      <c r="H161" s="39"/>
      <c r="I161" s="32">
        <f>SUM(I149:I160)</f>
        <v>0</v>
      </c>
      <c r="J161" s="31">
        <f>SUM(J149:J160)</f>
        <v>0</v>
      </c>
      <c r="K161" s="39"/>
      <c r="L161" s="32">
        <f>SUM(L149:L160)</f>
        <v>0</v>
      </c>
      <c r="M161" s="31">
        <f>SUM(M149:M160)</f>
        <v>0</v>
      </c>
      <c r="N161" s="39"/>
      <c r="O161" s="32">
        <f>SUM(O149:O160)</f>
        <v>0</v>
      </c>
      <c r="P161" s="31">
        <f>SUM(P149:P160)</f>
        <v>0</v>
      </c>
      <c r="Q161" s="39"/>
      <c r="R161" s="32">
        <f>SUM(R149:R160)</f>
        <v>0</v>
      </c>
      <c r="S161" s="31">
        <f>SUM(S149:S160)</f>
        <v>0</v>
      </c>
      <c r="T161" s="39"/>
      <c r="U161" s="32">
        <f>SUM(U149:U160)</f>
        <v>0</v>
      </c>
      <c r="V161" s="31">
        <f>SUM(V149:V160)</f>
        <v>0</v>
      </c>
      <c r="W161" s="39"/>
      <c r="X161" s="32">
        <f>SUM(X149:X160)</f>
        <v>0</v>
      </c>
      <c r="Y161" s="31">
        <f>SUM(Y149:Y160)</f>
        <v>0</v>
      </c>
      <c r="Z161" s="39"/>
      <c r="AA161" s="32">
        <f>SUM(AA149:AA160)</f>
        <v>11.22</v>
      </c>
      <c r="AB161" s="31">
        <f>SUM(AB149:AB160)</f>
        <v>77.64</v>
      </c>
      <c r="AC161" s="39"/>
      <c r="AD161" s="32">
        <f>SUM(AD149:AD160)</f>
        <v>0</v>
      </c>
      <c r="AE161" s="31">
        <f>SUM(AE149:AE160)</f>
        <v>0</v>
      </c>
      <c r="AF161" s="39"/>
      <c r="AG161" s="32">
        <f>SUM(AG149:AG160)</f>
        <v>0</v>
      </c>
      <c r="AH161" s="31">
        <f>SUM(AH149:AH160)</f>
        <v>0</v>
      </c>
      <c r="AI161" s="39"/>
      <c r="AJ161" s="32">
        <f>SUM(AJ149:AJ160)</f>
        <v>0</v>
      </c>
      <c r="AK161" s="31">
        <f>SUM(AK149:AK160)</f>
        <v>0</v>
      </c>
      <c r="AL161" s="39"/>
      <c r="AM161" s="32">
        <f>SUM(AM149:AM160)</f>
        <v>8.0000000000000002E-3</v>
      </c>
      <c r="AN161" s="31">
        <f>SUM(AN149:AN160)</f>
        <v>0.11</v>
      </c>
      <c r="AO161" s="39"/>
      <c r="AP161" s="32">
        <f>SUM(AP149:AP160)</f>
        <v>0</v>
      </c>
      <c r="AQ161" s="31">
        <f>SUM(AQ149:AQ160)</f>
        <v>0</v>
      </c>
      <c r="AR161" s="40"/>
      <c r="AS161" s="32">
        <f>SUM(AS149:AS160)</f>
        <v>0</v>
      </c>
      <c r="AT161" s="31">
        <f>SUM(AT149:AT160)</f>
        <v>0</v>
      </c>
      <c r="AU161" s="40"/>
      <c r="AV161" s="32">
        <f>SUM(AV149:AV160)</f>
        <v>0</v>
      </c>
      <c r="AW161" s="31">
        <f>SUM(AW149:AW160)</f>
        <v>0</v>
      </c>
      <c r="AX161" s="40"/>
      <c r="AY161" s="32">
        <f>SUM(AY149:AY160)</f>
        <v>0</v>
      </c>
      <c r="AZ161" s="31">
        <f>SUM(AZ149:AZ160)</f>
        <v>0</v>
      </c>
      <c r="BA161" s="40"/>
      <c r="BB161" s="32">
        <f>SUM(BB149:BB160)</f>
        <v>0</v>
      </c>
      <c r="BC161" s="31">
        <f>SUM(BC149:BC160)</f>
        <v>0</v>
      </c>
      <c r="BD161" s="40"/>
      <c r="BE161" s="32">
        <f>SUM(BE149:BE160)</f>
        <v>0</v>
      </c>
      <c r="BF161" s="31">
        <f>SUM(BF149:BF160)</f>
        <v>0</v>
      </c>
      <c r="BG161" s="40"/>
      <c r="BH161" s="32">
        <f>SUM(BH149:BH160)</f>
        <v>0</v>
      </c>
      <c r="BI161" s="31">
        <f>SUM(BI149:BI160)</f>
        <v>0</v>
      </c>
      <c r="BJ161" s="40"/>
      <c r="BK161" s="32">
        <f>SUM(BK149:BK160)</f>
        <v>0</v>
      </c>
      <c r="BL161" s="31">
        <f>SUM(BL149:BL160)</f>
        <v>0</v>
      </c>
      <c r="BM161" s="40"/>
      <c r="BN161" s="32">
        <f>SUM(BN149:BN160)</f>
        <v>0</v>
      </c>
      <c r="BO161" s="31">
        <f>SUM(BO149:BO160)</f>
        <v>0</v>
      </c>
      <c r="BP161" s="40"/>
      <c r="BQ161" s="32">
        <f>SUM(BQ149:BQ160)</f>
        <v>0</v>
      </c>
      <c r="BR161" s="31">
        <f>SUM(BR149:BR160)</f>
        <v>0</v>
      </c>
      <c r="BS161" s="40"/>
      <c r="BT161" s="32">
        <f>SUM(BT149:BT160)</f>
        <v>2745.5839999999998</v>
      </c>
      <c r="BU161" s="31">
        <f>SUM(BU149:BU160)</f>
        <v>36608.560000000005</v>
      </c>
      <c r="BV161" s="39"/>
      <c r="BW161" s="32">
        <f>SUM(BW149:BW160)</f>
        <v>0</v>
      </c>
      <c r="BX161" s="31">
        <f>SUM(BX149:BX160)</f>
        <v>0</v>
      </c>
      <c r="BY161" s="40"/>
      <c r="BZ161" s="32">
        <f>SUM(BZ149:BZ160)</f>
        <v>0</v>
      </c>
      <c r="CA161" s="31">
        <f>SUM(CA149:CA160)</f>
        <v>0</v>
      </c>
      <c r="CB161" s="39"/>
      <c r="CC161" s="32">
        <f>SUM(CC149:CC160)</f>
        <v>0</v>
      </c>
      <c r="CD161" s="31">
        <f>SUM(CD149:CD160)</f>
        <v>0</v>
      </c>
      <c r="CE161" s="39"/>
      <c r="CF161" s="32">
        <f>SUM(CF149:CF160)</f>
        <v>0</v>
      </c>
      <c r="CG161" s="31">
        <f>SUM(CG149:CG160)</f>
        <v>0</v>
      </c>
      <c r="CH161" s="39"/>
      <c r="CI161" s="32">
        <f>SUM(CI149:CI160)</f>
        <v>0</v>
      </c>
      <c r="CJ161" s="31">
        <f>SUM(CJ149:CJ160)</f>
        <v>0</v>
      </c>
      <c r="CK161" s="39"/>
      <c r="CL161" s="32">
        <f>SUM(CL149:CL160)</f>
        <v>27.249000000000002</v>
      </c>
      <c r="CM161" s="31">
        <f>SUM(CM149:CM160)</f>
        <v>39.669999999999995</v>
      </c>
      <c r="CN161" s="39"/>
      <c r="CO161" s="32">
        <f>SUM(CO149:CO160)</f>
        <v>0</v>
      </c>
      <c r="CP161" s="31">
        <f>SUM(CP149:CP160)</f>
        <v>0</v>
      </c>
      <c r="CQ161" s="39"/>
      <c r="CR161" s="32">
        <f>SUM(CR149:CR160)</f>
        <v>0</v>
      </c>
      <c r="CS161" s="31">
        <f>SUM(CS149:CS160)</f>
        <v>0</v>
      </c>
      <c r="CT161" s="39"/>
      <c r="CU161" s="32">
        <f>SUM(CU149:CU160)</f>
        <v>0</v>
      </c>
      <c r="CV161" s="31">
        <f>SUM(CV149:CV160)</f>
        <v>0</v>
      </c>
      <c r="CW161" s="39"/>
      <c r="CX161" s="32">
        <f>SUM(CX149:CX160)</f>
        <v>0</v>
      </c>
      <c r="CY161" s="31">
        <f>SUM(CY149:CY160)</f>
        <v>0</v>
      </c>
      <c r="CZ161" s="39"/>
      <c r="DA161" s="32">
        <f>SUM(DA149:DA160)</f>
        <v>0</v>
      </c>
      <c r="DB161" s="31">
        <f>SUM(DB149:DB160)</f>
        <v>0</v>
      </c>
      <c r="DC161" s="39"/>
      <c r="DD161" s="32">
        <f>SUM(DD149:DD160)</f>
        <v>0.92</v>
      </c>
      <c r="DE161" s="31">
        <f>SUM(DE149:DE160)</f>
        <v>16.7</v>
      </c>
      <c r="DF161" s="39"/>
      <c r="DG161" s="32">
        <f>SUM(DG149:DG160)</f>
        <v>2.0489999999999999</v>
      </c>
      <c r="DH161" s="31">
        <f>SUM(DH149:DH160)</f>
        <v>31.03</v>
      </c>
      <c r="DI161" s="39"/>
      <c r="DJ161" s="32">
        <f>SUM(DJ149:DJ160)</f>
        <v>0</v>
      </c>
      <c r="DK161" s="31">
        <f>SUM(DK149:DK160)</f>
        <v>0</v>
      </c>
      <c r="DL161" s="39"/>
      <c r="DM161" s="32">
        <f>SUM(DM149:DM160)</f>
        <v>0</v>
      </c>
      <c r="DN161" s="31">
        <f>SUM(DN149:DN160)</f>
        <v>0</v>
      </c>
      <c r="DO161" s="39"/>
      <c r="DP161" s="32">
        <f>SUM(DP149:DP160)</f>
        <v>0</v>
      </c>
      <c r="DQ161" s="31">
        <f>SUM(DQ149:DQ160)</f>
        <v>0</v>
      </c>
      <c r="DR161" s="39"/>
      <c r="DS161" s="32">
        <f>SUM(DS149:DS160)</f>
        <v>0</v>
      </c>
      <c r="DT161" s="31">
        <f>SUM(DT149:DT160)</f>
        <v>0</v>
      </c>
      <c r="DU161" s="39"/>
      <c r="DV161" s="32">
        <f>SUM(DV149:DV160)</f>
        <v>0</v>
      </c>
      <c r="DW161" s="31">
        <f>SUM(DW149:DW160)</f>
        <v>0</v>
      </c>
      <c r="DX161" s="39"/>
      <c r="DY161" s="32">
        <f>SUM(DY149:DY160)</f>
        <v>0</v>
      </c>
      <c r="DZ161" s="31">
        <f>SUM(DZ149:DZ160)</f>
        <v>0</v>
      </c>
      <c r="EA161" s="39"/>
      <c r="EB161" s="32">
        <f>SUM(EB149:EB160)</f>
        <v>0</v>
      </c>
      <c r="EC161" s="31">
        <f>SUM(EC149:EC160)</f>
        <v>0</v>
      </c>
      <c r="ED161" s="39"/>
      <c r="EE161" s="32">
        <f>SUM(EE149:EE160)</f>
        <v>0</v>
      </c>
      <c r="EF161" s="31">
        <f>SUM(EF149:EF160)</f>
        <v>0</v>
      </c>
      <c r="EG161" s="39"/>
      <c r="EH161" s="32">
        <f>SUM(EH149:EH160)</f>
        <v>0</v>
      </c>
      <c r="EI161" s="31">
        <f>SUM(EI149:EI160)</f>
        <v>0</v>
      </c>
      <c r="EJ161" s="39"/>
      <c r="EK161" s="32">
        <f>SUM(EK149:EK160)</f>
        <v>0</v>
      </c>
      <c r="EL161" s="31">
        <f>SUM(EL149:EL160)</f>
        <v>0</v>
      </c>
      <c r="EM161" s="39"/>
      <c r="EN161" s="32">
        <f t="shared" si="292"/>
        <v>2787.0299999999993</v>
      </c>
      <c r="EO161" s="33">
        <f t="shared" si="293"/>
        <v>36773.71</v>
      </c>
    </row>
    <row r="162" spans="1:145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58.25</v>
      </c>
      <c r="BU162" s="5">
        <v>1545.43</v>
      </c>
      <c r="BV162" s="8">
        <f t="shared" ref="BV162:BV173" si="301">BU162/BT162*1000</f>
        <v>26530.987124463521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6">
        <v>0</v>
      </c>
      <c r="EC162" s="5">
        <v>0</v>
      </c>
      <c r="ED162" s="8">
        <v>0</v>
      </c>
      <c r="EE162" s="6">
        <v>0</v>
      </c>
      <c r="EF162" s="5">
        <v>0</v>
      </c>
      <c r="EG162" s="8">
        <v>0</v>
      </c>
      <c r="EH162" s="6">
        <v>0</v>
      </c>
      <c r="EI162" s="5">
        <v>0</v>
      </c>
      <c r="EJ162" s="8">
        <v>0</v>
      </c>
      <c r="EK162" s="6">
        <v>0</v>
      </c>
      <c r="EL162" s="5">
        <v>0</v>
      </c>
      <c r="EM162" s="8">
        <v>0</v>
      </c>
      <c r="EN162" s="6">
        <f t="shared" si="292"/>
        <v>58.25</v>
      </c>
      <c r="EO162" s="8">
        <f t="shared" si="293"/>
        <v>1545.43</v>
      </c>
    </row>
    <row r="163" spans="1:145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v>0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236.88</v>
      </c>
      <c r="BU163" s="5">
        <v>3012.69</v>
      </c>
      <c r="BV163" s="8">
        <f t="shared" si="301"/>
        <v>12718.211752786221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0</v>
      </c>
      <c r="DW163" s="5">
        <v>0</v>
      </c>
      <c r="DX163" s="8">
        <v>0</v>
      </c>
      <c r="DY163" s="6">
        <v>0</v>
      </c>
      <c r="DZ163" s="5">
        <v>0</v>
      </c>
      <c r="EA163" s="8">
        <v>0</v>
      </c>
      <c r="EB163" s="6">
        <v>0</v>
      </c>
      <c r="EC163" s="5">
        <v>0</v>
      </c>
      <c r="ED163" s="8">
        <v>0</v>
      </c>
      <c r="EE163" s="6">
        <v>0</v>
      </c>
      <c r="EF163" s="5">
        <v>0</v>
      </c>
      <c r="EG163" s="8">
        <v>0</v>
      </c>
      <c r="EH163" s="6">
        <v>0</v>
      </c>
      <c r="EI163" s="5">
        <v>0</v>
      </c>
      <c r="EJ163" s="8">
        <v>0</v>
      </c>
      <c r="EK163" s="6">
        <v>0</v>
      </c>
      <c r="EL163" s="5">
        <v>0</v>
      </c>
      <c r="EM163" s="8">
        <v>0</v>
      </c>
      <c r="EN163" s="6">
        <f t="shared" si="292"/>
        <v>236.88</v>
      </c>
      <c r="EO163" s="8">
        <f t="shared" si="293"/>
        <v>3012.69</v>
      </c>
    </row>
    <row r="164" spans="1:145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v>0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1.9E-2</v>
      </c>
      <c r="AN164" s="5">
        <v>0.24</v>
      </c>
      <c r="AO164" s="8">
        <f t="shared" ref="AO164" si="302">AN164/AM164*1000</f>
        <v>12631.578947368422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506.06799999999998</v>
      </c>
      <c r="BU164" s="5">
        <v>6636.88</v>
      </c>
      <c r="BV164" s="8">
        <f t="shared" si="301"/>
        <v>13114.601199838757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0.2</v>
      </c>
      <c r="CM164" s="5">
        <v>0.1</v>
      </c>
      <c r="CN164" s="8">
        <f t="shared" ref="CN164:CN173" si="303">CM164/CL164*1000</f>
        <v>500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0</v>
      </c>
      <c r="DZ164" s="5">
        <v>0</v>
      </c>
      <c r="EA164" s="8">
        <v>0</v>
      </c>
      <c r="EB164" s="6">
        <v>0</v>
      </c>
      <c r="EC164" s="5">
        <v>0</v>
      </c>
      <c r="ED164" s="8">
        <v>0</v>
      </c>
      <c r="EE164" s="6">
        <v>0</v>
      </c>
      <c r="EF164" s="5">
        <v>0</v>
      </c>
      <c r="EG164" s="8">
        <v>0</v>
      </c>
      <c r="EH164" s="6">
        <v>0</v>
      </c>
      <c r="EI164" s="5">
        <v>0</v>
      </c>
      <c r="EJ164" s="8">
        <v>0</v>
      </c>
      <c r="EK164" s="6">
        <v>0</v>
      </c>
      <c r="EL164" s="5">
        <v>0</v>
      </c>
      <c r="EM164" s="8">
        <v>0</v>
      </c>
      <c r="EN164" s="6">
        <f t="shared" si="292"/>
        <v>506.28699999999998</v>
      </c>
      <c r="EO164" s="8">
        <f t="shared" si="293"/>
        <v>6637.22</v>
      </c>
    </row>
    <row r="165" spans="1:145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173.83500000000001</v>
      </c>
      <c r="BU165" s="5">
        <v>1924.85</v>
      </c>
      <c r="BV165" s="8">
        <f t="shared" si="301"/>
        <v>11072.856444329393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6">
        <v>0</v>
      </c>
      <c r="EC165" s="5">
        <v>0</v>
      </c>
      <c r="ED165" s="8">
        <v>0</v>
      </c>
      <c r="EE165" s="6">
        <v>0</v>
      </c>
      <c r="EF165" s="5">
        <v>0</v>
      </c>
      <c r="EG165" s="8">
        <v>0</v>
      </c>
      <c r="EH165" s="6">
        <v>0</v>
      </c>
      <c r="EI165" s="5">
        <v>0</v>
      </c>
      <c r="EJ165" s="8">
        <v>0</v>
      </c>
      <c r="EK165" s="6">
        <v>0</v>
      </c>
      <c r="EL165" s="5">
        <v>0</v>
      </c>
      <c r="EM165" s="8">
        <v>0</v>
      </c>
      <c r="EN165" s="6">
        <f t="shared" si="292"/>
        <v>173.83500000000001</v>
      </c>
      <c r="EO165" s="8">
        <f t="shared" si="293"/>
        <v>1924.85</v>
      </c>
    </row>
    <row r="166" spans="1:145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23.957999999999998</v>
      </c>
      <c r="BU166" s="5">
        <v>174.6</v>
      </c>
      <c r="BV166" s="8">
        <f t="shared" si="301"/>
        <v>7287.7535687453046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0.05</v>
      </c>
      <c r="CM166" s="5">
        <v>7.0000000000000007E-2</v>
      </c>
      <c r="CN166" s="8">
        <f t="shared" si="303"/>
        <v>1400.0000000000002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6">
        <v>0</v>
      </c>
      <c r="EC166" s="5">
        <v>0</v>
      </c>
      <c r="ED166" s="8">
        <v>0</v>
      </c>
      <c r="EE166" s="6">
        <v>0</v>
      </c>
      <c r="EF166" s="5">
        <v>0</v>
      </c>
      <c r="EG166" s="8">
        <v>0</v>
      </c>
      <c r="EH166" s="6">
        <v>0</v>
      </c>
      <c r="EI166" s="5">
        <v>0</v>
      </c>
      <c r="EJ166" s="8">
        <v>0</v>
      </c>
      <c r="EK166" s="6">
        <v>0</v>
      </c>
      <c r="EL166" s="5">
        <v>0</v>
      </c>
      <c r="EM166" s="8">
        <v>0</v>
      </c>
      <c r="EN166" s="6">
        <f t="shared" si="292"/>
        <v>24.007999999999999</v>
      </c>
      <c r="EO166" s="8">
        <f t="shared" si="293"/>
        <v>174.67</v>
      </c>
    </row>
    <row r="167" spans="1:145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0</v>
      </c>
      <c r="BU167" s="5">
        <v>0</v>
      </c>
      <c r="BV167" s="8">
        <v>0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1.7000000000000001E-2</v>
      </c>
      <c r="CM167" s="5">
        <v>0.62</v>
      </c>
      <c r="CN167" s="8">
        <f t="shared" si="303"/>
        <v>36470.588235294119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v>0</v>
      </c>
      <c r="DS167" s="6">
        <v>0</v>
      </c>
      <c r="DT167" s="5">
        <v>0</v>
      </c>
      <c r="DU167" s="8">
        <v>0</v>
      </c>
      <c r="DV167" s="6">
        <v>0</v>
      </c>
      <c r="DW167" s="5">
        <v>0</v>
      </c>
      <c r="DX167" s="8">
        <v>0</v>
      </c>
      <c r="DY167" s="6">
        <v>0</v>
      </c>
      <c r="DZ167" s="5">
        <v>0</v>
      </c>
      <c r="EA167" s="8">
        <v>0</v>
      </c>
      <c r="EB167" s="6">
        <v>0</v>
      </c>
      <c r="EC167" s="5">
        <v>0</v>
      </c>
      <c r="ED167" s="8">
        <v>0</v>
      </c>
      <c r="EE167" s="6">
        <v>0</v>
      </c>
      <c r="EF167" s="5">
        <v>0</v>
      </c>
      <c r="EG167" s="8">
        <v>0</v>
      </c>
      <c r="EH167" s="6">
        <v>0</v>
      </c>
      <c r="EI167" s="5">
        <v>0</v>
      </c>
      <c r="EJ167" s="8">
        <v>0</v>
      </c>
      <c r="EK167" s="6">
        <v>0</v>
      </c>
      <c r="EL167" s="5">
        <v>0</v>
      </c>
      <c r="EM167" s="8">
        <v>0</v>
      </c>
      <c r="EN167" s="6">
        <f t="shared" si="292"/>
        <v>1.7000000000000001E-2</v>
      </c>
      <c r="EO167" s="8">
        <f t="shared" si="293"/>
        <v>0.62</v>
      </c>
    </row>
    <row r="168" spans="1:145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120.205</v>
      </c>
      <c r="BU168" s="5">
        <v>1774.6849999999999</v>
      </c>
      <c r="BV168" s="8">
        <f t="shared" si="301"/>
        <v>14763.820140593154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6">
        <v>0</v>
      </c>
      <c r="EC168" s="5">
        <v>0</v>
      </c>
      <c r="ED168" s="8">
        <v>0</v>
      </c>
      <c r="EE168" s="6">
        <v>0</v>
      </c>
      <c r="EF168" s="5">
        <v>0</v>
      </c>
      <c r="EG168" s="8">
        <v>0</v>
      </c>
      <c r="EH168" s="6">
        <v>0</v>
      </c>
      <c r="EI168" s="5">
        <v>0</v>
      </c>
      <c r="EJ168" s="8">
        <v>0</v>
      </c>
      <c r="EK168" s="6">
        <v>0</v>
      </c>
      <c r="EL168" s="5">
        <v>0</v>
      </c>
      <c r="EM168" s="8">
        <v>0</v>
      </c>
      <c r="EN168" s="6">
        <f t="shared" si="292"/>
        <v>120.205</v>
      </c>
      <c r="EO168" s="8">
        <f t="shared" si="293"/>
        <v>1774.6849999999999</v>
      </c>
    </row>
    <row r="169" spans="1:145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213.03800000000001</v>
      </c>
      <c r="BU169" s="5">
        <v>2427.5549999999998</v>
      </c>
      <c r="BV169" s="8">
        <f t="shared" si="301"/>
        <v>11394.938931082717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6">
        <v>0</v>
      </c>
      <c r="EC169" s="5">
        <v>0</v>
      </c>
      <c r="ED169" s="8">
        <v>0</v>
      </c>
      <c r="EE169" s="6">
        <v>0</v>
      </c>
      <c r="EF169" s="5">
        <v>0</v>
      </c>
      <c r="EG169" s="8">
        <v>0</v>
      </c>
      <c r="EH169" s="6">
        <v>0</v>
      </c>
      <c r="EI169" s="5">
        <v>0</v>
      </c>
      <c r="EJ169" s="8">
        <v>0</v>
      </c>
      <c r="EK169" s="6">
        <v>0</v>
      </c>
      <c r="EL169" s="5">
        <v>0</v>
      </c>
      <c r="EM169" s="8">
        <v>0</v>
      </c>
      <c r="EN169" s="6">
        <f t="shared" si="292"/>
        <v>213.03800000000001</v>
      </c>
      <c r="EO169" s="8">
        <f t="shared" si="293"/>
        <v>2427.5549999999998</v>
      </c>
    </row>
    <row r="170" spans="1:145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62.988</v>
      </c>
      <c r="BU170" s="5">
        <v>732.31899999999996</v>
      </c>
      <c r="BV170" s="8">
        <f t="shared" si="301"/>
        <v>11626.325649330031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6">
        <v>0</v>
      </c>
      <c r="EC170" s="5">
        <v>0</v>
      </c>
      <c r="ED170" s="8">
        <v>0</v>
      </c>
      <c r="EE170" s="6">
        <v>0</v>
      </c>
      <c r="EF170" s="5">
        <v>0</v>
      </c>
      <c r="EG170" s="8">
        <v>0</v>
      </c>
      <c r="EH170" s="6">
        <v>0</v>
      </c>
      <c r="EI170" s="5">
        <v>0</v>
      </c>
      <c r="EJ170" s="8">
        <v>0</v>
      </c>
      <c r="EK170" s="6">
        <v>0</v>
      </c>
      <c r="EL170" s="5">
        <v>0</v>
      </c>
      <c r="EM170" s="8">
        <v>0</v>
      </c>
      <c r="EN170" s="6">
        <f t="shared" si="292"/>
        <v>62.988</v>
      </c>
      <c r="EO170" s="8">
        <f t="shared" si="293"/>
        <v>732.31899999999996</v>
      </c>
    </row>
    <row r="171" spans="1:145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265.79500000000002</v>
      </c>
      <c r="BU171" s="5">
        <v>4183.6139999999996</v>
      </c>
      <c r="BV171" s="8">
        <f t="shared" si="301"/>
        <v>15740.002633608607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7.1999999999999995E-2</v>
      </c>
      <c r="CM171" s="5">
        <v>0.437</v>
      </c>
      <c r="CN171" s="8">
        <f t="shared" si="303"/>
        <v>6069.4444444444443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6">
        <v>0</v>
      </c>
      <c r="EC171" s="5">
        <v>0</v>
      </c>
      <c r="ED171" s="8">
        <v>0</v>
      </c>
      <c r="EE171" s="6">
        <v>0</v>
      </c>
      <c r="EF171" s="5">
        <v>0</v>
      </c>
      <c r="EG171" s="8">
        <v>0</v>
      </c>
      <c r="EH171" s="6">
        <v>0</v>
      </c>
      <c r="EI171" s="5">
        <v>0</v>
      </c>
      <c r="EJ171" s="8">
        <v>0</v>
      </c>
      <c r="EK171" s="6">
        <v>0</v>
      </c>
      <c r="EL171" s="5">
        <v>0</v>
      </c>
      <c r="EM171" s="8">
        <v>0</v>
      </c>
      <c r="EN171" s="6">
        <f t="shared" si="292"/>
        <v>265.86700000000002</v>
      </c>
      <c r="EO171" s="8">
        <f t="shared" si="293"/>
        <v>4184.0509999999995</v>
      </c>
    </row>
    <row r="172" spans="1:145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264.08999999999997</v>
      </c>
      <c r="BU172" s="5">
        <v>4292.1670000000004</v>
      </c>
      <c r="BV172" s="8">
        <f t="shared" si="301"/>
        <v>16252.667651179525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6">
        <v>0</v>
      </c>
      <c r="EC172" s="5">
        <v>0</v>
      </c>
      <c r="ED172" s="8">
        <v>0</v>
      </c>
      <c r="EE172" s="6">
        <v>0</v>
      </c>
      <c r="EF172" s="5">
        <v>0</v>
      </c>
      <c r="EG172" s="8">
        <v>0</v>
      </c>
      <c r="EH172" s="6">
        <v>0</v>
      </c>
      <c r="EI172" s="5">
        <v>0</v>
      </c>
      <c r="EJ172" s="8">
        <v>0</v>
      </c>
      <c r="EK172" s="6">
        <v>0</v>
      </c>
      <c r="EL172" s="5">
        <v>0</v>
      </c>
      <c r="EM172" s="8">
        <v>0</v>
      </c>
      <c r="EN172" s="6">
        <f t="shared" si="292"/>
        <v>264.08999999999997</v>
      </c>
      <c r="EO172" s="8">
        <f t="shared" si="293"/>
        <v>4292.1670000000004</v>
      </c>
    </row>
    <row r="173" spans="1:145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462.03800000000001</v>
      </c>
      <c r="BU173" s="5">
        <v>15075.002</v>
      </c>
      <c r="BV173" s="8">
        <f t="shared" si="301"/>
        <v>32627.190837117298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0.9</v>
      </c>
      <c r="CM173" s="5">
        <v>1.7210000000000001</v>
      </c>
      <c r="CN173" s="8">
        <f t="shared" si="303"/>
        <v>1912.2222222222222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6">
        <v>0</v>
      </c>
      <c r="EC173" s="5">
        <v>0</v>
      </c>
      <c r="ED173" s="8">
        <v>0</v>
      </c>
      <c r="EE173" s="6">
        <v>0</v>
      </c>
      <c r="EF173" s="5">
        <v>0</v>
      </c>
      <c r="EG173" s="8">
        <v>0</v>
      </c>
      <c r="EH173" s="6">
        <v>0</v>
      </c>
      <c r="EI173" s="5">
        <v>0</v>
      </c>
      <c r="EJ173" s="8">
        <v>0</v>
      </c>
      <c r="EK173" s="6">
        <v>0</v>
      </c>
      <c r="EL173" s="5">
        <v>0</v>
      </c>
      <c r="EM173" s="8">
        <v>0</v>
      </c>
      <c r="EN173" s="6">
        <f t="shared" si="292"/>
        <v>462.93799999999999</v>
      </c>
      <c r="EO173" s="8">
        <f t="shared" si="293"/>
        <v>15076.723</v>
      </c>
    </row>
    <row r="174" spans="1:145" ht="15" thickBot="1" x14ac:dyDescent="0.35">
      <c r="A174" s="47"/>
      <c r="B174" s="48" t="s">
        <v>14</v>
      </c>
      <c r="C174" s="32">
        <f>SUM(C162:C173)</f>
        <v>0</v>
      </c>
      <c r="D174" s="31">
        <f>SUM(D162:D173)</f>
        <v>0</v>
      </c>
      <c r="E174" s="39"/>
      <c r="F174" s="32">
        <f>SUM(F162:F173)</f>
        <v>0</v>
      </c>
      <c r="G174" s="31">
        <f>SUM(G162:G173)</f>
        <v>0</v>
      </c>
      <c r="H174" s="39"/>
      <c r="I174" s="32">
        <f>SUM(I162:I173)</f>
        <v>0</v>
      </c>
      <c r="J174" s="31">
        <f>SUM(J162:J173)</f>
        <v>0</v>
      </c>
      <c r="K174" s="39"/>
      <c r="L174" s="32">
        <f>SUM(L162:L173)</f>
        <v>0</v>
      </c>
      <c r="M174" s="31">
        <f>SUM(M162:M173)</f>
        <v>0</v>
      </c>
      <c r="N174" s="39"/>
      <c r="O174" s="32">
        <f>SUM(O162:O173)</f>
        <v>0</v>
      </c>
      <c r="P174" s="31">
        <f>SUM(P162:P173)</f>
        <v>0</v>
      </c>
      <c r="Q174" s="39"/>
      <c r="R174" s="32">
        <f>SUM(R162:R173)</f>
        <v>0</v>
      </c>
      <c r="S174" s="31">
        <f>SUM(S162:S173)</f>
        <v>0</v>
      </c>
      <c r="T174" s="39"/>
      <c r="U174" s="32">
        <f>SUM(U162:U173)</f>
        <v>0</v>
      </c>
      <c r="V174" s="31">
        <f>SUM(V162:V173)</f>
        <v>0</v>
      </c>
      <c r="W174" s="39"/>
      <c r="X174" s="32">
        <f>SUM(X162:X173)</f>
        <v>0</v>
      </c>
      <c r="Y174" s="31">
        <f>SUM(Y162:Y173)</f>
        <v>0</v>
      </c>
      <c r="Z174" s="39"/>
      <c r="AA174" s="32">
        <f>SUM(AA162:AA173)</f>
        <v>0</v>
      </c>
      <c r="AB174" s="31">
        <f>SUM(AB162:AB173)</f>
        <v>0</v>
      </c>
      <c r="AC174" s="39"/>
      <c r="AD174" s="32">
        <f>SUM(AD162:AD173)</f>
        <v>0</v>
      </c>
      <c r="AE174" s="31">
        <f>SUM(AE162:AE173)</f>
        <v>0</v>
      </c>
      <c r="AF174" s="39"/>
      <c r="AG174" s="32">
        <f>SUM(AG162:AG173)</f>
        <v>0</v>
      </c>
      <c r="AH174" s="31">
        <f>SUM(AH162:AH173)</f>
        <v>0</v>
      </c>
      <c r="AI174" s="39"/>
      <c r="AJ174" s="32">
        <f>SUM(AJ162:AJ173)</f>
        <v>0</v>
      </c>
      <c r="AK174" s="31">
        <f>SUM(AK162:AK173)</f>
        <v>0</v>
      </c>
      <c r="AL174" s="39"/>
      <c r="AM174" s="32">
        <f>SUM(AM162:AM173)</f>
        <v>1.9E-2</v>
      </c>
      <c r="AN174" s="31">
        <f>SUM(AN162:AN173)</f>
        <v>0.24</v>
      </c>
      <c r="AO174" s="39"/>
      <c r="AP174" s="32">
        <f>SUM(AP162:AP173)</f>
        <v>0</v>
      </c>
      <c r="AQ174" s="31">
        <f>SUM(AQ162:AQ173)</f>
        <v>0</v>
      </c>
      <c r="AR174" s="40"/>
      <c r="AS174" s="32">
        <f>SUM(AS162:AS173)</f>
        <v>0</v>
      </c>
      <c r="AT174" s="31">
        <f>SUM(AT162:AT173)</f>
        <v>0</v>
      </c>
      <c r="AU174" s="40"/>
      <c r="AV174" s="32">
        <f>SUM(AV162:AV173)</f>
        <v>0</v>
      </c>
      <c r="AW174" s="31">
        <f>SUM(AW162:AW173)</f>
        <v>0</v>
      </c>
      <c r="AX174" s="40"/>
      <c r="AY174" s="32">
        <f>SUM(AY162:AY173)</f>
        <v>0</v>
      </c>
      <c r="AZ174" s="31">
        <f>SUM(AZ162:AZ173)</f>
        <v>0</v>
      </c>
      <c r="BA174" s="40"/>
      <c r="BB174" s="32">
        <f>SUM(BB162:BB173)</f>
        <v>0</v>
      </c>
      <c r="BC174" s="31">
        <f>SUM(BC162:BC173)</f>
        <v>0</v>
      </c>
      <c r="BD174" s="40"/>
      <c r="BE174" s="32">
        <f>SUM(BE162:BE173)</f>
        <v>0</v>
      </c>
      <c r="BF174" s="31">
        <f>SUM(BF162:BF173)</f>
        <v>0</v>
      </c>
      <c r="BG174" s="40"/>
      <c r="BH174" s="32">
        <f>SUM(BH162:BH173)</f>
        <v>0</v>
      </c>
      <c r="BI174" s="31">
        <f>SUM(BI162:BI173)</f>
        <v>0</v>
      </c>
      <c r="BJ174" s="40"/>
      <c r="BK174" s="32">
        <f>SUM(BK162:BK173)</f>
        <v>0</v>
      </c>
      <c r="BL174" s="31">
        <f>SUM(BL162:BL173)</f>
        <v>0</v>
      </c>
      <c r="BM174" s="40"/>
      <c r="BN174" s="32">
        <f>SUM(BN162:BN173)</f>
        <v>0</v>
      </c>
      <c r="BO174" s="31">
        <f>SUM(BO162:BO173)</f>
        <v>0</v>
      </c>
      <c r="BP174" s="40"/>
      <c r="BQ174" s="32">
        <f>SUM(BQ162:BQ173)</f>
        <v>0</v>
      </c>
      <c r="BR174" s="31">
        <f>SUM(BR162:BR173)</f>
        <v>0</v>
      </c>
      <c r="BS174" s="40"/>
      <c r="BT174" s="32">
        <f>SUM(BT162:BT173)</f>
        <v>2387.145</v>
      </c>
      <c r="BU174" s="31">
        <f>SUM(BU162:BU173)</f>
        <v>41779.792000000001</v>
      </c>
      <c r="BV174" s="39"/>
      <c r="BW174" s="32">
        <f>SUM(BW162:BW173)</f>
        <v>0</v>
      </c>
      <c r="BX174" s="31">
        <f>SUM(BX162:BX173)</f>
        <v>0</v>
      </c>
      <c r="BY174" s="40"/>
      <c r="BZ174" s="32">
        <f>SUM(BZ162:BZ173)</f>
        <v>0</v>
      </c>
      <c r="CA174" s="31">
        <f>SUM(CA162:CA173)</f>
        <v>0</v>
      </c>
      <c r="CB174" s="39"/>
      <c r="CC174" s="32">
        <f>SUM(CC162:CC173)</f>
        <v>0</v>
      </c>
      <c r="CD174" s="31">
        <f>SUM(CD162:CD173)</f>
        <v>0</v>
      </c>
      <c r="CE174" s="39"/>
      <c r="CF174" s="32">
        <f>SUM(CF162:CF173)</f>
        <v>0</v>
      </c>
      <c r="CG174" s="31">
        <f>SUM(CG162:CG173)</f>
        <v>0</v>
      </c>
      <c r="CH174" s="39"/>
      <c r="CI174" s="32">
        <f>SUM(CI162:CI173)</f>
        <v>0</v>
      </c>
      <c r="CJ174" s="31">
        <f>SUM(CJ162:CJ173)</f>
        <v>0</v>
      </c>
      <c r="CK174" s="39"/>
      <c r="CL174" s="32">
        <f>SUM(CL162:CL173)</f>
        <v>1.2390000000000001</v>
      </c>
      <c r="CM174" s="31">
        <f>SUM(CM162:CM173)</f>
        <v>2.9480000000000004</v>
      </c>
      <c r="CN174" s="39"/>
      <c r="CO174" s="32">
        <f>SUM(CO162:CO173)</f>
        <v>0</v>
      </c>
      <c r="CP174" s="31">
        <f>SUM(CP162:CP173)</f>
        <v>0</v>
      </c>
      <c r="CQ174" s="39"/>
      <c r="CR174" s="32">
        <f>SUM(CR162:CR173)</f>
        <v>0</v>
      </c>
      <c r="CS174" s="31">
        <f>SUM(CS162:CS173)</f>
        <v>0</v>
      </c>
      <c r="CT174" s="39"/>
      <c r="CU174" s="32">
        <f>SUM(CU162:CU173)</f>
        <v>0</v>
      </c>
      <c r="CV174" s="31">
        <f>SUM(CV162:CV173)</f>
        <v>0</v>
      </c>
      <c r="CW174" s="39"/>
      <c r="CX174" s="32">
        <f>SUM(CX162:CX173)</f>
        <v>0</v>
      </c>
      <c r="CY174" s="31">
        <f>SUM(CY162:CY173)</f>
        <v>0</v>
      </c>
      <c r="CZ174" s="39"/>
      <c r="DA174" s="32">
        <f>SUM(DA162:DA173)</f>
        <v>0</v>
      </c>
      <c r="DB174" s="31">
        <f>SUM(DB162:DB173)</f>
        <v>0</v>
      </c>
      <c r="DC174" s="39"/>
      <c r="DD174" s="32">
        <f>SUM(DD162:DD173)</f>
        <v>0</v>
      </c>
      <c r="DE174" s="31">
        <f>SUM(DE162:DE173)</f>
        <v>0</v>
      </c>
      <c r="DF174" s="39"/>
      <c r="DG174" s="32">
        <f>SUM(DG162:DG173)</f>
        <v>0</v>
      </c>
      <c r="DH174" s="31">
        <f>SUM(DH162:DH173)</f>
        <v>0</v>
      </c>
      <c r="DI174" s="39"/>
      <c r="DJ174" s="32">
        <f>SUM(DJ162:DJ173)</f>
        <v>0</v>
      </c>
      <c r="DK174" s="31">
        <f>SUM(DK162:DK173)</f>
        <v>0</v>
      </c>
      <c r="DL174" s="39"/>
      <c r="DM174" s="32">
        <f>SUM(DM162:DM173)</f>
        <v>0</v>
      </c>
      <c r="DN174" s="31">
        <f>SUM(DN162:DN173)</f>
        <v>0</v>
      </c>
      <c r="DO174" s="39"/>
      <c r="DP174" s="32">
        <f>SUM(DP162:DP173)</f>
        <v>0</v>
      </c>
      <c r="DQ174" s="31">
        <f>SUM(DQ162:DQ173)</f>
        <v>0</v>
      </c>
      <c r="DR174" s="39"/>
      <c r="DS174" s="32">
        <f>SUM(DS162:DS173)</f>
        <v>0</v>
      </c>
      <c r="DT174" s="31">
        <f>SUM(DT162:DT173)</f>
        <v>0</v>
      </c>
      <c r="DU174" s="39"/>
      <c r="DV174" s="32">
        <f>SUM(DV162:DV173)</f>
        <v>0</v>
      </c>
      <c r="DW174" s="31">
        <f>SUM(DW162:DW173)</f>
        <v>0</v>
      </c>
      <c r="DX174" s="39"/>
      <c r="DY174" s="32">
        <f>SUM(DY162:DY173)</f>
        <v>0</v>
      </c>
      <c r="DZ174" s="31">
        <f>SUM(DZ162:DZ173)</f>
        <v>0</v>
      </c>
      <c r="EA174" s="39"/>
      <c r="EB174" s="32">
        <f>SUM(EB162:EB173)</f>
        <v>0</v>
      </c>
      <c r="EC174" s="31">
        <f>SUM(EC162:EC173)</f>
        <v>0</v>
      </c>
      <c r="ED174" s="39"/>
      <c r="EE174" s="32">
        <f>SUM(EE162:EE173)</f>
        <v>0</v>
      </c>
      <c r="EF174" s="31">
        <f>SUM(EF162:EF173)</f>
        <v>0</v>
      </c>
      <c r="EG174" s="39"/>
      <c r="EH174" s="32">
        <f>SUM(EH162:EH173)</f>
        <v>0</v>
      </c>
      <c r="EI174" s="31">
        <f>SUM(EI162:EI173)</f>
        <v>0</v>
      </c>
      <c r="EJ174" s="39"/>
      <c r="EK174" s="32">
        <f>SUM(EK162:EK173)</f>
        <v>0</v>
      </c>
      <c r="EL174" s="31">
        <f>SUM(EL162:EL173)</f>
        <v>0</v>
      </c>
      <c r="EM174" s="39"/>
      <c r="EN174" s="32">
        <f t="shared" si="292"/>
        <v>2388.4029999999998</v>
      </c>
      <c r="EO174" s="33">
        <f t="shared" si="293"/>
        <v>41782.979999999996</v>
      </c>
    </row>
    <row r="175" spans="1:145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286.38</v>
      </c>
      <c r="BU175" s="5">
        <v>3998.4009999999998</v>
      </c>
      <c r="BV175" s="8">
        <f t="shared" ref="BV175:BV186" si="304">BU175/BT175*1000</f>
        <v>13961.872337453731</v>
      </c>
      <c r="BW175" s="6">
        <v>0</v>
      </c>
      <c r="BX175" s="5">
        <v>0</v>
      </c>
      <c r="BY175" s="8">
        <v>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0</v>
      </c>
      <c r="DW175" s="5">
        <v>0</v>
      </c>
      <c r="DX175" s="8">
        <v>0</v>
      </c>
      <c r="DY175" s="6">
        <v>0</v>
      </c>
      <c r="DZ175" s="5">
        <v>0</v>
      </c>
      <c r="EA175" s="8">
        <v>0</v>
      </c>
      <c r="EB175" s="6">
        <v>0</v>
      </c>
      <c r="EC175" s="5">
        <v>0</v>
      </c>
      <c r="ED175" s="8">
        <v>0</v>
      </c>
      <c r="EE175" s="6">
        <v>0</v>
      </c>
      <c r="EF175" s="5">
        <v>0</v>
      </c>
      <c r="EG175" s="8">
        <v>0</v>
      </c>
      <c r="EH175" s="6">
        <v>0</v>
      </c>
      <c r="EI175" s="5">
        <v>0</v>
      </c>
      <c r="EJ175" s="8">
        <v>0</v>
      </c>
      <c r="EK175" s="6">
        <v>0</v>
      </c>
      <c r="EL175" s="5">
        <v>0</v>
      </c>
      <c r="EM175" s="8">
        <v>0</v>
      </c>
      <c r="EN175" s="6">
        <f t="shared" ref="EN175:EN187" si="305">C175+F175+I175+L175+O175+R175+X175+AD175+AG175+AJ175+AM175+AP175+AS175+AV175+AY175+BB175+BE175+BK175+BQ175+BT175+BZ175+CF175+CI175+CL175+CO175+CR175+CU175+CX175+DD175+DG175+DM175+DP175+DS175+DY175+EB175+EH175+EK175+BN175+EE175+DV175+BH175+U175+BW175+DJ175+CC175+DA175+AA175</f>
        <v>286.38</v>
      </c>
      <c r="EO175" s="8">
        <f t="shared" ref="EO175:EO187" si="306">D175+G175+J175+M175+P175+S175+Y175+AE175+AH175+AK175+AN175+AQ175+AT175+AW175+AZ175+BC175+BF175+BL175+BR175+BU175+CA175+CG175+CJ175+CM175+CP175+CS175+CV175+CY175+DE175+DH175+DN175+DQ175+DT175+DZ175+EC175+EI175+EL175+BO175+EF175+DW175+BI175+V175+BX175+DK175+CD175+DB175+AB175</f>
        <v>3998.4009999999998</v>
      </c>
    </row>
    <row r="176" spans="1:145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67.158000000000001</v>
      </c>
      <c r="BU176" s="5">
        <v>742.50900000000001</v>
      </c>
      <c r="BV176" s="8">
        <f t="shared" si="304"/>
        <v>11056.151165907262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0</v>
      </c>
      <c r="DW176" s="5">
        <v>0</v>
      </c>
      <c r="DX176" s="8">
        <v>0</v>
      </c>
      <c r="DY176" s="6">
        <v>0</v>
      </c>
      <c r="DZ176" s="5">
        <v>0</v>
      </c>
      <c r="EA176" s="8">
        <v>0</v>
      </c>
      <c r="EB176" s="6">
        <v>0</v>
      </c>
      <c r="EC176" s="5">
        <v>0</v>
      </c>
      <c r="ED176" s="8">
        <v>0</v>
      </c>
      <c r="EE176" s="6">
        <v>0</v>
      </c>
      <c r="EF176" s="5">
        <v>0</v>
      </c>
      <c r="EG176" s="8">
        <v>0</v>
      </c>
      <c r="EH176" s="6">
        <v>0</v>
      </c>
      <c r="EI176" s="5">
        <v>0</v>
      </c>
      <c r="EJ176" s="8">
        <v>0</v>
      </c>
      <c r="EK176" s="6">
        <v>0</v>
      </c>
      <c r="EL176" s="5">
        <v>0</v>
      </c>
      <c r="EM176" s="8">
        <v>0</v>
      </c>
      <c r="EN176" s="6">
        <f t="shared" si="305"/>
        <v>67.158000000000001</v>
      </c>
      <c r="EO176" s="8">
        <f t="shared" si="306"/>
        <v>742.50900000000001</v>
      </c>
    </row>
    <row r="177" spans="1:145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62</v>
      </c>
      <c r="BU177" s="5">
        <v>1034.3989999999999</v>
      </c>
      <c r="BV177" s="8">
        <f t="shared" si="304"/>
        <v>16683.854838709674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0.2</v>
      </c>
      <c r="CM177" s="5">
        <v>0.93600000000000005</v>
      </c>
      <c r="CN177" s="8">
        <f t="shared" ref="CN177:CN183" si="307">CM177/CL177*1000</f>
        <v>4680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0</v>
      </c>
      <c r="DT177" s="5">
        <v>0</v>
      </c>
      <c r="DU177" s="8">
        <v>0</v>
      </c>
      <c r="DV177" s="6">
        <v>0</v>
      </c>
      <c r="DW177" s="5">
        <v>0</v>
      </c>
      <c r="DX177" s="8">
        <v>0</v>
      </c>
      <c r="DY177" s="6">
        <v>0</v>
      </c>
      <c r="DZ177" s="5">
        <v>0</v>
      </c>
      <c r="EA177" s="8">
        <v>0</v>
      </c>
      <c r="EB177" s="6">
        <v>0</v>
      </c>
      <c r="EC177" s="5">
        <v>0</v>
      </c>
      <c r="ED177" s="8">
        <v>0</v>
      </c>
      <c r="EE177" s="6">
        <v>0</v>
      </c>
      <c r="EF177" s="5">
        <v>0</v>
      </c>
      <c r="EG177" s="8">
        <v>0</v>
      </c>
      <c r="EH177" s="6">
        <v>0</v>
      </c>
      <c r="EI177" s="5">
        <v>0</v>
      </c>
      <c r="EJ177" s="8">
        <v>0</v>
      </c>
      <c r="EK177" s="6">
        <v>0</v>
      </c>
      <c r="EL177" s="5">
        <v>0</v>
      </c>
      <c r="EM177" s="8">
        <v>0</v>
      </c>
      <c r="EN177" s="6">
        <f t="shared" si="305"/>
        <v>62.2</v>
      </c>
      <c r="EO177" s="8">
        <f t="shared" si="306"/>
        <v>1035.3349999999998</v>
      </c>
    </row>
    <row r="178" spans="1:145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11.183999999999999</v>
      </c>
      <c r="AB178" s="5">
        <v>79.906999999999996</v>
      </c>
      <c r="AC178" s="8">
        <f t="shared" ref="AC178" si="308">AB178/AA178*1000</f>
        <v>7144.7603719599429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0</v>
      </c>
      <c r="DW178" s="5">
        <v>0</v>
      </c>
      <c r="DX178" s="8">
        <v>0</v>
      </c>
      <c r="DY178" s="6">
        <v>0</v>
      </c>
      <c r="DZ178" s="5">
        <v>0</v>
      </c>
      <c r="EA178" s="8">
        <v>0</v>
      </c>
      <c r="EB178" s="6">
        <v>0</v>
      </c>
      <c r="EC178" s="5">
        <v>0</v>
      </c>
      <c r="ED178" s="8">
        <v>0</v>
      </c>
      <c r="EE178" s="6">
        <v>0</v>
      </c>
      <c r="EF178" s="5">
        <v>0</v>
      </c>
      <c r="EG178" s="8">
        <v>0</v>
      </c>
      <c r="EH178" s="6">
        <v>0</v>
      </c>
      <c r="EI178" s="5">
        <v>0</v>
      </c>
      <c r="EJ178" s="8">
        <v>0</v>
      </c>
      <c r="EK178" s="6">
        <v>0</v>
      </c>
      <c r="EL178" s="5">
        <v>0</v>
      </c>
      <c r="EM178" s="8">
        <v>0</v>
      </c>
      <c r="EN178" s="6">
        <f t="shared" si="305"/>
        <v>11.183999999999999</v>
      </c>
      <c r="EO178" s="8">
        <f t="shared" si="306"/>
        <v>79.906999999999996</v>
      </c>
    </row>
    <row r="179" spans="1:145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265.23500000000001</v>
      </c>
      <c r="BU179" s="5">
        <v>4153.8440000000001</v>
      </c>
      <c r="BV179" s="8">
        <f t="shared" si="304"/>
        <v>15660.994966727618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2.5</v>
      </c>
      <c r="CM179" s="5">
        <v>0.72099999999999997</v>
      </c>
      <c r="CN179" s="8">
        <f t="shared" si="307"/>
        <v>288.39999999999998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0</v>
      </c>
      <c r="DW179" s="5">
        <v>0</v>
      </c>
      <c r="DX179" s="8">
        <v>0</v>
      </c>
      <c r="DY179" s="6">
        <v>0</v>
      </c>
      <c r="DZ179" s="5">
        <v>0</v>
      </c>
      <c r="EA179" s="8">
        <v>0</v>
      </c>
      <c r="EB179" s="6">
        <v>0</v>
      </c>
      <c r="EC179" s="5">
        <v>0</v>
      </c>
      <c r="ED179" s="8">
        <v>0</v>
      </c>
      <c r="EE179" s="6">
        <v>0</v>
      </c>
      <c r="EF179" s="5">
        <v>0</v>
      </c>
      <c r="EG179" s="8">
        <v>0</v>
      </c>
      <c r="EH179" s="6">
        <v>0</v>
      </c>
      <c r="EI179" s="5">
        <v>0</v>
      </c>
      <c r="EJ179" s="8">
        <v>0</v>
      </c>
      <c r="EK179" s="6">
        <v>0</v>
      </c>
      <c r="EL179" s="5">
        <v>0</v>
      </c>
      <c r="EM179" s="8">
        <v>0</v>
      </c>
      <c r="EN179" s="6">
        <f t="shared" si="305"/>
        <v>267.73500000000001</v>
      </c>
      <c r="EO179" s="8">
        <f t="shared" si="306"/>
        <v>4154.5649999999996</v>
      </c>
    </row>
    <row r="180" spans="1:145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67.158000000000001</v>
      </c>
      <c r="BU180" s="5">
        <v>1064.6210000000001</v>
      </c>
      <c r="BV180" s="8">
        <f t="shared" si="304"/>
        <v>15852.482206140743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5.9470000000000001</v>
      </c>
      <c r="CM180" s="5">
        <v>7.3869999999999996</v>
      </c>
      <c r="CN180" s="8">
        <f t="shared" si="307"/>
        <v>1242.1388935597779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v>0</v>
      </c>
      <c r="DS180" s="6">
        <v>0</v>
      </c>
      <c r="DT180" s="5">
        <v>0</v>
      </c>
      <c r="DU180" s="8">
        <v>0</v>
      </c>
      <c r="DV180" s="6">
        <v>0</v>
      </c>
      <c r="DW180" s="5">
        <v>0</v>
      </c>
      <c r="DX180" s="8">
        <v>0</v>
      </c>
      <c r="DY180" s="6">
        <v>0</v>
      </c>
      <c r="DZ180" s="5">
        <v>0</v>
      </c>
      <c r="EA180" s="8">
        <v>0</v>
      </c>
      <c r="EB180" s="6">
        <v>0</v>
      </c>
      <c r="EC180" s="5">
        <v>0</v>
      </c>
      <c r="ED180" s="8">
        <v>0</v>
      </c>
      <c r="EE180" s="6">
        <v>0</v>
      </c>
      <c r="EF180" s="5">
        <v>0</v>
      </c>
      <c r="EG180" s="8">
        <v>0</v>
      </c>
      <c r="EH180" s="6">
        <v>0</v>
      </c>
      <c r="EI180" s="5">
        <v>0</v>
      </c>
      <c r="EJ180" s="8">
        <v>0</v>
      </c>
      <c r="EK180" s="6">
        <v>0</v>
      </c>
      <c r="EL180" s="5">
        <v>0</v>
      </c>
      <c r="EM180" s="8">
        <v>0</v>
      </c>
      <c r="EN180" s="6">
        <f t="shared" si="305"/>
        <v>73.105000000000004</v>
      </c>
      <c r="EO180" s="8">
        <f t="shared" si="306"/>
        <v>1072.008</v>
      </c>
    </row>
    <row r="181" spans="1:145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12.420999999999999</v>
      </c>
      <c r="BF181" s="5">
        <v>299.65600000000001</v>
      </c>
      <c r="BG181" s="8">
        <f t="shared" ref="BG181" si="309">BF181/BE181*1000</f>
        <v>24124.94968199018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68.2</v>
      </c>
      <c r="BU181" s="5">
        <v>1088.3409999999999</v>
      </c>
      <c r="BV181" s="8">
        <f t="shared" si="304"/>
        <v>15958.079178885628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v>0</v>
      </c>
      <c r="DS181" s="6">
        <v>0</v>
      </c>
      <c r="DT181" s="5">
        <v>0</v>
      </c>
      <c r="DU181" s="8">
        <v>0</v>
      </c>
      <c r="DV181" s="6">
        <v>0</v>
      </c>
      <c r="DW181" s="5">
        <v>0</v>
      </c>
      <c r="DX181" s="8">
        <v>0</v>
      </c>
      <c r="DY181" s="6">
        <v>0</v>
      </c>
      <c r="DZ181" s="5">
        <v>0</v>
      </c>
      <c r="EA181" s="8">
        <v>0</v>
      </c>
      <c r="EB181" s="6">
        <v>0</v>
      </c>
      <c r="EC181" s="5">
        <v>0</v>
      </c>
      <c r="ED181" s="8">
        <v>0</v>
      </c>
      <c r="EE181" s="6">
        <v>0</v>
      </c>
      <c r="EF181" s="5">
        <v>0</v>
      </c>
      <c r="EG181" s="8">
        <v>0</v>
      </c>
      <c r="EH181" s="6">
        <v>0</v>
      </c>
      <c r="EI181" s="5">
        <v>0</v>
      </c>
      <c r="EJ181" s="8">
        <v>0</v>
      </c>
      <c r="EK181" s="6">
        <v>0</v>
      </c>
      <c r="EL181" s="5">
        <v>0</v>
      </c>
      <c r="EM181" s="8">
        <v>0</v>
      </c>
      <c r="EN181" s="6">
        <f t="shared" si="305"/>
        <v>80.621000000000009</v>
      </c>
      <c r="EO181" s="8">
        <f t="shared" si="306"/>
        <v>1387.9969999999998</v>
      </c>
    </row>
    <row r="182" spans="1:145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24.5</v>
      </c>
      <c r="BU182" s="5">
        <v>185.87700000000001</v>
      </c>
      <c r="BV182" s="8">
        <f t="shared" si="304"/>
        <v>7586.816326530613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0.4</v>
      </c>
      <c r="CM182" s="5">
        <v>0.41</v>
      </c>
      <c r="CN182" s="8">
        <f t="shared" si="307"/>
        <v>1025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v>0</v>
      </c>
      <c r="DS182" s="6">
        <v>0</v>
      </c>
      <c r="DT182" s="5">
        <v>0</v>
      </c>
      <c r="DU182" s="8">
        <v>0</v>
      </c>
      <c r="DV182" s="6">
        <v>0</v>
      </c>
      <c r="DW182" s="5">
        <v>0</v>
      </c>
      <c r="DX182" s="8">
        <v>0</v>
      </c>
      <c r="DY182" s="6">
        <v>0</v>
      </c>
      <c r="DZ182" s="5">
        <v>0</v>
      </c>
      <c r="EA182" s="8">
        <v>0</v>
      </c>
      <c r="EB182" s="6">
        <v>0</v>
      </c>
      <c r="EC182" s="5">
        <v>0</v>
      </c>
      <c r="ED182" s="8">
        <v>0</v>
      </c>
      <c r="EE182" s="6">
        <v>0</v>
      </c>
      <c r="EF182" s="5">
        <v>0</v>
      </c>
      <c r="EG182" s="8">
        <v>0</v>
      </c>
      <c r="EH182" s="6">
        <v>0</v>
      </c>
      <c r="EI182" s="5">
        <v>0</v>
      </c>
      <c r="EJ182" s="8">
        <v>0</v>
      </c>
      <c r="EK182" s="6">
        <v>0</v>
      </c>
      <c r="EL182" s="5">
        <v>0</v>
      </c>
      <c r="EM182" s="8">
        <v>0</v>
      </c>
      <c r="EN182" s="6">
        <f t="shared" si="305"/>
        <v>24.9</v>
      </c>
      <c r="EO182" s="8">
        <f t="shared" si="306"/>
        <v>186.28700000000001</v>
      </c>
    </row>
    <row r="183" spans="1:145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0</v>
      </c>
      <c r="Y183" s="5">
        <v>0</v>
      </c>
      <c r="Z183" s="8">
        <v>0</v>
      </c>
      <c r="AA183" s="6">
        <v>0</v>
      </c>
      <c r="AB183" s="5">
        <v>0</v>
      </c>
      <c r="AC183" s="8"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1.83</v>
      </c>
      <c r="CM183" s="5">
        <v>0.755</v>
      </c>
      <c r="CN183" s="8">
        <f t="shared" si="307"/>
        <v>412.56830601092895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v>0</v>
      </c>
      <c r="DS183" s="6">
        <v>0</v>
      </c>
      <c r="DT183" s="5">
        <v>0</v>
      </c>
      <c r="DU183" s="8">
        <v>0</v>
      </c>
      <c r="DV183" s="6">
        <v>0</v>
      </c>
      <c r="DW183" s="5">
        <v>0</v>
      </c>
      <c r="DX183" s="8">
        <v>0</v>
      </c>
      <c r="DY183" s="6">
        <v>0</v>
      </c>
      <c r="DZ183" s="5">
        <v>0</v>
      </c>
      <c r="EA183" s="8">
        <v>0</v>
      </c>
      <c r="EB183" s="6">
        <v>0</v>
      </c>
      <c r="EC183" s="5">
        <v>0</v>
      </c>
      <c r="ED183" s="8">
        <v>0</v>
      </c>
      <c r="EE183" s="6">
        <v>0</v>
      </c>
      <c r="EF183" s="5">
        <v>0</v>
      </c>
      <c r="EG183" s="8">
        <v>0</v>
      </c>
      <c r="EH183" s="6">
        <v>0</v>
      </c>
      <c r="EI183" s="5">
        <v>0</v>
      </c>
      <c r="EJ183" s="8">
        <v>0</v>
      </c>
      <c r="EK183" s="6">
        <v>0</v>
      </c>
      <c r="EL183" s="5">
        <v>0</v>
      </c>
      <c r="EM183" s="8">
        <v>0</v>
      </c>
      <c r="EN183" s="6">
        <f t="shared" si="305"/>
        <v>1.83</v>
      </c>
      <c r="EO183" s="8">
        <f t="shared" si="306"/>
        <v>0.755</v>
      </c>
    </row>
    <row r="184" spans="1:145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345.44600000000003</v>
      </c>
      <c r="BU184" s="5">
        <v>6438.3410000000003</v>
      </c>
      <c r="BV184" s="8">
        <f t="shared" si="304"/>
        <v>18637.763934160474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v>0</v>
      </c>
      <c r="DS184" s="6">
        <v>0</v>
      </c>
      <c r="DT184" s="5">
        <v>0</v>
      </c>
      <c r="DU184" s="8">
        <v>0</v>
      </c>
      <c r="DV184" s="6">
        <v>0</v>
      </c>
      <c r="DW184" s="5">
        <v>0</v>
      </c>
      <c r="DX184" s="8">
        <v>0</v>
      </c>
      <c r="DY184" s="6">
        <v>0</v>
      </c>
      <c r="DZ184" s="5">
        <v>0</v>
      </c>
      <c r="EA184" s="8">
        <v>0</v>
      </c>
      <c r="EB184" s="6">
        <v>0</v>
      </c>
      <c r="EC184" s="5">
        <v>0</v>
      </c>
      <c r="ED184" s="8">
        <v>0</v>
      </c>
      <c r="EE184" s="6">
        <v>0</v>
      </c>
      <c r="EF184" s="5">
        <v>0</v>
      </c>
      <c r="EG184" s="8">
        <v>0</v>
      </c>
      <c r="EH184" s="6">
        <v>0</v>
      </c>
      <c r="EI184" s="5">
        <v>0</v>
      </c>
      <c r="EJ184" s="8">
        <v>0</v>
      </c>
      <c r="EK184" s="6">
        <v>0</v>
      </c>
      <c r="EL184" s="5">
        <v>0</v>
      </c>
      <c r="EM184" s="8">
        <v>0</v>
      </c>
      <c r="EN184" s="6">
        <f t="shared" si="305"/>
        <v>345.44600000000003</v>
      </c>
      <c r="EO184" s="8">
        <f t="shared" si="306"/>
        <v>6438.3410000000003</v>
      </c>
    </row>
    <row r="185" spans="1:145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354.41500000000002</v>
      </c>
      <c r="BU185" s="5">
        <v>4669.4399999999996</v>
      </c>
      <c r="BV185" s="8">
        <f t="shared" si="304"/>
        <v>13175.063132203772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0.56159999999999999</v>
      </c>
      <c r="CS185" s="5">
        <v>43.2</v>
      </c>
      <c r="CT185" s="8">
        <f t="shared" ref="CT185" si="310">CS185/CR185*1000</f>
        <v>76923.076923076937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v>0</v>
      </c>
      <c r="DS185" s="6">
        <v>0</v>
      </c>
      <c r="DT185" s="5">
        <v>0</v>
      </c>
      <c r="DU185" s="8">
        <v>0</v>
      </c>
      <c r="DV185" s="6">
        <v>0</v>
      </c>
      <c r="DW185" s="5">
        <v>0</v>
      </c>
      <c r="DX185" s="8">
        <v>0</v>
      </c>
      <c r="DY185" s="6">
        <v>0</v>
      </c>
      <c r="DZ185" s="5">
        <v>0</v>
      </c>
      <c r="EA185" s="8">
        <v>0</v>
      </c>
      <c r="EB185" s="6">
        <v>0</v>
      </c>
      <c r="EC185" s="5">
        <v>0</v>
      </c>
      <c r="ED185" s="8">
        <v>0</v>
      </c>
      <c r="EE185" s="6">
        <v>0</v>
      </c>
      <c r="EF185" s="5">
        <v>0</v>
      </c>
      <c r="EG185" s="8">
        <v>0</v>
      </c>
      <c r="EH185" s="6">
        <v>0</v>
      </c>
      <c r="EI185" s="5">
        <v>0</v>
      </c>
      <c r="EJ185" s="8">
        <v>0</v>
      </c>
      <c r="EK185" s="6">
        <v>0</v>
      </c>
      <c r="EL185" s="5">
        <v>0</v>
      </c>
      <c r="EM185" s="8">
        <v>0</v>
      </c>
      <c r="EN185" s="6">
        <f t="shared" si="305"/>
        <v>354.97660000000002</v>
      </c>
      <c r="EO185" s="8">
        <f t="shared" si="306"/>
        <v>4712.6399999999994</v>
      </c>
    </row>
    <row r="186" spans="1:145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356.73007000000001</v>
      </c>
      <c r="BU186" s="5">
        <v>5511.3720000000003</v>
      </c>
      <c r="BV186" s="8">
        <f t="shared" si="304"/>
        <v>15449.69842323637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v>0</v>
      </c>
      <c r="DS186" s="6">
        <v>0</v>
      </c>
      <c r="DT186" s="5">
        <v>0</v>
      </c>
      <c r="DU186" s="8">
        <v>0</v>
      </c>
      <c r="DV186" s="6">
        <v>0</v>
      </c>
      <c r="DW186" s="5">
        <v>0</v>
      </c>
      <c r="DX186" s="8">
        <v>0</v>
      </c>
      <c r="DY186" s="6">
        <v>0</v>
      </c>
      <c r="DZ186" s="5">
        <v>0</v>
      </c>
      <c r="EA186" s="8">
        <v>0</v>
      </c>
      <c r="EB186" s="6">
        <v>0</v>
      </c>
      <c r="EC186" s="5">
        <v>0</v>
      </c>
      <c r="ED186" s="8">
        <v>0</v>
      </c>
      <c r="EE186" s="6">
        <v>0</v>
      </c>
      <c r="EF186" s="5">
        <v>0</v>
      </c>
      <c r="EG186" s="8">
        <v>0</v>
      </c>
      <c r="EH186" s="6">
        <v>0</v>
      </c>
      <c r="EI186" s="5">
        <v>0</v>
      </c>
      <c r="EJ186" s="8">
        <v>0</v>
      </c>
      <c r="EK186" s="6">
        <v>0</v>
      </c>
      <c r="EL186" s="5">
        <v>0</v>
      </c>
      <c r="EM186" s="8">
        <v>0</v>
      </c>
      <c r="EN186" s="6">
        <f t="shared" si="305"/>
        <v>356.73007000000001</v>
      </c>
      <c r="EO186" s="8">
        <f t="shared" si="306"/>
        <v>5511.3720000000003</v>
      </c>
    </row>
    <row r="187" spans="1:145" ht="15" thickBot="1" x14ac:dyDescent="0.35">
      <c r="A187" s="47"/>
      <c r="B187" s="48" t="s">
        <v>14</v>
      </c>
      <c r="C187" s="32">
        <f>SUM(C175:C186)</f>
        <v>0</v>
      </c>
      <c r="D187" s="31">
        <f>SUM(D175:D186)</f>
        <v>0</v>
      </c>
      <c r="E187" s="39"/>
      <c r="F187" s="32">
        <f>SUM(F175:F186)</f>
        <v>0</v>
      </c>
      <c r="G187" s="31">
        <f>SUM(G175:G186)</f>
        <v>0</v>
      </c>
      <c r="H187" s="39"/>
      <c r="I187" s="32">
        <f>SUM(I175:I186)</f>
        <v>0</v>
      </c>
      <c r="J187" s="31">
        <f>SUM(J175:J186)</f>
        <v>0</v>
      </c>
      <c r="K187" s="39"/>
      <c r="L187" s="32">
        <f>SUM(L175:L186)</f>
        <v>0</v>
      </c>
      <c r="M187" s="31">
        <f>SUM(M175:M186)</f>
        <v>0</v>
      </c>
      <c r="N187" s="39"/>
      <c r="O187" s="32">
        <f>SUM(O175:O186)</f>
        <v>0</v>
      </c>
      <c r="P187" s="31">
        <f>SUM(P175:P186)</f>
        <v>0</v>
      </c>
      <c r="Q187" s="39"/>
      <c r="R187" s="32">
        <f>SUM(R175:R186)</f>
        <v>0</v>
      </c>
      <c r="S187" s="31">
        <f>SUM(S175:S186)</f>
        <v>0</v>
      </c>
      <c r="T187" s="39"/>
      <c r="U187" s="32">
        <f>SUM(U175:U186)</f>
        <v>0</v>
      </c>
      <c r="V187" s="31">
        <f>SUM(V175:V186)</f>
        <v>0</v>
      </c>
      <c r="W187" s="39"/>
      <c r="X187" s="32">
        <f>SUM(X175:X186)</f>
        <v>0</v>
      </c>
      <c r="Y187" s="31">
        <f>SUM(Y175:Y186)</f>
        <v>0</v>
      </c>
      <c r="Z187" s="39"/>
      <c r="AA187" s="32">
        <f>SUM(AA175:AA186)</f>
        <v>11.183999999999999</v>
      </c>
      <c r="AB187" s="31">
        <f>SUM(AB175:AB186)</f>
        <v>79.906999999999996</v>
      </c>
      <c r="AC187" s="39"/>
      <c r="AD187" s="32">
        <f>SUM(AD175:AD186)</f>
        <v>0</v>
      </c>
      <c r="AE187" s="31">
        <f>SUM(AE175:AE186)</f>
        <v>0</v>
      </c>
      <c r="AF187" s="39"/>
      <c r="AG187" s="32">
        <f>SUM(AG175:AG186)</f>
        <v>0</v>
      </c>
      <c r="AH187" s="31">
        <f>SUM(AH175:AH186)</f>
        <v>0</v>
      </c>
      <c r="AI187" s="39"/>
      <c r="AJ187" s="32">
        <f>SUM(AJ175:AJ186)</f>
        <v>0</v>
      </c>
      <c r="AK187" s="31">
        <f>SUM(AK175:AK186)</f>
        <v>0</v>
      </c>
      <c r="AL187" s="39"/>
      <c r="AM187" s="32">
        <f>SUM(AM175:AM186)</f>
        <v>0</v>
      </c>
      <c r="AN187" s="31">
        <f>SUM(AN175:AN186)</f>
        <v>0</v>
      </c>
      <c r="AO187" s="39"/>
      <c r="AP187" s="32">
        <f>SUM(AP175:AP186)</f>
        <v>0</v>
      </c>
      <c r="AQ187" s="31">
        <f>SUM(AQ175:AQ186)</f>
        <v>0</v>
      </c>
      <c r="AR187" s="40"/>
      <c r="AS187" s="32">
        <f>SUM(AS175:AS186)</f>
        <v>0</v>
      </c>
      <c r="AT187" s="31">
        <f>SUM(AT175:AT186)</f>
        <v>0</v>
      </c>
      <c r="AU187" s="40"/>
      <c r="AV187" s="32">
        <f>SUM(AV175:AV186)</f>
        <v>0</v>
      </c>
      <c r="AW187" s="31">
        <f>SUM(AW175:AW186)</f>
        <v>0</v>
      </c>
      <c r="AX187" s="40"/>
      <c r="AY187" s="32">
        <f>SUM(AY175:AY186)</f>
        <v>0</v>
      </c>
      <c r="AZ187" s="31">
        <f>SUM(AZ175:AZ186)</f>
        <v>0</v>
      </c>
      <c r="BA187" s="40"/>
      <c r="BB187" s="32">
        <f>SUM(BB175:BB186)</f>
        <v>0</v>
      </c>
      <c r="BC187" s="31">
        <f>SUM(BC175:BC186)</f>
        <v>0</v>
      </c>
      <c r="BD187" s="40"/>
      <c r="BE187" s="32">
        <f>SUM(BE175:BE186)</f>
        <v>12.420999999999999</v>
      </c>
      <c r="BF187" s="31">
        <f>SUM(BF175:BF186)</f>
        <v>299.65600000000001</v>
      </c>
      <c r="BG187" s="40"/>
      <c r="BH187" s="32">
        <f>SUM(BH175:BH186)</f>
        <v>0</v>
      </c>
      <c r="BI187" s="31">
        <f>SUM(BI175:BI186)</f>
        <v>0</v>
      </c>
      <c r="BJ187" s="40"/>
      <c r="BK187" s="32">
        <f>SUM(BK175:BK186)</f>
        <v>0</v>
      </c>
      <c r="BL187" s="31">
        <f>SUM(BL175:BL186)</f>
        <v>0</v>
      </c>
      <c r="BM187" s="40"/>
      <c r="BN187" s="32">
        <f>SUM(BN175:BN186)</f>
        <v>0</v>
      </c>
      <c r="BO187" s="31">
        <f>SUM(BO175:BO186)</f>
        <v>0</v>
      </c>
      <c r="BP187" s="40"/>
      <c r="BQ187" s="32">
        <f>SUM(BQ175:BQ186)</f>
        <v>0</v>
      </c>
      <c r="BR187" s="31">
        <f>SUM(BR175:BR186)</f>
        <v>0</v>
      </c>
      <c r="BS187" s="40"/>
      <c r="BT187" s="32">
        <f>SUM(BT175:BT186)</f>
        <v>1897.2220700000003</v>
      </c>
      <c r="BU187" s="31">
        <f>SUM(BU175:BU186)</f>
        <v>28887.144999999997</v>
      </c>
      <c r="BV187" s="39"/>
      <c r="BW187" s="32">
        <f>SUM(BW175:BW186)</f>
        <v>0</v>
      </c>
      <c r="BX187" s="31">
        <f>SUM(BX175:BX186)</f>
        <v>0</v>
      </c>
      <c r="BY187" s="40"/>
      <c r="BZ187" s="32">
        <f>SUM(BZ175:BZ186)</f>
        <v>0</v>
      </c>
      <c r="CA187" s="31">
        <f>SUM(CA175:CA186)</f>
        <v>0</v>
      </c>
      <c r="CB187" s="39"/>
      <c r="CC187" s="32">
        <f>SUM(CC175:CC186)</f>
        <v>0</v>
      </c>
      <c r="CD187" s="31">
        <f>SUM(CD175:CD186)</f>
        <v>0</v>
      </c>
      <c r="CE187" s="39"/>
      <c r="CF187" s="32">
        <f>SUM(CF175:CF186)</f>
        <v>0</v>
      </c>
      <c r="CG187" s="31">
        <f>SUM(CG175:CG186)</f>
        <v>0</v>
      </c>
      <c r="CH187" s="39"/>
      <c r="CI187" s="32">
        <f>SUM(CI175:CI186)</f>
        <v>0</v>
      </c>
      <c r="CJ187" s="31">
        <f>SUM(CJ175:CJ186)</f>
        <v>0</v>
      </c>
      <c r="CK187" s="39"/>
      <c r="CL187" s="32">
        <f>SUM(CL175:CL186)</f>
        <v>10.877000000000001</v>
      </c>
      <c r="CM187" s="31">
        <f>SUM(CM175:CM186)</f>
        <v>10.209000000000001</v>
      </c>
      <c r="CN187" s="39"/>
      <c r="CO187" s="32">
        <f>SUM(CO175:CO186)</f>
        <v>0</v>
      </c>
      <c r="CP187" s="31">
        <f>SUM(CP175:CP186)</f>
        <v>0</v>
      </c>
      <c r="CQ187" s="39"/>
      <c r="CR187" s="32">
        <f>SUM(CR175:CR186)</f>
        <v>0.56159999999999999</v>
      </c>
      <c r="CS187" s="31">
        <f>SUM(CS175:CS186)</f>
        <v>43.2</v>
      </c>
      <c r="CT187" s="39"/>
      <c r="CU187" s="32">
        <f>SUM(CU175:CU186)</f>
        <v>0</v>
      </c>
      <c r="CV187" s="31">
        <f>SUM(CV175:CV186)</f>
        <v>0</v>
      </c>
      <c r="CW187" s="39"/>
      <c r="CX187" s="32">
        <f>SUM(CX175:CX186)</f>
        <v>0</v>
      </c>
      <c r="CY187" s="31">
        <f>SUM(CY175:CY186)</f>
        <v>0</v>
      </c>
      <c r="CZ187" s="39"/>
      <c r="DA187" s="32">
        <f>SUM(DA175:DA186)</f>
        <v>0</v>
      </c>
      <c r="DB187" s="31">
        <f>SUM(DB175:DB186)</f>
        <v>0</v>
      </c>
      <c r="DC187" s="39"/>
      <c r="DD187" s="32">
        <f>SUM(DD175:DD186)</f>
        <v>0</v>
      </c>
      <c r="DE187" s="31">
        <f>SUM(DE175:DE186)</f>
        <v>0</v>
      </c>
      <c r="DF187" s="39"/>
      <c r="DG187" s="32">
        <f>SUM(DG175:DG186)</f>
        <v>0</v>
      </c>
      <c r="DH187" s="31">
        <f>SUM(DH175:DH186)</f>
        <v>0</v>
      </c>
      <c r="DI187" s="39"/>
      <c r="DJ187" s="32">
        <f>SUM(DJ175:DJ186)</f>
        <v>0</v>
      </c>
      <c r="DK187" s="31">
        <f>SUM(DK175:DK186)</f>
        <v>0</v>
      </c>
      <c r="DL187" s="39"/>
      <c r="DM187" s="32">
        <f>SUM(DM175:DM186)</f>
        <v>0</v>
      </c>
      <c r="DN187" s="31">
        <f>SUM(DN175:DN186)</f>
        <v>0</v>
      </c>
      <c r="DO187" s="39"/>
      <c r="DP187" s="32">
        <f>SUM(DP175:DP186)</f>
        <v>0</v>
      </c>
      <c r="DQ187" s="31">
        <f>SUM(DQ175:DQ186)</f>
        <v>0</v>
      </c>
      <c r="DR187" s="39"/>
      <c r="DS187" s="32">
        <f>SUM(DS175:DS186)</f>
        <v>0</v>
      </c>
      <c r="DT187" s="31">
        <f>SUM(DT175:DT186)</f>
        <v>0</v>
      </c>
      <c r="DU187" s="39"/>
      <c r="DV187" s="32">
        <f>SUM(DV175:DV186)</f>
        <v>0</v>
      </c>
      <c r="DW187" s="31">
        <f>SUM(DW175:DW186)</f>
        <v>0</v>
      </c>
      <c r="DX187" s="39"/>
      <c r="DY187" s="32">
        <f>SUM(DY175:DY186)</f>
        <v>0</v>
      </c>
      <c r="DZ187" s="31">
        <f>SUM(DZ175:DZ186)</f>
        <v>0</v>
      </c>
      <c r="EA187" s="39"/>
      <c r="EB187" s="32">
        <f>SUM(EB175:EB186)</f>
        <v>0</v>
      </c>
      <c r="EC187" s="31">
        <f>SUM(EC175:EC186)</f>
        <v>0</v>
      </c>
      <c r="ED187" s="39"/>
      <c r="EE187" s="32">
        <f>SUM(EE175:EE186)</f>
        <v>0</v>
      </c>
      <c r="EF187" s="31">
        <f>SUM(EF175:EF186)</f>
        <v>0</v>
      </c>
      <c r="EG187" s="39"/>
      <c r="EH187" s="32">
        <f>SUM(EH175:EH186)</f>
        <v>0</v>
      </c>
      <c r="EI187" s="31">
        <f>SUM(EI175:EI186)</f>
        <v>0</v>
      </c>
      <c r="EJ187" s="39"/>
      <c r="EK187" s="32">
        <f>SUM(EK175:EK186)</f>
        <v>0</v>
      </c>
      <c r="EL187" s="31">
        <f>SUM(EL175:EL186)</f>
        <v>0</v>
      </c>
      <c r="EM187" s="39"/>
      <c r="EN187" s="32">
        <f t="shared" si="305"/>
        <v>1932.2656700000002</v>
      </c>
      <c r="EO187" s="33">
        <f t="shared" si="306"/>
        <v>29320.116999999995</v>
      </c>
    </row>
    <row r="188" spans="1:145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21.6</v>
      </c>
      <c r="BU188" s="5">
        <v>332.03800000000001</v>
      </c>
      <c r="BV188" s="8">
        <f t="shared" ref="BV188:BV190" si="311">BU188/BT188*1000</f>
        <v>15372.12962962963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0</v>
      </c>
      <c r="DW188" s="5">
        <v>0</v>
      </c>
      <c r="DX188" s="8">
        <v>0</v>
      </c>
      <c r="DY188" s="6">
        <v>0</v>
      </c>
      <c r="DZ188" s="5">
        <v>0</v>
      </c>
      <c r="EA188" s="8">
        <v>0</v>
      </c>
      <c r="EB188" s="6">
        <v>0</v>
      </c>
      <c r="EC188" s="5">
        <v>0</v>
      </c>
      <c r="ED188" s="8">
        <v>0</v>
      </c>
      <c r="EE188" s="6">
        <v>0</v>
      </c>
      <c r="EF188" s="5">
        <v>0</v>
      </c>
      <c r="EG188" s="8">
        <v>0</v>
      </c>
      <c r="EH188" s="6">
        <v>0</v>
      </c>
      <c r="EI188" s="5">
        <v>0</v>
      </c>
      <c r="EJ188" s="8">
        <v>0</v>
      </c>
      <c r="EK188" s="6">
        <v>0</v>
      </c>
      <c r="EL188" s="5">
        <v>0</v>
      </c>
      <c r="EM188" s="8">
        <v>0</v>
      </c>
      <c r="EN188" s="6">
        <f t="shared" ref="EN188:EN200" si="312">C188+F188+I188+L188+O188+R188+X188+AD188+AG188+AJ188+AM188+AP188+AS188+AV188+AY188+BB188+BE188+BK188+BQ188+BT188+BZ188+CF188+CI188+CL188+CO188+CR188+CU188+CX188+DD188+DG188+DM188+DP188+DS188+DY188+EB188+EH188+EK188+BN188+EE188+DV188+BH188+U188+BW188+DJ188+CC188+DA188+AA188</f>
        <v>21.6</v>
      </c>
      <c r="EO188" s="8">
        <f t="shared" ref="EO188:EO200" si="313">D188+G188+J188+M188+P188+S188+Y188+AE188+AH188+AK188+AN188+AQ188+AT188+AW188+AZ188+BC188+BF188+BL188+BR188+BU188+CA188+CG188+CJ188+CM188+CP188+CS188+CV188+CY188+DE188+DH188+DN188+DQ188+DT188+DZ188+EC188+EI188+EL188+BO188+EF188+DW188+BI188+V188+BX188+DK188+CD188+DB188+AB188</f>
        <v>332.03800000000001</v>
      </c>
    </row>
    <row r="189" spans="1:145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62.9</v>
      </c>
      <c r="BU189" s="5">
        <v>1065.25</v>
      </c>
      <c r="BV189" s="8">
        <f t="shared" si="311"/>
        <v>16935.612082670908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0</v>
      </c>
      <c r="DT189" s="5">
        <v>0</v>
      </c>
      <c r="DU189" s="8">
        <v>0</v>
      </c>
      <c r="DV189" s="6">
        <v>0</v>
      </c>
      <c r="DW189" s="5">
        <v>0</v>
      </c>
      <c r="DX189" s="8">
        <v>0</v>
      </c>
      <c r="DY189" s="6">
        <v>0</v>
      </c>
      <c r="DZ189" s="5">
        <v>0</v>
      </c>
      <c r="EA189" s="8">
        <v>0</v>
      </c>
      <c r="EB189" s="6">
        <v>0</v>
      </c>
      <c r="EC189" s="5">
        <v>0</v>
      </c>
      <c r="ED189" s="8">
        <v>0</v>
      </c>
      <c r="EE189" s="6">
        <v>0</v>
      </c>
      <c r="EF189" s="5">
        <v>0</v>
      </c>
      <c r="EG189" s="8">
        <v>0</v>
      </c>
      <c r="EH189" s="6">
        <v>0</v>
      </c>
      <c r="EI189" s="5">
        <v>0</v>
      </c>
      <c r="EJ189" s="8">
        <v>0</v>
      </c>
      <c r="EK189" s="6">
        <v>0</v>
      </c>
      <c r="EL189" s="5">
        <v>0</v>
      </c>
      <c r="EM189" s="8">
        <v>0</v>
      </c>
      <c r="EN189" s="6">
        <f t="shared" si="312"/>
        <v>62.9</v>
      </c>
      <c r="EO189" s="8">
        <f t="shared" si="313"/>
        <v>1065.25</v>
      </c>
    </row>
    <row r="190" spans="1:145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24.065999999999999</v>
      </c>
      <c r="BU190" s="5">
        <v>333.28399999999999</v>
      </c>
      <c r="BV190" s="8">
        <f t="shared" si="311"/>
        <v>13848.749272833044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0</v>
      </c>
      <c r="DW190" s="5">
        <v>0</v>
      </c>
      <c r="DX190" s="8">
        <v>0</v>
      </c>
      <c r="DY190" s="6">
        <v>0</v>
      </c>
      <c r="DZ190" s="5">
        <v>0</v>
      </c>
      <c r="EA190" s="8">
        <v>0</v>
      </c>
      <c r="EB190" s="6">
        <v>0</v>
      </c>
      <c r="EC190" s="5">
        <v>0</v>
      </c>
      <c r="ED190" s="8">
        <v>0</v>
      </c>
      <c r="EE190" s="6">
        <v>0</v>
      </c>
      <c r="EF190" s="5">
        <v>0</v>
      </c>
      <c r="EG190" s="8">
        <v>0</v>
      </c>
      <c r="EH190" s="6">
        <v>0</v>
      </c>
      <c r="EI190" s="5">
        <v>0</v>
      </c>
      <c r="EJ190" s="8">
        <v>0</v>
      </c>
      <c r="EK190" s="6">
        <v>0</v>
      </c>
      <c r="EL190" s="5">
        <v>0</v>
      </c>
      <c r="EM190" s="8">
        <v>0</v>
      </c>
      <c r="EN190" s="6">
        <f t="shared" si="312"/>
        <v>24.065999999999999</v>
      </c>
      <c r="EO190" s="8">
        <f t="shared" si="313"/>
        <v>333.28399999999999</v>
      </c>
    </row>
    <row r="191" spans="1:145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0</v>
      </c>
      <c r="DW191" s="5">
        <v>0</v>
      </c>
      <c r="DX191" s="8">
        <v>0</v>
      </c>
      <c r="DY191" s="6">
        <v>0</v>
      </c>
      <c r="DZ191" s="5">
        <v>0</v>
      </c>
      <c r="EA191" s="8">
        <v>0</v>
      </c>
      <c r="EB191" s="6">
        <v>0</v>
      </c>
      <c r="EC191" s="5">
        <v>0</v>
      </c>
      <c r="ED191" s="8">
        <v>0</v>
      </c>
      <c r="EE191" s="6">
        <v>0</v>
      </c>
      <c r="EF191" s="5">
        <v>0</v>
      </c>
      <c r="EG191" s="8">
        <v>0</v>
      </c>
      <c r="EH191" s="6">
        <v>0</v>
      </c>
      <c r="EI191" s="5">
        <v>0</v>
      </c>
      <c r="EJ191" s="8">
        <v>0</v>
      </c>
      <c r="EK191" s="6">
        <v>0</v>
      </c>
      <c r="EL191" s="5">
        <v>0</v>
      </c>
      <c r="EM191" s="8">
        <v>0</v>
      </c>
      <c r="EN191" s="6">
        <f t="shared" si="312"/>
        <v>0</v>
      </c>
      <c r="EO191" s="8">
        <f t="shared" si="313"/>
        <v>0</v>
      </c>
    </row>
    <row r="192" spans="1:145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BP199" si="314">IF(C192=0,0,D192/C192*1000)</f>
        <v>0</v>
      </c>
      <c r="F192" s="6">
        <v>0</v>
      </c>
      <c r="G192" s="5">
        <v>0</v>
      </c>
      <c r="H192" s="8">
        <f t="shared" si="314"/>
        <v>0</v>
      </c>
      <c r="I192" s="6">
        <v>0</v>
      </c>
      <c r="J192" s="5">
        <v>0</v>
      </c>
      <c r="K192" s="8">
        <f t="shared" si="314"/>
        <v>0</v>
      </c>
      <c r="L192" s="6">
        <v>0</v>
      </c>
      <c r="M192" s="5">
        <v>0</v>
      </c>
      <c r="N192" s="8">
        <f t="shared" si="314"/>
        <v>0</v>
      </c>
      <c r="O192" s="6">
        <v>0</v>
      </c>
      <c r="P192" s="5">
        <v>0</v>
      </c>
      <c r="Q192" s="8">
        <f t="shared" si="314"/>
        <v>0</v>
      </c>
      <c r="R192" s="6">
        <v>0</v>
      </c>
      <c r="S192" s="5">
        <v>0</v>
      </c>
      <c r="T192" s="8">
        <f t="shared" si="314"/>
        <v>0</v>
      </c>
      <c r="U192" s="6">
        <v>0</v>
      </c>
      <c r="V192" s="5">
        <v>0</v>
      </c>
      <c r="W192" s="8">
        <f t="shared" si="314"/>
        <v>0</v>
      </c>
      <c r="X192" s="6">
        <v>0</v>
      </c>
      <c r="Y192" s="5">
        <v>0</v>
      </c>
      <c r="Z192" s="8">
        <f t="shared" si="314"/>
        <v>0</v>
      </c>
      <c r="AA192" s="6">
        <v>0</v>
      </c>
      <c r="AB192" s="5">
        <v>0</v>
      </c>
      <c r="AC192" s="8">
        <f t="shared" si="314"/>
        <v>0</v>
      </c>
      <c r="AD192" s="6">
        <v>0</v>
      </c>
      <c r="AE192" s="5">
        <v>0</v>
      </c>
      <c r="AF192" s="8">
        <f t="shared" si="314"/>
        <v>0</v>
      </c>
      <c r="AG192" s="6">
        <v>0</v>
      </c>
      <c r="AH192" s="5">
        <v>0</v>
      </c>
      <c r="AI192" s="8">
        <f t="shared" si="314"/>
        <v>0</v>
      </c>
      <c r="AJ192" s="6">
        <v>0</v>
      </c>
      <c r="AK192" s="5">
        <v>0</v>
      </c>
      <c r="AL192" s="8">
        <f t="shared" si="314"/>
        <v>0</v>
      </c>
      <c r="AM192" s="6">
        <v>0</v>
      </c>
      <c r="AN192" s="5">
        <v>0</v>
      </c>
      <c r="AO192" s="8">
        <f t="shared" si="314"/>
        <v>0</v>
      </c>
      <c r="AP192" s="6">
        <v>0</v>
      </c>
      <c r="AQ192" s="5">
        <v>0</v>
      </c>
      <c r="AR192" s="8">
        <f t="shared" si="314"/>
        <v>0</v>
      </c>
      <c r="AS192" s="6">
        <v>0</v>
      </c>
      <c r="AT192" s="5">
        <v>0</v>
      </c>
      <c r="AU192" s="8">
        <f t="shared" si="314"/>
        <v>0</v>
      </c>
      <c r="AV192" s="6">
        <v>0</v>
      </c>
      <c r="AW192" s="5">
        <v>0</v>
      </c>
      <c r="AX192" s="8">
        <f t="shared" si="314"/>
        <v>0</v>
      </c>
      <c r="AY192" s="6">
        <v>0</v>
      </c>
      <c r="AZ192" s="5">
        <v>0</v>
      </c>
      <c r="BA192" s="8">
        <f t="shared" si="314"/>
        <v>0</v>
      </c>
      <c r="BB192" s="6">
        <v>0</v>
      </c>
      <c r="BC192" s="5">
        <v>0</v>
      </c>
      <c r="BD192" s="8">
        <f t="shared" si="314"/>
        <v>0</v>
      </c>
      <c r="BE192" s="6">
        <v>0</v>
      </c>
      <c r="BF192" s="5">
        <v>0</v>
      </c>
      <c r="BG192" s="8">
        <f t="shared" si="314"/>
        <v>0</v>
      </c>
      <c r="BH192" s="6">
        <v>0</v>
      </c>
      <c r="BI192" s="5">
        <v>0</v>
      </c>
      <c r="BJ192" s="8">
        <f t="shared" si="314"/>
        <v>0</v>
      </c>
      <c r="BK192" s="6">
        <v>0</v>
      </c>
      <c r="BL192" s="5">
        <v>0</v>
      </c>
      <c r="BM192" s="8">
        <f t="shared" si="314"/>
        <v>0</v>
      </c>
      <c r="BN192" s="6">
        <v>0</v>
      </c>
      <c r="BO192" s="5">
        <v>0</v>
      </c>
      <c r="BP192" s="8">
        <f t="shared" si="314"/>
        <v>0</v>
      </c>
      <c r="BQ192" s="6">
        <v>0</v>
      </c>
      <c r="BR192" s="5">
        <v>0</v>
      </c>
      <c r="BS192" s="8">
        <f t="shared" ref="BS192:ED199" si="315">IF(BQ192=0,0,BR192/BQ192*1000)</f>
        <v>0</v>
      </c>
      <c r="BT192" s="6">
        <v>108</v>
      </c>
      <c r="BU192" s="5">
        <v>2282.355</v>
      </c>
      <c r="BV192" s="8">
        <f t="shared" si="315"/>
        <v>21132.916666666668</v>
      </c>
      <c r="BW192" s="6">
        <v>0</v>
      </c>
      <c r="BX192" s="5">
        <v>0</v>
      </c>
      <c r="BY192" s="8">
        <f t="shared" si="315"/>
        <v>0</v>
      </c>
      <c r="BZ192" s="6">
        <v>0</v>
      </c>
      <c r="CA192" s="5">
        <v>0</v>
      </c>
      <c r="CB192" s="8">
        <f t="shared" si="315"/>
        <v>0</v>
      </c>
      <c r="CC192" s="6">
        <v>0</v>
      </c>
      <c r="CD192" s="5">
        <v>0</v>
      </c>
      <c r="CE192" s="8">
        <f t="shared" si="315"/>
        <v>0</v>
      </c>
      <c r="CF192" s="6">
        <v>0</v>
      </c>
      <c r="CG192" s="5">
        <v>0</v>
      </c>
      <c r="CH192" s="8">
        <f t="shared" si="315"/>
        <v>0</v>
      </c>
      <c r="CI192" s="6">
        <v>0</v>
      </c>
      <c r="CJ192" s="5">
        <v>0</v>
      </c>
      <c r="CK192" s="8">
        <f t="shared" si="315"/>
        <v>0</v>
      </c>
      <c r="CL192" s="6">
        <v>0</v>
      </c>
      <c r="CM192" s="5">
        <v>0</v>
      </c>
      <c r="CN192" s="8">
        <f t="shared" si="315"/>
        <v>0</v>
      </c>
      <c r="CO192" s="6">
        <v>0</v>
      </c>
      <c r="CP192" s="5">
        <v>0</v>
      </c>
      <c r="CQ192" s="8">
        <f t="shared" si="315"/>
        <v>0</v>
      </c>
      <c r="CR192" s="6">
        <v>0</v>
      </c>
      <c r="CS192" s="5">
        <v>0</v>
      </c>
      <c r="CT192" s="8">
        <f t="shared" si="315"/>
        <v>0</v>
      </c>
      <c r="CU192" s="6">
        <v>0</v>
      </c>
      <c r="CV192" s="5">
        <v>0</v>
      </c>
      <c r="CW192" s="8">
        <f t="shared" si="315"/>
        <v>0</v>
      </c>
      <c r="CX192" s="6">
        <v>0</v>
      </c>
      <c r="CY192" s="5">
        <v>0</v>
      </c>
      <c r="CZ192" s="8">
        <f t="shared" si="315"/>
        <v>0</v>
      </c>
      <c r="DA192" s="6">
        <v>0</v>
      </c>
      <c r="DB192" s="5">
        <v>0</v>
      </c>
      <c r="DC192" s="8">
        <f t="shared" si="315"/>
        <v>0</v>
      </c>
      <c r="DD192" s="6">
        <v>0</v>
      </c>
      <c r="DE192" s="5">
        <v>0</v>
      </c>
      <c r="DF192" s="8">
        <f t="shared" si="315"/>
        <v>0</v>
      </c>
      <c r="DG192" s="6">
        <v>0</v>
      </c>
      <c r="DH192" s="5">
        <v>0</v>
      </c>
      <c r="DI192" s="8">
        <f t="shared" si="315"/>
        <v>0</v>
      </c>
      <c r="DJ192" s="6">
        <v>0</v>
      </c>
      <c r="DK192" s="5">
        <v>0</v>
      </c>
      <c r="DL192" s="8">
        <f t="shared" si="315"/>
        <v>0</v>
      </c>
      <c r="DM192" s="6">
        <v>0</v>
      </c>
      <c r="DN192" s="5">
        <v>0</v>
      </c>
      <c r="DO192" s="8">
        <f t="shared" si="315"/>
        <v>0</v>
      </c>
      <c r="DP192" s="6">
        <v>0</v>
      </c>
      <c r="DQ192" s="5">
        <v>0</v>
      </c>
      <c r="DR192" s="8">
        <f t="shared" si="315"/>
        <v>0</v>
      </c>
      <c r="DS192" s="6">
        <v>0</v>
      </c>
      <c r="DT192" s="5">
        <v>0</v>
      </c>
      <c r="DU192" s="8">
        <f t="shared" si="315"/>
        <v>0</v>
      </c>
      <c r="DV192" s="6">
        <v>0</v>
      </c>
      <c r="DW192" s="5">
        <v>0</v>
      </c>
      <c r="DX192" s="8">
        <f t="shared" si="315"/>
        <v>0</v>
      </c>
      <c r="DY192" s="6">
        <v>0</v>
      </c>
      <c r="DZ192" s="5">
        <v>0</v>
      </c>
      <c r="EA192" s="8">
        <f t="shared" si="315"/>
        <v>0</v>
      </c>
      <c r="EB192" s="6">
        <v>0</v>
      </c>
      <c r="EC192" s="5">
        <v>0</v>
      </c>
      <c r="ED192" s="8">
        <f t="shared" si="315"/>
        <v>0</v>
      </c>
      <c r="EE192" s="6">
        <v>0</v>
      </c>
      <c r="EF192" s="5">
        <v>0</v>
      </c>
      <c r="EG192" s="8">
        <f t="shared" ref="EG192:EM199" si="316">IF(EE192=0,0,EF192/EE192*1000)</f>
        <v>0</v>
      </c>
      <c r="EH192" s="6">
        <v>0</v>
      </c>
      <c r="EI192" s="5">
        <v>0</v>
      </c>
      <c r="EJ192" s="8">
        <f t="shared" si="316"/>
        <v>0</v>
      </c>
      <c r="EK192" s="6">
        <v>0</v>
      </c>
      <c r="EL192" s="5">
        <v>0</v>
      </c>
      <c r="EM192" s="8">
        <f t="shared" si="316"/>
        <v>0</v>
      </c>
      <c r="EN192" s="6">
        <f t="shared" si="312"/>
        <v>108</v>
      </c>
      <c r="EO192" s="8">
        <f t="shared" si="313"/>
        <v>2282.355</v>
      </c>
    </row>
    <row r="193" spans="1:145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314"/>
        <v>0</v>
      </c>
      <c r="F193" s="6">
        <v>0</v>
      </c>
      <c r="G193" s="5">
        <v>0</v>
      </c>
      <c r="H193" s="8">
        <f t="shared" si="314"/>
        <v>0</v>
      </c>
      <c r="I193" s="6">
        <v>0</v>
      </c>
      <c r="J193" s="5">
        <v>0</v>
      </c>
      <c r="K193" s="8">
        <f t="shared" si="314"/>
        <v>0</v>
      </c>
      <c r="L193" s="6">
        <v>0</v>
      </c>
      <c r="M193" s="5">
        <v>0</v>
      </c>
      <c r="N193" s="8">
        <f t="shared" si="314"/>
        <v>0</v>
      </c>
      <c r="O193" s="6">
        <v>0</v>
      </c>
      <c r="P193" s="5">
        <v>0</v>
      </c>
      <c r="Q193" s="8">
        <f t="shared" si="314"/>
        <v>0</v>
      </c>
      <c r="R193" s="6">
        <v>0</v>
      </c>
      <c r="S193" s="5">
        <v>0</v>
      </c>
      <c r="T193" s="8">
        <f t="shared" si="314"/>
        <v>0</v>
      </c>
      <c r="U193" s="6">
        <v>0</v>
      </c>
      <c r="V193" s="5">
        <v>0</v>
      </c>
      <c r="W193" s="8">
        <f t="shared" si="314"/>
        <v>0</v>
      </c>
      <c r="X193" s="6">
        <v>0</v>
      </c>
      <c r="Y193" s="5">
        <v>0</v>
      </c>
      <c r="Z193" s="8">
        <f t="shared" si="314"/>
        <v>0</v>
      </c>
      <c r="AA193" s="6">
        <v>0</v>
      </c>
      <c r="AB193" s="5">
        <v>0</v>
      </c>
      <c r="AC193" s="8">
        <f t="shared" si="314"/>
        <v>0</v>
      </c>
      <c r="AD193" s="6">
        <v>0</v>
      </c>
      <c r="AE193" s="5">
        <v>0</v>
      </c>
      <c r="AF193" s="8">
        <f t="shared" si="314"/>
        <v>0</v>
      </c>
      <c r="AG193" s="6">
        <v>0</v>
      </c>
      <c r="AH193" s="5">
        <v>0</v>
      </c>
      <c r="AI193" s="8">
        <f t="shared" si="314"/>
        <v>0</v>
      </c>
      <c r="AJ193" s="6">
        <v>0</v>
      </c>
      <c r="AK193" s="5">
        <v>0</v>
      </c>
      <c r="AL193" s="8">
        <f t="shared" si="314"/>
        <v>0</v>
      </c>
      <c r="AM193" s="6">
        <v>0</v>
      </c>
      <c r="AN193" s="5">
        <v>0</v>
      </c>
      <c r="AO193" s="8">
        <f t="shared" si="314"/>
        <v>0</v>
      </c>
      <c r="AP193" s="6">
        <v>0</v>
      </c>
      <c r="AQ193" s="5">
        <v>0</v>
      </c>
      <c r="AR193" s="8">
        <f t="shared" si="314"/>
        <v>0</v>
      </c>
      <c r="AS193" s="6">
        <v>0</v>
      </c>
      <c r="AT193" s="5">
        <v>0</v>
      </c>
      <c r="AU193" s="8">
        <f t="shared" si="314"/>
        <v>0</v>
      </c>
      <c r="AV193" s="6">
        <v>0</v>
      </c>
      <c r="AW193" s="5">
        <v>0</v>
      </c>
      <c r="AX193" s="8">
        <f t="shared" si="314"/>
        <v>0</v>
      </c>
      <c r="AY193" s="6">
        <v>0</v>
      </c>
      <c r="AZ193" s="5">
        <v>0</v>
      </c>
      <c r="BA193" s="8">
        <f t="shared" si="314"/>
        <v>0</v>
      </c>
      <c r="BB193" s="6">
        <v>0</v>
      </c>
      <c r="BC193" s="5">
        <v>0</v>
      </c>
      <c r="BD193" s="8">
        <f t="shared" si="314"/>
        <v>0</v>
      </c>
      <c r="BE193" s="6">
        <v>0</v>
      </c>
      <c r="BF193" s="5">
        <v>0</v>
      </c>
      <c r="BG193" s="8">
        <f t="shared" si="314"/>
        <v>0</v>
      </c>
      <c r="BH193" s="6">
        <v>0</v>
      </c>
      <c r="BI193" s="5">
        <v>0</v>
      </c>
      <c r="BJ193" s="8">
        <f t="shared" si="314"/>
        <v>0</v>
      </c>
      <c r="BK193" s="6">
        <v>0</v>
      </c>
      <c r="BL193" s="5">
        <v>0</v>
      </c>
      <c r="BM193" s="8">
        <f t="shared" si="314"/>
        <v>0</v>
      </c>
      <c r="BN193" s="6">
        <v>0</v>
      </c>
      <c r="BO193" s="5">
        <v>0</v>
      </c>
      <c r="BP193" s="8">
        <f t="shared" si="314"/>
        <v>0</v>
      </c>
      <c r="BQ193" s="6">
        <v>0</v>
      </c>
      <c r="BR193" s="5">
        <v>0</v>
      </c>
      <c r="BS193" s="8">
        <f t="shared" si="315"/>
        <v>0</v>
      </c>
      <c r="BT193" s="6">
        <v>21.6</v>
      </c>
      <c r="BU193" s="5">
        <v>400.35399999999998</v>
      </c>
      <c r="BV193" s="8">
        <f t="shared" si="315"/>
        <v>18534.907407407405</v>
      </c>
      <c r="BW193" s="6">
        <v>0</v>
      </c>
      <c r="BX193" s="5">
        <v>0</v>
      </c>
      <c r="BY193" s="8">
        <f t="shared" si="315"/>
        <v>0</v>
      </c>
      <c r="BZ193" s="6">
        <v>0</v>
      </c>
      <c r="CA193" s="5">
        <v>0</v>
      </c>
      <c r="CB193" s="8">
        <f t="shared" si="315"/>
        <v>0</v>
      </c>
      <c r="CC193" s="6">
        <v>0</v>
      </c>
      <c r="CD193" s="5">
        <v>0</v>
      </c>
      <c r="CE193" s="8">
        <f t="shared" si="315"/>
        <v>0</v>
      </c>
      <c r="CF193" s="6">
        <v>0</v>
      </c>
      <c r="CG193" s="5">
        <v>0</v>
      </c>
      <c r="CH193" s="8">
        <f t="shared" si="315"/>
        <v>0</v>
      </c>
      <c r="CI193" s="6">
        <v>0</v>
      </c>
      <c r="CJ193" s="5">
        <v>0</v>
      </c>
      <c r="CK193" s="8">
        <f t="shared" si="315"/>
        <v>0</v>
      </c>
      <c r="CL193" s="6">
        <v>0</v>
      </c>
      <c r="CM193" s="5">
        <v>0</v>
      </c>
      <c r="CN193" s="8">
        <f t="shared" si="315"/>
        <v>0</v>
      </c>
      <c r="CO193" s="6">
        <v>0</v>
      </c>
      <c r="CP193" s="5">
        <v>0</v>
      </c>
      <c r="CQ193" s="8">
        <f t="shared" si="315"/>
        <v>0</v>
      </c>
      <c r="CR193" s="6">
        <v>0</v>
      </c>
      <c r="CS193" s="5">
        <v>0</v>
      </c>
      <c r="CT193" s="8">
        <f t="shared" si="315"/>
        <v>0</v>
      </c>
      <c r="CU193" s="6">
        <v>0</v>
      </c>
      <c r="CV193" s="5">
        <v>0</v>
      </c>
      <c r="CW193" s="8">
        <f t="shared" si="315"/>
        <v>0</v>
      </c>
      <c r="CX193" s="6">
        <v>0</v>
      </c>
      <c r="CY193" s="5">
        <v>0</v>
      </c>
      <c r="CZ193" s="8">
        <f t="shared" si="315"/>
        <v>0</v>
      </c>
      <c r="DA193" s="6">
        <v>0</v>
      </c>
      <c r="DB193" s="5">
        <v>0</v>
      </c>
      <c r="DC193" s="8">
        <f t="shared" si="315"/>
        <v>0</v>
      </c>
      <c r="DD193" s="6">
        <v>0</v>
      </c>
      <c r="DE193" s="5">
        <v>0</v>
      </c>
      <c r="DF193" s="8">
        <f t="shared" si="315"/>
        <v>0</v>
      </c>
      <c r="DG193" s="6">
        <v>0</v>
      </c>
      <c r="DH193" s="5">
        <v>0</v>
      </c>
      <c r="DI193" s="8">
        <f t="shared" si="315"/>
        <v>0</v>
      </c>
      <c r="DJ193" s="6">
        <v>0</v>
      </c>
      <c r="DK193" s="5">
        <v>0</v>
      </c>
      <c r="DL193" s="8">
        <f t="shared" si="315"/>
        <v>0</v>
      </c>
      <c r="DM193" s="6">
        <v>0</v>
      </c>
      <c r="DN193" s="5">
        <v>0</v>
      </c>
      <c r="DO193" s="8">
        <f t="shared" si="315"/>
        <v>0</v>
      </c>
      <c r="DP193" s="6">
        <v>0</v>
      </c>
      <c r="DQ193" s="5">
        <v>0</v>
      </c>
      <c r="DR193" s="8">
        <f t="shared" si="315"/>
        <v>0</v>
      </c>
      <c r="DS193" s="6">
        <v>0</v>
      </c>
      <c r="DT193" s="5">
        <v>0</v>
      </c>
      <c r="DU193" s="8">
        <f t="shared" si="315"/>
        <v>0</v>
      </c>
      <c r="DV193" s="6">
        <v>0</v>
      </c>
      <c r="DW193" s="5">
        <v>0</v>
      </c>
      <c r="DX193" s="8">
        <f t="shared" si="315"/>
        <v>0</v>
      </c>
      <c r="DY193" s="6">
        <v>0</v>
      </c>
      <c r="DZ193" s="5">
        <v>0</v>
      </c>
      <c r="EA193" s="8">
        <f t="shared" si="315"/>
        <v>0</v>
      </c>
      <c r="EB193" s="6">
        <v>0</v>
      </c>
      <c r="EC193" s="5">
        <v>0</v>
      </c>
      <c r="ED193" s="8">
        <f t="shared" si="315"/>
        <v>0</v>
      </c>
      <c r="EE193" s="6">
        <v>0</v>
      </c>
      <c r="EF193" s="5">
        <v>0</v>
      </c>
      <c r="EG193" s="8">
        <f t="shared" si="316"/>
        <v>0</v>
      </c>
      <c r="EH193" s="6">
        <v>0</v>
      </c>
      <c r="EI193" s="5">
        <v>0</v>
      </c>
      <c r="EJ193" s="8">
        <f t="shared" si="316"/>
        <v>0</v>
      </c>
      <c r="EK193" s="6">
        <v>0</v>
      </c>
      <c r="EL193" s="5">
        <v>0</v>
      </c>
      <c r="EM193" s="8">
        <f t="shared" si="316"/>
        <v>0</v>
      </c>
      <c r="EN193" s="6">
        <f t="shared" si="312"/>
        <v>21.6</v>
      </c>
      <c r="EO193" s="8">
        <f t="shared" si="313"/>
        <v>400.35399999999998</v>
      </c>
    </row>
    <row r="194" spans="1:145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314"/>
        <v>0</v>
      </c>
      <c r="F194" s="6">
        <v>0</v>
      </c>
      <c r="G194" s="5">
        <v>0</v>
      </c>
      <c r="H194" s="8">
        <f t="shared" si="314"/>
        <v>0</v>
      </c>
      <c r="I194" s="6">
        <v>0</v>
      </c>
      <c r="J194" s="5">
        <v>0</v>
      </c>
      <c r="K194" s="8">
        <f t="shared" si="314"/>
        <v>0</v>
      </c>
      <c r="L194" s="6">
        <v>0</v>
      </c>
      <c r="M194" s="5">
        <v>0</v>
      </c>
      <c r="N194" s="8">
        <f t="shared" si="314"/>
        <v>0</v>
      </c>
      <c r="O194" s="6">
        <v>0</v>
      </c>
      <c r="P194" s="5">
        <v>0</v>
      </c>
      <c r="Q194" s="8">
        <f t="shared" si="314"/>
        <v>0</v>
      </c>
      <c r="R194" s="6">
        <v>0</v>
      </c>
      <c r="S194" s="5">
        <v>0</v>
      </c>
      <c r="T194" s="8">
        <f t="shared" si="314"/>
        <v>0</v>
      </c>
      <c r="U194" s="6">
        <v>0</v>
      </c>
      <c r="V194" s="5">
        <v>0</v>
      </c>
      <c r="W194" s="8">
        <f t="shared" si="314"/>
        <v>0</v>
      </c>
      <c r="X194" s="6">
        <v>0</v>
      </c>
      <c r="Y194" s="5">
        <v>0</v>
      </c>
      <c r="Z194" s="8">
        <f t="shared" si="314"/>
        <v>0</v>
      </c>
      <c r="AA194" s="6">
        <v>0</v>
      </c>
      <c r="AB194" s="5">
        <v>0</v>
      </c>
      <c r="AC194" s="8">
        <f t="shared" si="314"/>
        <v>0</v>
      </c>
      <c r="AD194" s="6">
        <v>0</v>
      </c>
      <c r="AE194" s="5">
        <v>0</v>
      </c>
      <c r="AF194" s="8">
        <f t="shared" si="314"/>
        <v>0</v>
      </c>
      <c r="AG194" s="6">
        <v>0</v>
      </c>
      <c r="AH194" s="5">
        <v>0</v>
      </c>
      <c r="AI194" s="8">
        <f t="shared" si="314"/>
        <v>0</v>
      </c>
      <c r="AJ194" s="6">
        <v>0</v>
      </c>
      <c r="AK194" s="5">
        <v>0</v>
      </c>
      <c r="AL194" s="8">
        <f t="shared" si="314"/>
        <v>0</v>
      </c>
      <c r="AM194" s="6">
        <v>0</v>
      </c>
      <c r="AN194" s="5">
        <v>0</v>
      </c>
      <c r="AO194" s="8">
        <f t="shared" si="314"/>
        <v>0</v>
      </c>
      <c r="AP194" s="6">
        <v>0</v>
      </c>
      <c r="AQ194" s="5">
        <v>0</v>
      </c>
      <c r="AR194" s="8">
        <f t="shared" si="314"/>
        <v>0</v>
      </c>
      <c r="AS194" s="6">
        <v>0</v>
      </c>
      <c r="AT194" s="5">
        <v>0</v>
      </c>
      <c r="AU194" s="8">
        <f t="shared" si="314"/>
        <v>0</v>
      </c>
      <c r="AV194" s="6">
        <v>0</v>
      </c>
      <c r="AW194" s="5">
        <v>0</v>
      </c>
      <c r="AX194" s="8">
        <f t="shared" si="314"/>
        <v>0</v>
      </c>
      <c r="AY194" s="6">
        <v>0</v>
      </c>
      <c r="AZ194" s="5">
        <v>0</v>
      </c>
      <c r="BA194" s="8">
        <f t="shared" si="314"/>
        <v>0</v>
      </c>
      <c r="BB194" s="6">
        <v>0</v>
      </c>
      <c r="BC194" s="5">
        <v>0</v>
      </c>
      <c r="BD194" s="8">
        <f t="shared" si="314"/>
        <v>0</v>
      </c>
      <c r="BE194" s="6">
        <v>0</v>
      </c>
      <c r="BF194" s="5">
        <v>0</v>
      </c>
      <c r="BG194" s="8">
        <f t="shared" si="314"/>
        <v>0</v>
      </c>
      <c r="BH194" s="6">
        <v>0</v>
      </c>
      <c r="BI194" s="5">
        <v>0</v>
      </c>
      <c r="BJ194" s="8">
        <f t="shared" si="314"/>
        <v>0</v>
      </c>
      <c r="BK194" s="6">
        <v>0</v>
      </c>
      <c r="BL194" s="5">
        <v>0</v>
      </c>
      <c r="BM194" s="8">
        <f t="shared" si="314"/>
        <v>0</v>
      </c>
      <c r="BN194" s="6">
        <v>0</v>
      </c>
      <c r="BO194" s="5">
        <v>0</v>
      </c>
      <c r="BP194" s="8">
        <f t="shared" si="314"/>
        <v>0</v>
      </c>
      <c r="BQ194" s="6">
        <v>0</v>
      </c>
      <c r="BR194" s="5">
        <v>0</v>
      </c>
      <c r="BS194" s="8">
        <f t="shared" si="315"/>
        <v>0</v>
      </c>
      <c r="BT194" s="6">
        <v>24.155999999999999</v>
      </c>
      <c r="BU194" s="5">
        <v>296.077</v>
      </c>
      <c r="BV194" s="8">
        <f t="shared" si="315"/>
        <v>12256.871998675279</v>
      </c>
      <c r="BW194" s="6">
        <v>0</v>
      </c>
      <c r="BX194" s="5">
        <v>0</v>
      </c>
      <c r="BY194" s="8">
        <f t="shared" si="315"/>
        <v>0</v>
      </c>
      <c r="BZ194" s="6">
        <v>0</v>
      </c>
      <c r="CA194" s="5">
        <v>0</v>
      </c>
      <c r="CB194" s="8">
        <f t="shared" si="315"/>
        <v>0</v>
      </c>
      <c r="CC194" s="6">
        <v>0</v>
      </c>
      <c r="CD194" s="5">
        <v>0</v>
      </c>
      <c r="CE194" s="8">
        <f t="shared" si="315"/>
        <v>0</v>
      </c>
      <c r="CF194" s="6">
        <v>0</v>
      </c>
      <c r="CG194" s="5">
        <v>0</v>
      </c>
      <c r="CH194" s="8">
        <f t="shared" si="315"/>
        <v>0</v>
      </c>
      <c r="CI194" s="6">
        <v>0</v>
      </c>
      <c r="CJ194" s="5">
        <v>0</v>
      </c>
      <c r="CK194" s="8">
        <f t="shared" si="315"/>
        <v>0</v>
      </c>
      <c r="CL194" s="6">
        <v>0</v>
      </c>
      <c r="CM194" s="5">
        <v>0</v>
      </c>
      <c r="CN194" s="8">
        <f t="shared" si="315"/>
        <v>0</v>
      </c>
      <c r="CO194" s="6">
        <v>0</v>
      </c>
      <c r="CP194" s="5">
        <v>0</v>
      </c>
      <c r="CQ194" s="8">
        <f t="shared" si="315"/>
        <v>0</v>
      </c>
      <c r="CR194" s="6">
        <v>0</v>
      </c>
      <c r="CS194" s="5">
        <v>0</v>
      </c>
      <c r="CT194" s="8">
        <f t="shared" si="315"/>
        <v>0</v>
      </c>
      <c r="CU194" s="6">
        <v>0</v>
      </c>
      <c r="CV194" s="5">
        <v>0</v>
      </c>
      <c r="CW194" s="8">
        <f t="shared" si="315"/>
        <v>0</v>
      </c>
      <c r="CX194" s="6">
        <v>0</v>
      </c>
      <c r="CY194" s="5">
        <v>0</v>
      </c>
      <c r="CZ194" s="8">
        <f t="shared" si="315"/>
        <v>0</v>
      </c>
      <c r="DA194" s="6">
        <v>0</v>
      </c>
      <c r="DB194" s="5">
        <v>0</v>
      </c>
      <c r="DC194" s="8">
        <f t="shared" si="315"/>
        <v>0</v>
      </c>
      <c r="DD194" s="6">
        <v>0</v>
      </c>
      <c r="DE194" s="5">
        <v>0</v>
      </c>
      <c r="DF194" s="8">
        <f t="shared" si="315"/>
        <v>0</v>
      </c>
      <c r="DG194" s="6">
        <v>0</v>
      </c>
      <c r="DH194" s="5">
        <v>0</v>
      </c>
      <c r="DI194" s="8">
        <f t="shared" si="315"/>
        <v>0</v>
      </c>
      <c r="DJ194" s="6">
        <v>0</v>
      </c>
      <c r="DK194" s="5">
        <v>0</v>
      </c>
      <c r="DL194" s="8">
        <f t="shared" si="315"/>
        <v>0</v>
      </c>
      <c r="DM194" s="6">
        <v>0</v>
      </c>
      <c r="DN194" s="5">
        <v>0</v>
      </c>
      <c r="DO194" s="8">
        <f t="shared" si="315"/>
        <v>0</v>
      </c>
      <c r="DP194" s="6">
        <v>0</v>
      </c>
      <c r="DQ194" s="5">
        <v>0</v>
      </c>
      <c r="DR194" s="8">
        <f t="shared" si="315"/>
        <v>0</v>
      </c>
      <c r="DS194" s="6">
        <v>0</v>
      </c>
      <c r="DT194" s="5">
        <v>0</v>
      </c>
      <c r="DU194" s="8">
        <f t="shared" si="315"/>
        <v>0</v>
      </c>
      <c r="DV194" s="6">
        <v>0</v>
      </c>
      <c r="DW194" s="5">
        <v>0</v>
      </c>
      <c r="DX194" s="8">
        <f t="shared" si="315"/>
        <v>0</v>
      </c>
      <c r="DY194" s="6">
        <v>0</v>
      </c>
      <c r="DZ194" s="5">
        <v>0</v>
      </c>
      <c r="EA194" s="8">
        <f t="shared" si="315"/>
        <v>0</v>
      </c>
      <c r="EB194" s="6">
        <v>0</v>
      </c>
      <c r="EC194" s="5">
        <v>0</v>
      </c>
      <c r="ED194" s="8">
        <f t="shared" si="315"/>
        <v>0</v>
      </c>
      <c r="EE194" s="6">
        <v>0</v>
      </c>
      <c r="EF194" s="5">
        <v>0</v>
      </c>
      <c r="EG194" s="8">
        <f t="shared" si="316"/>
        <v>0</v>
      </c>
      <c r="EH194" s="6">
        <v>0</v>
      </c>
      <c r="EI194" s="5">
        <v>0</v>
      </c>
      <c r="EJ194" s="8">
        <f t="shared" si="316"/>
        <v>0</v>
      </c>
      <c r="EK194" s="6">
        <v>0</v>
      </c>
      <c r="EL194" s="5">
        <v>0</v>
      </c>
      <c r="EM194" s="8">
        <f t="shared" si="316"/>
        <v>0</v>
      </c>
      <c r="EN194" s="6">
        <f t="shared" si="312"/>
        <v>24.155999999999999</v>
      </c>
      <c r="EO194" s="8">
        <f t="shared" si="313"/>
        <v>296.077</v>
      </c>
    </row>
    <row r="195" spans="1:145" x14ac:dyDescent="0.3">
      <c r="A195" s="54">
        <v>2020</v>
      </c>
      <c r="B195" s="55" t="s">
        <v>9</v>
      </c>
      <c r="C195" s="6">
        <v>0</v>
      </c>
      <c r="D195" s="5">
        <v>0</v>
      </c>
      <c r="E195" s="8">
        <f t="shared" si="314"/>
        <v>0</v>
      </c>
      <c r="F195" s="6">
        <v>0</v>
      </c>
      <c r="G195" s="5">
        <v>0</v>
      </c>
      <c r="H195" s="8">
        <f t="shared" si="314"/>
        <v>0</v>
      </c>
      <c r="I195" s="6">
        <v>0</v>
      </c>
      <c r="J195" s="5">
        <v>0</v>
      </c>
      <c r="K195" s="8">
        <f t="shared" si="314"/>
        <v>0</v>
      </c>
      <c r="L195" s="6">
        <v>0</v>
      </c>
      <c r="M195" s="5">
        <v>0</v>
      </c>
      <c r="N195" s="8">
        <f t="shared" si="314"/>
        <v>0</v>
      </c>
      <c r="O195" s="6">
        <v>0</v>
      </c>
      <c r="P195" s="5">
        <v>0</v>
      </c>
      <c r="Q195" s="8">
        <f t="shared" si="314"/>
        <v>0</v>
      </c>
      <c r="R195" s="6">
        <v>0</v>
      </c>
      <c r="S195" s="5">
        <v>0</v>
      </c>
      <c r="T195" s="8">
        <f t="shared" si="314"/>
        <v>0</v>
      </c>
      <c r="U195" s="6">
        <v>0</v>
      </c>
      <c r="V195" s="5">
        <v>0</v>
      </c>
      <c r="W195" s="8">
        <f t="shared" si="314"/>
        <v>0</v>
      </c>
      <c r="X195" s="6">
        <v>0</v>
      </c>
      <c r="Y195" s="5">
        <v>0</v>
      </c>
      <c r="Z195" s="8">
        <f t="shared" si="314"/>
        <v>0</v>
      </c>
      <c r="AA195" s="6">
        <v>0</v>
      </c>
      <c r="AB195" s="5">
        <v>0</v>
      </c>
      <c r="AC195" s="8">
        <f t="shared" si="314"/>
        <v>0</v>
      </c>
      <c r="AD195" s="6">
        <v>0</v>
      </c>
      <c r="AE195" s="5">
        <v>0</v>
      </c>
      <c r="AF195" s="8">
        <f t="shared" si="314"/>
        <v>0</v>
      </c>
      <c r="AG195" s="6">
        <v>0</v>
      </c>
      <c r="AH195" s="5">
        <v>0</v>
      </c>
      <c r="AI195" s="8">
        <f t="shared" si="314"/>
        <v>0</v>
      </c>
      <c r="AJ195" s="6">
        <v>0</v>
      </c>
      <c r="AK195" s="5">
        <v>0</v>
      </c>
      <c r="AL195" s="8">
        <f t="shared" si="314"/>
        <v>0</v>
      </c>
      <c r="AM195" s="6">
        <v>0</v>
      </c>
      <c r="AN195" s="5">
        <v>0</v>
      </c>
      <c r="AO195" s="8">
        <f t="shared" si="314"/>
        <v>0</v>
      </c>
      <c r="AP195" s="6">
        <v>0</v>
      </c>
      <c r="AQ195" s="5">
        <v>0</v>
      </c>
      <c r="AR195" s="8">
        <f t="shared" si="314"/>
        <v>0</v>
      </c>
      <c r="AS195" s="6">
        <v>0</v>
      </c>
      <c r="AT195" s="5">
        <v>0</v>
      </c>
      <c r="AU195" s="8">
        <f t="shared" si="314"/>
        <v>0</v>
      </c>
      <c r="AV195" s="6">
        <v>0</v>
      </c>
      <c r="AW195" s="5">
        <v>0</v>
      </c>
      <c r="AX195" s="8">
        <f t="shared" si="314"/>
        <v>0</v>
      </c>
      <c r="AY195" s="6">
        <v>0</v>
      </c>
      <c r="AZ195" s="5">
        <v>0</v>
      </c>
      <c r="BA195" s="8">
        <f t="shared" si="314"/>
        <v>0</v>
      </c>
      <c r="BB195" s="6">
        <v>0</v>
      </c>
      <c r="BC195" s="5">
        <v>0</v>
      </c>
      <c r="BD195" s="8">
        <f t="shared" si="314"/>
        <v>0</v>
      </c>
      <c r="BE195" s="6">
        <v>0</v>
      </c>
      <c r="BF195" s="5">
        <v>0</v>
      </c>
      <c r="BG195" s="8">
        <f t="shared" si="314"/>
        <v>0</v>
      </c>
      <c r="BH195" s="6">
        <v>0</v>
      </c>
      <c r="BI195" s="5">
        <v>0</v>
      </c>
      <c r="BJ195" s="8">
        <f t="shared" si="314"/>
        <v>0</v>
      </c>
      <c r="BK195" s="6">
        <v>0</v>
      </c>
      <c r="BL195" s="5">
        <v>0</v>
      </c>
      <c r="BM195" s="8">
        <f t="shared" si="314"/>
        <v>0</v>
      </c>
      <c r="BN195" s="6">
        <v>0</v>
      </c>
      <c r="BO195" s="5">
        <v>0</v>
      </c>
      <c r="BP195" s="8">
        <f t="shared" si="314"/>
        <v>0</v>
      </c>
      <c r="BQ195" s="6">
        <v>0</v>
      </c>
      <c r="BR195" s="5">
        <v>0</v>
      </c>
      <c r="BS195" s="8">
        <f t="shared" si="315"/>
        <v>0</v>
      </c>
      <c r="BT195" s="66">
        <v>64.674999999999997</v>
      </c>
      <c r="BU195" s="65">
        <v>1298.402</v>
      </c>
      <c r="BV195" s="8">
        <f t="shared" si="315"/>
        <v>20075.794356397375</v>
      </c>
      <c r="BW195" s="6">
        <v>0</v>
      </c>
      <c r="BX195" s="5">
        <v>0</v>
      </c>
      <c r="BY195" s="8">
        <f t="shared" si="315"/>
        <v>0</v>
      </c>
      <c r="BZ195" s="6">
        <v>0</v>
      </c>
      <c r="CA195" s="5">
        <v>0</v>
      </c>
      <c r="CB195" s="8">
        <f t="shared" si="315"/>
        <v>0</v>
      </c>
      <c r="CC195" s="6">
        <v>0</v>
      </c>
      <c r="CD195" s="5">
        <v>0</v>
      </c>
      <c r="CE195" s="8">
        <f t="shared" si="315"/>
        <v>0</v>
      </c>
      <c r="CF195" s="6">
        <v>0</v>
      </c>
      <c r="CG195" s="5">
        <v>0</v>
      </c>
      <c r="CH195" s="8">
        <f t="shared" si="315"/>
        <v>0</v>
      </c>
      <c r="CI195" s="6">
        <v>0</v>
      </c>
      <c r="CJ195" s="5">
        <v>0</v>
      </c>
      <c r="CK195" s="8">
        <f t="shared" si="315"/>
        <v>0</v>
      </c>
      <c r="CL195" s="6">
        <v>0</v>
      </c>
      <c r="CM195" s="5">
        <v>0</v>
      </c>
      <c r="CN195" s="8">
        <f t="shared" si="315"/>
        <v>0</v>
      </c>
      <c r="CO195" s="6">
        <v>0</v>
      </c>
      <c r="CP195" s="5">
        <v>0</v>
      </c>
      <c r="CQ195" s="8">
        <f t="shared" si="315"/>
        <v>0</v>
      </c>
      <c r="CR195" s="6">
        <v>0</v>
      </c>
      <c r="CS195" s="5">
        <v>0</v>
      </c>
      <c r="CT195" s="8">
        <f t="shared" si="315"/>
        <v>0</v>
      </c>
      <c r="CU195" s="6">
        <v>0</v>
      </c>
      <c r="CV195" s="5">
        <v>0</v>
      </c>
      <c r="CW195" s="8">
        <f t="shared" si="315"/>
        <v>0</v>
      </c>
      <c r="CX195" s="6">
        <v>0</v>
      </c>
      <c r="CY195" s="5">
        <v>0</v>
      </c>
      <c r="CZ195" s="8">
        <f t="shared" si="315"/>
        <v>0</v>
      </c>
      <c r="DA195" s="6">
        <v>0</v>
      </c>
      <c r="DB195" s="5">
        <v>0</v>
      </c>
      <c r="DC195" s="8">
        <f t="shared" si="315"/>
        <v>0</v>
      </c>
      <c r="DD195" s="6">
        <v>0</v>
      </c>
      <c r="DE195" s="5">
        <v>0</v>
      </c>
      <c r="DF195" s="8">
        <f t="shared" si="315"/>
        <v>0</v>
      </c>
      <c r="DG195" s="6">
        <v>0</v>
      </c>
      <c r="DH195" s="5">
        <v>0</v>
      </c>
      <c r="DI195" s="8">
        <f t="shared" si="315"/>
        <v>0</v>
      </c>
      <c r="DJ195" s="6">
        <v>0</v>
      </c>
      <c r="DK195" s="5">
        <v>0</v>
      </c>
      <c r="DL195" s="8">
        <f t="shared" si="315"/>
        <v>0</v>
      </c>
      <c r="DM195" s="6">
        <v>0</v>
      </c>
      <c r="DN195" s="5">
        <v>0</v>
      </c>
      <c r="DO195" s="8">
        <f t="shared" si="315"/>
        <v>0</v>
      </c>
      <c r="DP195" s="6">
        <v>0</v>
      </c>
      <c r="DQ195" s="5">
        <v>0</v>
      </c>
      <c r="DR195" s="8">
        <f t="shared" si="315"/>
        <v>0</v>
      </c>
      <c r="DS195" s="6">
        <v>0</v>
      </c>
      <c r="DT195" s="5">
        <v>0</v>
      </c>
      <c r="DU195" s="8">
        <f t="shared" si="315"/>
        <v>0</v>
      </c>
      <c r="DV195" s="6">
        <v>0</v>
      </c>
      <c r="DW195" s="5">
        <v>0</v>
      </c>
      <c r="DX195" s="8">
        <f t="shared" si="315"/>
        <v>0</v>
      </c>
      <c r="DY195" s="6">
        <v>0</v>
      </c>
      <c r="DZ195" s="5">
        <v>0</v>
      </c>
      <c r="EA195" s="8">
        <f t="shared" si="315"/>
        <v>0</v>
      </c>
      <c r="EB195" s="6">
        <v>0</v>
      </c>
      <c r="EC195" s="5">
        <v>0</v>
      </c>
      <c r="ED195" s="8">
        <f t="shared" si="315"/>
        <v>0</v>
      </c>
      <c r="EE195" s="6">
        <v>0</v>
      </c>
      <c r="EF195" s="5">
        <v>0</v>
      </c>
      <c r="EG195" s="8">
        <f t="shared" si="316"/>
        <v>0</v>
      </c>
      <c r="EH195" s="6">
        <v>0</v>
      </c>
      <c r="EI195" s="5">
        <v>0</v>
      </c>
      <c r="EJ195" s="8">
        <f t="shared" si="316"/>
        <v>0</v>
      </c>
      <c r="EK195" s="6">
        <v>0</v>
      </c>
      <c r="EL195" s="5">
        <v>0</v>
      </c>
      <c r="EM195" s="8">
        <f t="shared" si="316"/>
        <v>0</v>
      </c>
      <c r="EN195" s="6">
        <f t="shared" si="312"/>
        <v>64.674999999999997</v>
      </c>
      <c r="EO195" s="8">
        <f t="shared" si="313"/>
        <v>1298.402</v>
      </c>
    </row>
    <row r="196" spans="1:145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314"/>
        <v>0</v>
      </c>
      <c r="F196" s="6">
        <v>0</v>
      </c>
      <c r="G196" s="5">
        <v>0</v>
      </c>
      <c r="H196" s="8">
        <f t="shared" si="314"/>
        <v>0</v>
      </c>
      <c r="I196" s="6">
        <v>0</v>
      </c>
      <c r="J196" s="5">
        <v>0</v>
      </c>
      <c r="K196" s="8">
        <f t="shared" si="314"/>
        <v>0</v>
      </c>
      <c r="L196" s="6">
        <v>0</v>
      </c>
      <c r="M196" s="5">
        <v>0</v>
      </c>
      <c r="N196" s="8">
        <f t="shared" si="314"/>
        <v>0</v>
      </c>
      <c r="O196" s="6">
        <v>0</v>
      </c>
      <c r="P196" s="5">
        <v>0</v>
      </c>
      <c r="Q196" s="8">
        <f t="shared" si="314"/>
        <v>0</v>
      </c>
      <c r="R196" s="6">
        <v>0</v>
      </c>
      <c r="S196" s="5">
        <v>0</v>
      </c>
      <c r="T196" s="8">
        <f t="shared" si="314"/>
        <v>0</v>
      </c>
      <c r="U196" s="6">
        <v>0</v>
      </c>
      <c r="V196" s="5">
        <v>0</v>
      </c>
      <c r="W196" s="8">
        <f t="shared" si="314"/>
        <v>0</v>
      </c>
      <c r="X196" s="6">
        <v>0</v>
      </c>
      <c r="Y196" s="5">
        <v>0</v>
      </c>
      <c r="Z196" s="8">
        <f t="shared" si="314"/>
        <v>0</v>
      </c>
      <c r="AA196" s="6">
        <v>0</v>
      </c>
      <c r="AB196" s="5">
        <v>0</v>
      </c>
      <c r="AC196" s="8">
        <f t="shared" si="314"/>
        <v>0</v>
      </c>
      <c r="AD196" s="6">
        <v>0</v>
      </c>
      <c r="AE196" s="5">
        <v>0</v>
      </c>
      <c r="AF196" s="8">
        <f t="shared" si="314"/>
        <v>0</v>
      </c>
      <c r="AG196" s="6">
        <v>0</v>
      </c>
      <c r="AH196" s="5">
        <v>0</v>
      </c>
      <c r="AI196" s="8">
        <f t="shared" si="314"/>
        <v>0</v>
      </c>
      <c r="AJ196" s="6">
        <v>0</v>
      </c>
      <c r="AK196" s="5">
        <v>0</v>
      </c>
      <c r="AL196" s="8">
        <f t="shared" si="314"/>
        <v>0</v>
      </c>
      <c r="AM196" s="6">
        <v>0</v>
      </c>
      <c r="AN196" s="5">
        <v>0</v>
      </c>
      <c r="AO196" s="8">
        <f t="shared" si="314"/>
        <v>0</v>
      </c>
      <c r="AP196" s="6">
        <v>0</v>
      </c>
      <c r="AQ196" s="5">
        <v>0</v>
      </c>
      <c r="AR196" s="8">
        <f t="shared" si="314"/>
        <v>0</v>
      </c>
      <c r="AS196" s="6">
        <v>0</v>
      </c>
      <c r="AT196" s="5">
        <v>0</v>
      </c>
      <c r="AU196" s="8">
        <f t="shared" si="314"/>
        <v>0</v>
      </c>
      <c r="AV196" s="6">
        <v>0</v>
      </c>
      <c r="AW196" s="5">
        <v>0</v>
      </c>
      <c r="AX196" s="8">
        <f t="shared" si="314"/>
        <v>0</v>
      </c>
      <c r="AY196" s="6">
        <v>0</v>
      </c>
      <c r="AZ196" s="5">
        <v>0</v>
      </c>
      <c r="BA196" s="8">
        <f t="shared" si="314"/>
        <v>0</v>
      </c>
      <c r="BB196" s="6">
        <v>0</v>
      </c>
      <c r="BC196" s="5">
        <v>0</v>
      </c>
      <c r="BD196" s="8">
        <f t="shared" si="314"/>
        <v>0</v>
      </c>
      <c r="BE196" s="6">
        <v>0</v>
      </c>
      <c r="BF196" s="5">
        <v>0</v>
      </c>
      <c r="BG196" s="8">
        <f t="shared" si="314"/>
        <v>0</v>
      </c>
      <c r="BH196" s="6">
        <v>0</v>
      </c>
      <c r="BI196" s="5">
        <v>0</v>
      </c>
      <c r="BJ196" s="8">
        <f t="shared" si="314"/>
        <v>0</v>
      </c>
      <c r="BK196" s="6">
        <v>0</v>
      </c>
      <c r="BL196" s="5">
        <v>0</v>
      </c>
      <c r="BM196" s="8">
        <f t="shared" si="314"/>
        <v>0</v>
      </c>
      <c r="BN196" s="6">
        <v>0</v>
      </c>
      <c r="BO196" s="5">
        <v>0</v>
      </c>
      <c r="BP196" s="8">
        <f t="shared" si="314"/>
        <v>0</v>
      </c>
      <c r="BQ196" s="6">
        <v>0</v>
      </c>
      <c r="BR196" s="5">
        <v>0</v>
      </c>
      <c r="BS196" s="8">
        <f t="shared" si="315"/>
        <v>0</v>
      </c>
      <c r="BT196" s="67">
        <v>48.311999999999998</v>
      </c>
      <c r="BU196" s="68">
        <v>724.87900000000002</v>
      </c>
      <c r="BV196" s="8">
        <f t="shared" si="315"/>
        <v>15004.11905944693</v>
      </c>
      <c r="BW196" s="6">
        <v>0</v>
      </c>
      <c r="BX196" s="5">
        <v>0</v>
      </c>
      <c r="BY196" s="8">
        <f t="shared" si="315"/>
        <v>0</v>
      </c>
      <c r="BZ196" s="6">
        <v>0</v>
      </c>
      <c r="CA196" s="5">
        <v>0</v>
      </c>
      <c r="CB196" s="8">
        <f t="shared" si="315"/>
        <v>0</v>
      </c>
      <c r="CC196" s="6">
        <v>0</v>
      </c>
      <c r="CD196" s="5">
        <v>0</v>
      </c>
      <c r="CE196" s="8">
        <f t="shared" si="315"/>
        <v>0</v>
      </c>
      <c r="CF196" s="6">
        <v>0</v>
      </c>
      <c r="CG196" s="5">
        <v>0</v>
      </c>
      <c r="CH196" s="8">
        <f t="shared" si="315"/>
        <v>0</v>
      </c>
      <c r="CI196" s="6">
        <v>0</v>
      </c>
      <c r="CJ196" s="5">
        <v>0</v>
      </c>
      <c r="CK196" s="8">
        <f t="shared" si="315"/>
        <v>0</v>
      </c>
      <c r="CL196" s="67">
        <v>0.5</v>
      </c>
      <c r="CM196" s="68">
        <v>1.1399999999999999</v>
      </c>
      <c r="CN196" s="8">
        <f t="shared" si="315"/>
        <v>2280</v>
      </c>
      <c r="CO196" s="6">
        <v>0</v>
      </c>
      <c r="CP196" s="5">
        <v>0</v>
      </c>
      <c r="CQ196" s="8">
        <f t="shared" si="315"/>
        <v>0</v>
      </c>
      <c r="CR196" s="6">
        <v>0</v>
      </c>
      <c r="CS196" s="5">
        <v>0</v>
      </c>
      <c r="CT196" s="8">
        <f t="shared" si="315"/>
        <v>0</v>
      </c>
      <c r="CU196" s="6">
        <v>0</v>
      </c>
      <c r="CV196" s="5">
        <v>0</v>
      </c>
      <c r="CW196" s="8">
        <f t="shared" si="315"/>
        <v>0</v>
      </c>
      <c r="CX196" s="6">
        <v>0</v>
      </c>
      <c r="CY196" s="5">
        <v>0</v>
      </c>
      <c r="CZ196" s="8">
        <f t="shared" si="315"/>
        <v>0</v>
      </c>
      <c r="DA196" s="6">
        <v>0</v>
      </c>
      <c r="DB196" s="5">
        <v>0</v>
      </c>
      <c r="DC196" s="8">
        <f t="shared" si="315"/>
        <v>0</v>
      </c>
      <c r="DD196" s="6">
        <v>0</v>
      </c>
      <c r="DE196" s="5">
        <v>0</v>
      </c>
      <c r="DF196" s="8">
        <f t="shared" si="315"/>
        <v>0</v>
      </c>
      <c r="DG196" s="6">
        <v>0</v>
      </c>
      <c r="DH196" s="5">
        <v>0</v>
      </c>
      <c r="DI196" s="8">
        <f t="shared" si="315"/>
        <v>0</v>
      </c>
      <c r="DJ196" s="6">
        <v>0</v>
      </c>
      <c r="DK196" s="5">
        <v>0</v>
      </c>
      <c r="DL196" s="8">
        <f t="shared" si="315"/>
        <v>0</v>
      </c>
      <c r="DM196" s="6">
        <v>0</v>
      </c>
      <c r="DN196" s="5">
        <v>0</v>
      </c>
      <c r="DO196" s="8">
        <f t="shared" si="315"/>
        <v>0</v>
      </c>
      <c r="DP196" s="6">
        <v>0</v>
      </c>
      <c r="DQ196" s="5">
        <v>0</v>
      </c>
      <c r="DR196" s="8">
        <f t="shared" si="315"/>
        <v>0</v>
      </c>
      <c r="DS196" s="6">
        <v>0</v>
      </c>
      <c r="DT196" s="5">
        <v>0</v>
      </c>
      <c r="DU196" s="8">
        <f t="shared" si="315"/>
        <v>0</v>
      </c>
      <c r="DV196" s="6">
        <v>0</v>
      </c>
      <c r="DW196" s="5">
        <v>0</v>
      </c>
      <c r="DX196" s="8">
        <f t="shared" si="315"/>
        <v>0</v>
      </c>
      <c r="DY196" s="6">
        <v>0</v>
      </c>
      <c r="DZ196" s="5">
        <v>0</v>
      </c>
      <c r="EA196" s="8">
        <f t="shared" si="315"/>
        <v>0</v>
      </c>
      <c r="EB196" s="6">
        <v>0</v>
      </c>
      <c r="EC196" s="5">
        <v>0</v>
      </c>
      <c r="ED196" s="8">
        <f t="shared" si="315"/>
        <v>0</v>
      </c>
      <c r="EE196" s="6">
        <v>0</v>
      </c>
      <c r="EF196" s="5">
        <v>0</v>
      </c>
      <c r="EG196" s="8">
        <f t="shared" si="316"/>
        <v>0</v>
      </c>
      <c r="EH196" s="6">
        <v>0</v>
      </c>
      <c r="EI196" s="5">
        <v>0</v>
      </c>
      <c r="EJ196" s="8">
        <f t="shared" si="316"/>
        <v>0</v>
      </c>
      <c r="EK196" s="6">
        <v>0</v>
      </c>
      <c r="EL196" s="5">
        <v>0</v>
      </c>
      <c r="EM196" s="8">
        <f t="shared" si="316"/>
        <v>0</v>
      </c>
      <c r="EN196" s="6">
        <f t="shared" si="312"/>
        <v>48.811999999999998</v>
      </c>
      <c r="EO196" s="8">
        <f t="shared" si="313"/>
        <v>726.01900000000001</v>
      </c>
    </row>
    <row r="197" spans="1:145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314"/>
        <v>0</v>
      </c>
      <c r="F197" s="6">
        <v>0</v>
      </c>
      <c r="G197" s="5">
        <v>0</v>
      </c>
      <c r="H197" s="8">
        <f t="shared" si="314"/>
        <v>0</v>
      </c>
      <c r="I197" s="6">
        <v>0</v>
      </c>
      <c r="J197" s="5">
        <v>0</v>
      </c>
      <c r="K197" s="8">
        <f t="shared" si="314"/>
        <v>0</v>
      </c>
      <c r="L197" s="6">
        <v>0</v>
      </c>
      <c r="M197" s="5">
        <v>0</v>
      </c>
      <c r="N197" s="8">
        <f t="shared" si="314"/>
        <v>0</v>
      </c>
      <c r="O197" s="6">
        <v>0</v>
      </c>
      <c r="P197" s="5">
        <v>0</v>
      </c>
      <c r="Q197" s="8">
        <f t="shared" si="314"/>
        <v>0</v>
      </c>
      <c r="R197" s="6">
        <v>0</v>
      </c>
      <c r="S197" s="5">
        <v>0</v>
      </c>
      <c r="T197" s="8">
        <f t="shared" si="314"/>
        <v>0</v>
      </c>
      <c r="U197" s="6">
        <v>0</v>
      </c>
      <c r="V197" s="5">
        <v>0</v>
      </c>
      <c r="W197" s="8">
        <f t="shared" si="314"/>
        <v>0</v>
      </c>
      <c r="X197" s="6">
        <v>0</v>
      </c>
      <c r="Y197" s="5">
        <v>0</v>
      </c>
      <c r="Z197" s="8">
        <f t="shared" si="314"/>
        <v>0</v>
      </c>
      <c r="AA197" s="6">
        <v>0</v>
      </c>
      <c r="AB197" s="5">
        <v>0</v>
      </c>
      <c r="AC197" s="8">
        <f t="shared" si="314"/>
        <v>0</v>
      </c>
      <c r="AD197" s="6">
        <v>0</v>
      </c>
      <c r="AE197" s="5">
        <v>0</v>
      </c>
      <c r="AF197" s="8">
        <f t="shared" si="314"/>
        <v>0</v>
      </c>
      <c r="AG197" s="6">
        <v>0</v>
      </c>
      <c r="AH197" s="5">
        <v>0</v>
      </c>
      <c r="AI197" s="8">
        <f t="shared" si="314"/>
        <v>0</v>
      </c>
      <c r="AJ197" s="6">
        <v>0</v>
      </c>
      <c r="AK197" s="5">
        <v>0</v>
      </c>
      <c r="AL197" s="8">
        <f t="shared" si="314"/>
        <v>0</v>
      </c>
      <c r="AM197" s="6">
        <v>0</v>
      </c>
      <c r="AN197" s="5">
        <v>0</v>
      </c>
      <c r="AO197" s="8">
        <f t="shared" si="314"/>
        <v>0</v>
      </c>
      <c r="AP197" s="6">
        <v>0</v>
      </c>
      <c r="AQ197" s="5">
        <v>0</v>
      </c>
      <c r="AR197" s="8">
        <f t="shared" si="314"/>
        <v>0</v>
      </c>
      <c r="AS197" s="6">
        <v>0</v>
      </c>
      <c r="AT197" s="5">
        <v>0</v>
      </c>
      <c r="AU197" s="8">
        <f t="shared" si="314"/>
        <v>0</v>
      </c>
      <c r="AV197" s="6">
        <v>0</v>
      </c>
      <c r="AW197" s="5">
        <v>0</v>
      </c>
      <c r="AX197" s="8">
        <f t="shared" si="314"/>
        <v>0</v>
      </c>
      <c r="AY197" s="6">
        <v>0</v>
      </c>
      <c r="AZ197" s="5">
        <v>0</v>
      </c>
      <c r="BA197" s="8">
        <f t="shared" si="314"/>
        <v>0</v>
      </c>
      <c r="BB197" s="6">
        <v>0</v>
      </c>
      <c r="BC197" s="5">
        <v>0</v>
      </c>
      <c r="BD197" s="8">
        <f t="shared" si="314"/>
        <v>0</v>
      </c>
      <c r="BE197" s="6">
        <v>0</v>
      </c>
      <c r="BF197" s="5">
        <v>0</v>
      </c>
      <c r="BG197" s="8">
        <f t="shared" si="314"/>
        <v>0</v>
      </c>
      <c r="BH197" s="6">
        <v>0</v>
      </c>
      <c r="BI197" s="5">
        <v>0</v>
      </c>
      <c r="BJ197" s="8">
        <f t="shared" si="314"/>
        <v>0</v>
      </c>
      <c r="BK197" s="6">
        <v>0</v>
      </c>
      <c r="BL197" s="5">
        <v>0</v>
      </c>
      <c r="BM197" s="8">
        <f t="shared" si="314"/>
        <v>0</v>
      </c>
      <c r="BN197" s="6">
        <v>0</v>
      </c>
      <c r="BO197" s="5">
        <v>0</v>
      </c>
      <c r="BP197" s="8">
        <f t="shared" si="314"/>
        <v>0</v>
      </c>
      <c r="BQ197" s="6">
        <v>0</v>
      </c>
      <c r="BR197" s="5">
        <v>0</v>
      </c>
      <c r="BS197" s="8">
        <f t="shared" si="315"/>
        <v>0</v>
      </c>
      <c r="BT197" s="7">
        <v>43.2</v>
      </c>
      <c r="BU197" s="69">
        <v>806.22</v>
      </c>
      <c r="BV197" s="8">
        <f t="shared" si="315"/>
        <v>18662.499999999996</v>
      </c>
      <c r="BW197" s="6">
        <v>0</v>
      </c>
      <c r="BX197" s="5">
        <v>0</v>
      </c>
      <c r="BY197" s="8">
        <f t="shared" si="315"/>
        <v>0</v>
      </c>
      <c r="BZ197" s="6">
        <v>0</v>
      </c>
      <c r="CA197" s="5">
        <v>0</v>
      </c>
      <c r="CB197" s="8">
        <f t="shared" si="315"/>
        <v>0</v>
      </c>
      <c r="CC197" s="6">
        <v>0</v>
      </c>
      <c r="CD197" s="5">
        <v>0</v>
      </c>
      <c r="CE197" s="8">
        <f t="shared" si="315"/>
        <v>0</v>
      </c>
      <c r="CF197" s="6">
        <v>0</v>
      </c>
      <c r="CG197" s="5">
        <v>0</v>
      </c>
      <c r="CH197" s="8">
        <f t="shared" si="315"/>
        <v>0</v>
      </c>
      <c r="CI197" s="6">
        <v>0</v>
      </c>
      <c r="CJ197" s="5">
        <v>0</v>
      </c>
      <c r="CK197" s="8">
        <f t="shared" si="315"/>
        <v>0</v>
      </c>
      <c r="CL197" s="6">
        <v>0</v>
      </c>
      <c r="CM197" s="5">
        <v>0</v>
      </c>
      <c r="CN197" s="8">
        <f t="shared" si="315"/>
        <v>0</v>
      </c>
      <c r="CO197" s="6">
        <v>0</v>
      </c>
      <c r="CP197" s="5">
        <v>0</v>
      </c>
      <c r="CQ197" s="8">
        <f t="shared" si="315"/>
        <v>0</v>
      </c>
      <c r="CR197" s="7">
        <v>0.14399999999999999</v>
      </c>
      <c r="CS197" s="69">
        <v>15.473000000000001</v>
      </c>
      <c r="CT197" s="8">
        <f t="shared" si="315"/>
        <v>107451.38888888891</v>
      </c>
      <c r="CU197" s="6">
        <v>0</v>
      </c>
      <c r="CV197" s="5">
        <v>0</v>
      </c>
      <c r="CW197" s="8">
        <f t="shared" si="315"/>
        <v>0</v>
      </c>
      <c r="CX197" s="6">
        <v>0</v>
      </c>
      <c r="CY197" s="5">
        <v>0</v>
      </c>
      <c r="CZ197" s="8">
        <f t="shared" si="315"/>
        <v>0</v>
      </c>
      <c r="DA197" s="6">
        <v>0</v>
      </c>
      <c r="DB197" s="5">
        <v>0</v>
      </c>
      <c r="DC197" s="8">
        <f t="shared" si="315"/>
        <v>0</v>
      </c>
      <c r="DD197" s="6">
        <v>0</v>
      </c>
      <c r="DE197" s="5">
        <v>0</v>
      </c>
      <c r="DF197" s="8">
        <f t="shared" si="315"/>
        <v>0</v>
      </c>
      <c r="DG197" s="6">
        <v>0</v>
      </c>
      <c r="DH197" s="5">
        <v>0</v>
      </c>
      <c r="DI197" s="8">
        <f t="shared" si="315"/>
        <v>0</v>
      </c>
      <c r="DJ197" s="6">
        <v>0</v>
      </c>
      <c r="DK197" s="5">
        <v>0</v>
      </c>
      <c r="DL197" s="8">
        <f t="shared" si="315"/>
        <v>0</v>
      </c>
      <c r="DM197" s="6">
        <v>0</v>
      </c>
      <c r="DN197" s="5">
        <v>0</v>
      </c>
      <c r="DO197" s="8">
        <f t="shared" si="315"/>
        <v>0</v>
      </c>
      <c r="DP197" s="6">
        <v>0</v>
      </c>
      <c r="DQ197" s="5">
        <v>0</v>
      </c>
      <c r="DR197" s="8">
        <f t="shared" si="315"/>
        <v>0</v>
      </c>
      <c r="DS197" s="6">
        <v>0</v>
      </c>
      <c r="DT197" s="5">
        <v>0</v>
      </c>
      <c r="DU197" s="8">
        <f t="shared" si="315"/>
        <v>0</v>
      </c>
      <c r="DV197" s="6">
        <v>0</v>
      </c>
      <c r="DW197" s="5">
        <v>0</v>
      </c>
      <c r="DX197" s="8">
        <f t="shared" si="315"/>
        <v>0</v>
      </c>
      <c r="DY197" s="6">
        <v>0</v>
      </c>
      <c r="DZ197" s="5">
        <v>0</v>
      </c>
      <c r="EA197" s="8">
        <f t="shared" si="315"/>
        <v>0</v>
      </c>
      <c r="EB197" s="6">
        <v>0</v>
      </c>
      <c r="EC197" s="5">
        <v>0</v>
      </c>
      <c r="ED197" s="8">
        <f t="shared" si="315"/>
        <v>0</v>
      </c>
      <c r="EE197" s="6">
        <v>0</v>
      </c>
      <c r="EF197" s="5">
        <v>0</v>
      </c>
      <c r="EG197" s="8">
        <f t="shared" si="316"/>
        <v>0</v>
      </c>
      <c r="EH197" s="6">
        <v>0</v>
      </c>
      <c r="EI197" s="5">
        <v>0</v>
      </c>
      <c r="EJ197" s="8">
        <f t="shared" si="316"/>
        <v>0</v>
      </c>
      <c r="EK197" s="6">
        <v>0</v>
      </c>
      <c r="EL197" s="5">
        <v>0</v>
      </c>
      <c r="EM197" s="8">
        <f t="shared" si="316"/>
        <v>0</v>
      </c>
      <c r="EN197" s="6">
        <f t="shared" si="312"/>
        <v>43.344000000000001</v>
      </c>
      <c r="EO197" s="8">
        <f t="shared" si="313"/>
        <v>821.69299999999998</v>
      </c>
    </row>
    <row r="198" spans="1:145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314"/>
        <v>0</v>
      </c>
      <c r="F198" s="6">
        <v>0</v>
      </c>
      <c r="G198" s="5">
        <v>0</v>
      </c>
      <c r="H198" s="8">
        <f t="shared" si="314"/>
        <v>0</v>
      </c>
      <c r="I198" s="6">
        <v>0</v>
      </c>
      <c r="J198" s="5">
        <v>0</v>
      </c>
      <c r="K198" s="8">
        <f t="shared" si="314"/>
        <v>0</v>
      </c>
      <c r="L198" s="6">
        <v>0</v>
      </c>
      <c r="M198" s="5">
        <v>0</v>
      </c>
      <c r="N198" s="8">
        <f t="shared" si="314"/>
        <v>0</v>
      </c>
      <c r="O198" s="6">
        <v>0</v>
      </c>
      <c r="P198" s="5">
        <v>0</v>
      </c>
      <c r="Q198" s="8">
        <f t="shared" si="314"/>
        <v>0</v>
      </c>
      <c r="R198" s="6">
        <v>0</v>
      </c>
      <c r="S198" s="5">
        <v>0</v>
      </c>
      <c r="T198" s="8">
        <f t="shared" si="314"/>
        <v>0</v>
      </c>
      <c r="U198" s="6">
        <v>0</v>
      </c>
      <c r="V198" s="5">
        <v>0</v>
      </c>
      <c r="W198" s="8">
        <f t="shared" si="314"/>
        <v>0</v>
      </c>
      <c r="X198" s="6">
        <v>0</v>
      </c>
      <c r="Y198" s="5">
        <v>0</v>
      </c>
      <c r="Z198" s="8">
        <f t="shared" si="314"/>
        <v>0</v>
      </c>
      <c r="AA198" s="6">
        <v>0</v>
      </c>
      <c r="AB198" s="5">
        <v>0</v>
      </c>
      <c r="AC198" s="8">
        <f t="shared" si="314"/>
        <v>0</v>
      </c>
      <c r="AD198" s="6">
        <v>0</v>
      </c>
      <c r="AE198" s="5">
        <v>0</v>
      </c>
      <c r="AF198" s="8">
        <f t="shared" si="314"/>
        <v>0</v>
      </c>
      <c r="AG198" s="6">
        <v>0</v>
      </c>
      <c r="AH198" s="5">
        <v>0</v>
      </c>
      <c r="AI198" s="8">
        <f t="shared" si="314"/>
        <v>0</v>
      </c>
      <c r="AJ198" s="6">
        <v>0</v>
      </c>
      <c r="AK198" s="5">
        <v>0</v>
      </c>
      <c r="AL198" s="8">
        <f t="shared" si="314"/>
        <v>0</v>
      </c>
      <c r="AM198" s="6">
        <v>0</v>
      </c>
      <c r="AN198" s="5">
        <v>0</v>
      </c>
      <c r="AO198" s="8">
        <f t="shared" si="314"/>
        <v>0</v>
      </c>
      <c r="AP198" s="6">
        <v>0</v>
      </c>
      <c r="AQ198" s="5">
        <v>0</v>
      </c>
      <c r="AR198" s="8">
        <f t="shared" si="314"/>
        <v>0</v>
      </c>
      <c r="AS198" s="6">
        <v>0</v>
      </c>
      <c r="AT198" s="5">
        <v>0</v>
      </c>
      <c r="AU198" s="8">
        <f t="shared" si="314"/>
        <v>0</v>
      </c>
      <c r="AV198" s="6">
        <v>0</v>
      </c>
      <c r="AW198" s="5">
        <v>0</v>
      </c>
      <c r="AX198" s="8">
        <f t="shared" si="314"/>
        <v>0</v>
      </c>
      <c r="AY198" s="6">
        <v>0</v>
      </c>
      <c r="AZ198" s="5">
        <v>0</v>
      </c>
      <c r="BA198" s="8">
        <f t="shared" si="314"/>
        <v>0</v>
      </c>
      <c r="BB198" s="6">
        <v>0</v>
      </c>
      <c r="BC198" s="5">
        <v>0</v>
      </c>
      <c r="BD198" s="8">
        <f t="shared" si="314"/>
        <v>0</v>
      </c>
      <c r="BE198" s="6">
        <v>0</v>
      </c>
      <c r="BF198" s="5">
        <v>0</v>
      </c>
      <c r="BG198" s="8">
        <f t="shared" si="314"/>
        <v>0</v>
      </c>
      <c r="BH198" s="6">
        <v>0</v>
      </c>
      <c r="BI198" s="5">
        <v>0</v>
      </c>
      <c r="BJ198" s="8">
        <f t="shared" si="314"/>
        <v>0</v>
      </c>
      <c r="BK198" s="6">
        <v>0</v>
      </c>
      <c r="BL198" s="5">
        <v>0</v>
      </c>
      <c r="BM198" s="8">
        <f t="shared" si="314"/>
        <v>0</v>
      </c>
      <c r="BN198" s="6">
        <v>0</v>
      </c>
      <c r="BO198" s="5">
        <v>0</v>
      </c>
      <c r="BP198" s="8">
        <f t="shared" si="314"/>
        <v>0</v>
      </c>
      <c r="BQ198" s="6">
        <v>0</v>
      </c>
      <c r="BR198" s="5">
        <v>0</v>
      </c>
      <c r="BS198" s="8">
        <f t="shared" si="315"/>
        <v>0</v>
      </c>
      <c r="BT198" s="67">
        <v>21.6</v>
      </c>
      <c r="BU198" s="68">
        <v>379.47199999999998</v>
      </c>
      <c r="BV198" s="8">
        <f t="shared" si="315"/>
        <v>17568.148148148146</v>
      </c>
      <c r="BW198" s="6">
        <v>0</v>
      </c>
      <c r="BX198" s="5">
        <v>0</v>
      </c>
      <c r="BY198" s="8">
        <f t="shared" si="315"/>
        <v>0</v>
      </c>
      <c r="BZ198" s="6">
        <v>0</v>
      </c>
      <c r="CA198" s="5">
        <v>0</v>
      </c>
      <c r="CB198" s="8">
        <f t="shared" si="315"/>
        <v>0</v>
      </c>
      <c r="CC198" s="6">
        <v>0</v>
      </c>
      <c r="CD198" s="5">
        <v>0</v>
      </c>
      <c r="CE198" s="8">
        <f t="shared" si="315"/>
        <v>0</v>
      </c>
      <c r="CF198" s="6">
        <v>0</v>
      </c>
      <c r="CG198" s="5">
        <v>0</v>
      </c>
      <c r="CH198" s="8">
        <f t="shared" si="315"/>
        <v>0</v>
      </c>
      <c r="CI198" s="6">
        <v>0</v>
      </c>
      <c r="CJ198" s="5">
        <v>0</v>
      </c>
      <c r="CK198" s="8">
        <f t="shared" si="315"/>
        <v>0</v>
      </c>
      <c r="CL198" s="6">
        <v>0</v>
      </c>
      <c r="CM198" s="5">
        <v>0</v>
      </c>
      <c r="CN198" s="8">
        <f t="shared" si="315"/>
        <v>0</v>
      </c>
      <c r="CO198" s="6">
        <v>0</v>
      </c>
      <c r="CP198" s="5">
        <v>0</v>
      </c>
      <c r="CQ198" s="8">
        <f t="shared" si="315"/>
        <v>0</v>
      </c>
      <c r="CR198" s="6">
        <v>0</v>
      </c>
      <c r="CS198" s="5">
        <v>0</v>
      </c>
      <c r="CT198" s="8">
        <f t="shared" si="315"/>
        <v>0</v>
      </c>
      <c r="CU198" s="6">
        <v>0</v>
      </c>
      <c r="CV198" s="5">
        <v>0</v>
      </c>
      <c r="CW198" s="8">
        <f t="shared" si="315"/>
        <v>0</v>
      </c>
      <c r="CX198" s="6">
        <v>0</v>
      </c>
      <c r="CY198" s="5">
        <v>0</v>
      </c>
      <c r="CZ198" s="8">
        <f t="shared" si="315"/>
        <v>0</v>
      </c>
      <c r="DA198" s="6">
        <v>0</v>
      </c>
      <c r="DB198" s="5">
        <v>0</v>
      </c>
      <c r="DC198" s="8">
        <f t="shared" si="315"/>
        <v>0</v>
      </c>
      <c r="DD198" s="6">
        <v>0</v>
      </c>
      <c r="DE198" s="5">
        <v>0</v>
      </c>
      <c r="DF198" s="8">
        <f t="shared" si="315"/>
        <v>0</v>
      </c>
      <c r="DG198" s="6">
        <v>0</v>
      </c>
      <c r="DH198" s="5">
        <v>0</v>
      </c>
      <c r="DI198" s="8">
        <f t="shared" si="315"/>
        <v>0</v>
      </c>
      <c r="DJ198" s="6">
        <v>0</v>
      </c>
      <c r="DK198" s="5">
        <v>0</v>
      </c>
      <c r="DL198" s="8">
        <f t="shared" si="315"/>
        <v>0</v>
      </c>
      <c r="DM198" s="6">
        <v>0</v>
      </c>
      <c r="DN198" s="5">
        <v>0</v>
      </c>
      <c r="DO198" s="8">
        <f t="shared" si="315"/>
        <v>0</v>
      </c>
      <c r="DP198" s="6">
        <v>0</v>
      </c>
      <c r="DQ198" s="5">
        <v>0</v>
      </c>
      <c r="DR198" s="8">
        <f t="shared" si="315"/>
        <v>0</v>
      </c>
      <c r="DS198" s="6">
        <v>0</v>
      </c>
      <c r="DT198" s="5">
        <v>0</v>
      </c>
      <c r="DU198" s="8">
        <f t="shared" si="315"/>
        <v>0</v>
      </c>
      <c r="DV198" s="6">
        <v>0</v>
      </c>
      <c r="DW198" s="5">
        <v>0</v>
      </c>
      <c r="DX198" s="8">
        <f t="shared" si="315"/>
        <v>0</v>
      </c>
      <c r="DY198" s="6">
        <v>0</v>
      </c>
      <c r="DZ198" s="5">
        <v>0</v>
      </c>
      <c r="EA198" s="8">
        <f t="shared" si="315"/>
        <v>0</v>
      </c>
      <c r="EB198" s="6">
        <v>0</v>
      </c>
      <c r="EC198" s="5">
        <v>0</v>
      </c>
      <c r="ED198" s="8">
        <f t="shared" si="315"/>
        <v>0</v>
      </c>
      <c r="EE198" s="6">
        <v>0</v>
      </c>
      <c r="EF198" s="5">
        <v>0</v>
      </c>
      <c r="EG198" s="8">
        <f t="shared" si="316"/>
        <v>0</v>
      </c>
      <c r="EH198" s="6">
        <v>0</v>
      </c>
      <c r="EI198" s="5">
        <v>0</v>
      </c>
      <c r="EJ198" s="8">
        <f t="shared" si="316"/>
        <v>0</v>
      </c>
      <c r="EK198" s="6">
        <v>0</v>
      </c>
      <c r="EL198" s="5">
        <v>0</v>
      </c>
      <c r="EM198" s="8">
        <f t="shared" si="316"/>
        <v>0</v>
      </c>
      <c r="EN198" s="6">
        <f t="shared" si="312"/>
        <v>21.6</v>
      </c>
      <c r="EO198" s="8">
        <f t="shared" si="313"/>
        <v>379.47199999999998</v>
      </c>
    </row>
    <row r="199" spans="1:145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314"/>
        <v>0</v>
      </c>
      <c r="F199" s="6">
        <v>0</v>
      </c>
      <c r="G199" s="5">
        <v>0</v>
      </c>
      <c r="H199" s="8">
        <f t="shared" si="314"/>
        <v>0</v>
      </c>
      <c r="I199" s="6">
        <v>0</v>
      </c>
      <c r="J199" s="5">
        <v>0</v>
      </c>
      <c r="K199" s="8">
        <f t="shared" si="314"/>
        <v>0</v>
      </c>
      <c r="L199" s="6">
        <v>0</v>
      </c>
      <c r="M199" s="5">
        <v>0</v>
      </c>
      <c r="N199" s="8">
        <f t="shared" si="314"/>
        <v>0</v>
      </c>
      <c r="O199" s="6">
        <v>0</v>
      </c>
      <c r="P199" s="5">
        <v>0</v>
      </c>
      <c r="Q199" s="8">
        <f t="shared" si="314"/>
        <v>0</v>
      </c>
      <c r="R199" s="6">
        <v>0</v>
      </c>
      <c r="S199" s="5">
        <v>0</v>
      </c>
      <c r="T199" s="8">
        <f t="shared" si="314"/>
        <v>0</v>
      </c>
      <c r="U199" s="6">
        <v>0</v>
      </c>
      <c r="V199" s="5">
        <v>0</v>
      </c>
      <c r="W199" s="8">
        <f t="shared" si="314"/>
        <v>0</v>
      </c>
      <c r="X199" s="6">
        <v>0</v>
      </c>
      <c r="Y199" s="5">
        <v>0</v>
      </c>
      <c r="Z199" s="8">
        <f t="shared" si="314"/>
        <v>0</v>
      </c>
      <c r="AA199" s="6">
        <v>0</v>
      </c>
      <c r="AB199" s="5">
        <v>0</v>
      </c>
      <c r="AC199" s="8">
        <f t="shared" si="314"/>
        <v>0</v>
      </c>
      <c r="AD199" s="6">
        <v>0</v>
      </c>
      <c r="AE199" s="5">
        <v>0</v>
      </c>
      <c r="AF199" s="8">
        <f t="shared" si="314"/>
        <v>0</v>
      </c>
      <c r="AG199" s="6">
        <v>0</v>
      </c>
      <c r="AH199" s="5">
        <v>0</v>
      </c>
      <c r="AI199" s="8">
        <f t="shared" si="314"/>
        <v>0</v>
      </c>
      <c r="AJ199" s="6">
        <v>0</v>
      </c>
      <c r="AK199" s="5">
        <v>0</v>
      </c>
      <c r="AL199" s="8">
        <f t="shared" si="314"/>
        <v>0</v>
      </c>
      <c r="AM199" s="6">
        <v>0</v>
      </c>
      <c r="AN199" s="5">
        <v>0</v>
      </c>
      <c r="AO199" s="8">
        <f t="shared" si="314"/>
        <v>0</v>
      </c>
      <c r="AP199" s="6">
        <v>0</v>
      </c>
      <c r="AQ199" s="5">
        <v>0</v>
      </c>
      <c r="AR199" s="8">
        <f t="shared" si="314"/>
        <v>0</v>
      </c>
      <c r="AS199" s="6">
        <v>0</v>
      </c>
      <c r="AT199" s="5">
        <v>0</v>
      </c>
      <c r="AU199" s="8">
        <f t="shared" si="314"/>
        <v>0</v>
      </c>
      <c r="AV199" s="6">
        <v>0</v>
      </c>
      <c r="AW199" s="5">
        <v>0</v>
      </c>
      <c r="AX199" s="8">
        <f t="shared" si="314"/>
        <v>0</v>
      </c>
      <c r="AY199" s="6">
        <v>0</v>
      </c>
      <c r="AZ199" s="5">
        <v>0</v>
      </c>
      <c r="BA199" s="8">
        <f t="shared" si="314"/>
        <v>0</v>
      </c>
      <c r="BB199" s="6">
        <v>0</v>
      </c>
      <c r="BC199" s="5">
        <v>0</v>
      </c>
      <c r="BD199" s="8">
        <f t="shared" si="314"/>
        <v>0</v>
      </c>
      <c r="BE199" s="6">
        <v>0</v>
      </c>
      <c r="BF199" s="5">
        <v>0</v>
      </c>
      <c r="BG199" s="8">
        <f t="shared" si="314"/>
        <v>0</v>
      </c>
      <c r="BH199" s="6">
        <v>0</v>
      </c>
      <c r="BI199" s="5">
        <v>0</v>
      </c>
      <c r="BJ199" s="8">
        <f t="shared" si="314"/>
        <v>0</v>
      </c>
      <c r="BK199" s="6">
        <v>0</v>
      </c>
      <c r="BL199" s="5">
        <v>0</v>
      </c>
      <c r="BM199" s="8">
        <f t="shared" si="314"/>
        <v>0</v>
      </c>
      <c r="BN199" s="6">
        <v>0</v>
      </c>
      <c r="BO199" s="5">
        <v>0</v>
      </c>
      <c r="BP199" s="8">
        <f t="shared" si="314"/>
        <v>0</v>
      </c>
      <c r="BQ199" s="6">
        <v>0</v>
      </c>
      <c r="BR199" s="5">
        <v>0</v>
      </c>
      <c r="BS199" s="8">
        <f t="shared" si="315"/>
        <v>0</v>
      </c>
      <c r="BT199" s="6">
        <v>0</v>
      </c>
      <c r="BU199" s="5">
        <v>0</v>
      </c>
      <c r="BV199" s="8">
        <f t="shared" si="315"/>
        <v>0</v>
      </c>
      <c r="BW199" s="6">
        <v>0</v>
      </c>
      <c r="BX199" s="5">
        <v>0</v>
      </c>
      <c r="BY199" s="8">
        <f t="shared" si="315"/>
        <v>0</v>
      </c>
      <c r="BZ199" s="6">
        <v>0</v>
      </c>
      <c r="CA199" s="5">
        <v>0</v>
      </c>
      <c r="CB199" s="8">
        <f t="shared" si="315"/>
        <v>0</v>
      </c>
      <c r="CC199" s="6">
        <v>0</v>
      </c>
      <c r="CD199" s="5">
        <v>0</v>
      </c>
      <c r="CE199" s="8">
        <f t="shared" si="315"/>
        <v>0</v>
      </c>
      <c r="CF199" s="6">
        <v>0</v>
      </c>
      <c r="CG199" s="5">
        <v>0</v>
      </c>
      <c r="CH199" s="8">
        <f t="shared" si="315"/>
        <v>0</v>
      </c>
      <c r="CI199" s="6">
        <v>0</v>
      </c>
      <c r="CJ199" s="5">
        <v>0</v>
      </c>
      <c r="CK199" s="8">
        <f t="shared" si="315"/>
        <v>0</v>
      </c>
      <c r="CL199" s="6">
        <v>0</v>
      </c>
      <c r="CM199" s="5">
        <v>0</v>
      </c>
      <c r="CN199" s="8">
        <f t="shared" si="315"/>
        <v>0</v>
      </c>
      <c r="CO199" s="6">
        <v>0</v>
      </c>
      <c r="CP199" s="5">
        <v>0</v>
      </c>
      <c r="CQ199" s="8">
        <f t="shared" si="315"/>
        <v>0</v>
      </c>
      <c r="CR199" s="6">
        <v>0</v>
      </c>
      <c r="CS199" s="5">
        <v>0</v>
      </c>
      <c r="CT199" s="8">
        <f t="shared" si="315"/>
        <v>0</v>
      </c>
      <c r="CU199" s="6">
        <v>0</v>
      </c>
      <c r="CV199" s="5">
        <v>0</v>
      </c>
      <c r="CW199" s="8">
        <f t="shared" si="315"/>
        <v>0</v>
      </c>
      <c r="CX199" s="6">
        <v>0</v>
      </c>
      <c r="CY199" s="5">
        <v>0</v>
      </c>
      <c r="CZ199" s="8">
        <f t="shared" si="315"/>
        <v>0</v>
      </c>
      <c r="DA199" s="6">
        <v>0</v>
      </c>
      <c r="DB199" s="5">
        <v>0</v>
      </c>
      <c r="DC199" s="8">
        <f t="shared" si="315"/>
        <v>0</v>
      </c>
      <c r="DD199" s="6">
        <v>0</v>
      </c>
      <c r="DE199" s="5">
        <v>0</v>
      </c>
      <c r="DF199" s="8">
        <f t="shared" si="315"/>
        <v>0</v>
      </c>
      <c r="DG199" s="6">
        <v>0</v>
      </c>
      <c r="DH199" s="5">
        <v>0</v>
      </c>
      <c r="DI199" s="8">
        <f t="shared" si="315"/>
        <v>0</v>
      </c>
      <c r="DJ199" s="6">
        <v>0</v>
      </c>
      <c r="DK199" s="5">
        <v>0</v>
      </c>
      <c r="DL199" s="8">
        <f t="shared" si="315"/>
        <v>0</v>
      </c>
      <c r="DM199" s="6">
        <v>0</v>
      </c>
      <c r="DN199" s="5">
        <v>0</v>
      </c>
      <c r="DO199" s="8">
        <f t="shared" si="315"/>
        <v>0</v>
      </c>
      <c r="DP199" s="6">
        <v>0</v>
      </c>
      <c r="DQ199" s="5">
        <v>0</v>
      </c>
      <c r="DR199" s="8">
        <f t="shared" si="315"/>
        <v>0</v>
      </c>
      <c r="DS199" s="6">
        <v>0</v>
      </c>
      <c r="DT199" s="5">
        <v>0</v>
      </c>
      <c r="DU199" s="8">
        <f t="shared" si="315"/>
        <v>0</v>
      </c>
      <c r="DV199" s="6">
        <v>0</v>
      </c>
      <c r="DW199" s="5">
        <v>0</v>
      </c>
      <c r="DX199" s="8">
        <f t="shared" si="315"/>
        <v>0</v>
      </c>
      <c r="DY199" s="6">
        <v>0</v>
      </c>
      <c r="DZ199" s="5">
        <v>0</v>
      </c>
      <c r="EA199" s="8">
        <f t="shared" si="315"/>
        <v>0</v>
      </c>
      <c r="EB199" s="6">
        <v>0</v>
      </c>
      <c r="EC199" s="5">
        <v>0</v>
      </c>
      <c r="ED199" s="8">
        <f t="shared" si="315"/>
        <v>0</v>
      </c>
      <c r="EE199" s="6">
        <v>0</v>
      </c>
      <c r="EF199" s="5">
        <v>0</v>
      </c>
      <c r="EG199" s="8">
        <f t="shared" si="316"/>
        <v>0</v>
      </c>
      <c r="EH199" s="6">
        <v>0</v>
      </c>
      <c r="EI199" s="5">
        <v>0</v>
      </c>
      <c r="EJ199" s="8">
        <f t="shared" si="316"/>
        <v>0</v>
      </c>
      <c r="EK199" s="6">
        <v>0</v>
      </c>
      <c r="EL199" s="5">
        <v>0</v>
      </c>
      <c r="EM199" s="8">
        <f t="shared" si="316"/>
        <v>0</v>
      </c>
      <c r="EN199" s="6">
        <f t="shared" si="312"/>
        <v>0</v>
      </c>
      <c r="EO199" s="8">
        <f t="shared" si="313"/>
        <v>0</v>
      </c>
    </row>
    <row r="200" spans="1:145" ht="15" thickBot="1" x14ac:dyDescent="0.35">
      <c r="A200" s="47"/>
      <c r="B200" s="56" t="s">
        <v>14</v>
      </c>
      <c r="C200" s="32">
        <f t="shared" ref="C200:D200" si="317">SUM(C188:C199)</f>
        <v>0</v>
      </c>
      <c r="D200" s="31">
        <f t="shared" si="317"/>
        <v>0</v>
      </c>
      <c r="E200" s="39"/>
      <c r="F200" s="32">
        <f t="shared" ref="F200:G200" si="318">SUM(F188:F199)</f>
        <v>0</v>
      </c>
      <c r="G200" s="31">
        <f t="shared" si="318"/>
        <v>0</v>
      </c>
      <c r="H200" s="39"/>
      <c r="I200" s="32">
        <f t="shared" ref="I200:J200" si="319">SUM(I188:I199)</f>
        <v>0</v>
      </c>
      <c r="J200" s="31">
        <f t="shared" si="319"/>
        <v>0</v>
      </c>
      <c r="K200" s="39"/>
      <c r="L200" s="32">
        <f t="shared" ref="L200:M200" si="320">SUM(L188:L199)</f>
        <v>0</v>
      </c>
      <c r="M200" s="31">
        <f t="shared" si="320"/>
        <v>0</v>
      </c>
      <c r="N200" s="39"/>
      <c r="O200" s="32">
        <f t="shared" ref="O200:P200" si="321">SUM(O188:O199)</f>
        <v>0</v>
      </c>
      <c r="P200" s="31">
        <f t="shared" si="321"/>
        <v>0</v>
      </c>
      <c r="Q200" s="39"/>
      <c r="R200" s="32">
        <f t="shared" ref="R200:S200" si="322">SUM(R188:R199)</f>
        <v>0</v>
      </c>
      <c r="S200" s="31">
        <f t="shared" si="322"/>
        <v>0</v>
      </c>
      <c r="T200" s="39"/>
      <c r="U200" s="32">
        <f t="shared" ref="U200:V200" si="323">SUM(U188:U199)</f>
        <v>0</v>
      </c>
      <c r="V200" s="31">
        <f t="shared" si="323"/>
        <v>0</v>
      </c>
      <c r="W200" s="39"/>
      <c r="X200" s="32">
        <f t="shared" ref="X200:Y200" si="324">SUM(X188:X199)</f>
        <v>0</v>
      </c>
      <c r="Y200" s="31">
        <f t="shared" si="324"/>
        <v>0</v>
      </c>
      <c r="Z200" s="39"/>
      <c r="AA200" s="32">
        <f t="shared" ref="AA200:AB200" si="325">SUM(AA188:AA199)</f>
        <v>0</v>
      </c>
      <c r="AB200" s="31">
        <f t="shared" si="325"/>
        <v>0</v>
      </c>
      <c r="AC200" s="39"/>
      <c r="AD200" s="32">
        <f t="shared" ref="AD200:AE200" si="326">SUM(AD188:AD199)</f>
        <v>0</v>
      </c>
      <c r="AE200" s="31">
        <f t="shared" si="326"/>
        <v>0</v>
      </c>
      <c r="AF200" s="39"/>
      <c r="AG200" s="32">
        <f t="shared" ref="AG200:AH200" si="327">SUM(AG188:AG199)</f>
        <v>0</v>
      </c>
      <c r="AH200" s="31">
        <f t="shared" si="327"/>
        <v>0</v>
      </c>
      <c r="AI200" s="39"/>
      <c r="AJ200" s="32">
        <f t="shared" ref="AJ200:AK200" si="328">SUM(AJ188:AJ199)</f>
        <v>0</v>
      </c>
      <c r="AK200" s="31">
        <f t="shared" si="328"/>
        <v>0</v>
      </c>
      <c r="AL200" s="39"/>
      <c r="AM200" s="32">
        <f t="shared" ref="AM200:AN200" si="329">SUM(AM188:AM199)</f>
        <v>0</v>
      </c>
      <c r="AN200" s="31">
        <f t="shared" si="329"/>
        <v>0</v>
      </c>
      <c r="AO200" s="39"/>
      <c r="AP200" s="32">
        <f t="shared" ref="AP200:AQ200" si="330">SUM(AP188:AP199)</f>
        <v>0</v>
      </c>
      <c r="AQ200" s="31">
        <f t="shared" si="330"/>
        <v>0</v>
      </c>
      <c r="AR200" s="39"/>
      <c r="AS200" s="32">
        <f t="shared" ref="AS200:AT200" si="331">SUM(AS188:AS199)</f>
        <v>0</v>
      </c>
      <c r="AT200" s="31">
        <f t="shared" si="331"/>
        <v>0</v>
      </c>
      <c r="AU200" s="39"/>
      <c r="AV200" s="32">
        <f t="shared" ref="AV200:AW200" si="332">SUM(AV188:AV199)</f>
        <v>0</v>
      </c>
      <c r="AW200" s="31">
        <f t="shared" si="332"/>
        <v>0</v>
      </c>
      <c r="AX200" s="39"/>
      <c r="AY200" s="32">
        <f t="shared" ref="AY200:AZ200" si="333">SUM(AY188:AY199)</f>
        <v>0</v>
      </c>
      <c r="AZ200" s="31">
        <f t="shared" si="333"/>
        <v>0</v>
      </c>
      <c r="BA200" s="39"/>
      <c r="BB200" s="32">
        <f t="shared" ref="BB200:BC200" si="334">SUM(BB188:BB199)</f>
        <v>0</v>
      </c>
      <c r="BC200" s="31">
        <f t="shared" si="334"/>
        <v>0</v>
      </c>
      <c r="BD200" s="39"/>
      <c r="BE200" s="32">
        <f t="shared" ref="BE200:BF200" si="335">SUM(BE188:BE199)</f>
        <v>0</v>
      </c>
      <c r="BF200" s="31">
        <f t="shared" si="335"/>
        <v>0</v>
      </c>
      <c r="BG200" s="39"/>
      <c r="BH200" s="32">
        <f t="shared" ref="BH200:BI200" si="336">SUM(BH188:BH199)</f>
        <v>0</v>
      </c>
      <c r="BI200" s="31">
        <f t="shared" si="336"/>
        <v>0</v>
      </c>
      <c r="BJ200" s="39"/>
      <c r="BK200" s="32">
        <f t="shared" ref="BK200:BL200" si="337">SUM(BK188:BK199)</f>
        <v>0</v>
      </c>
      <c r="BL200" s="31">
        <f t="shared" si="337"/>
        <v>0</v>
      </c>
      <c r="BM200" s="39"/>
      <c r="BN200" s="32">
        <f t="shared" ref="BN200:BO200" si="338">SUM(BN188:BN199)</f>
        <v>0</v>
      </c>
      <c r="BO200" s="31">
        <f t="shared" si="338"/>
        <v>0</v>
      </c>
      <c r="BP200" s="39"/>
      <c r="BQ200" s="32">
        <f t="shared" ref="BQ200:BR200" si="339">SUM(BQ188:BQ199)</f>
        <v>0</v>
      </c>
      <c r="BR200" s="31">
        <f t="shared" si="339"/>
        <v>0</v>
      </c>
      <c r="BS200" s="39"/>
      <c r="BT200" s="32">
        <f t="shared" ref="BT200:BU200" si="340">SUM(BT188:BT199)</f>
        <v>440.10900000000004</v>
      </c>
      <c r="BU200" s="31">
        <f t="shared" si="340"/>
        <v>7918.3310000000001</v>
      </c>
      <c r="BV200" s="39"/>
      <c r="BW200" s="32">
        <f t="shared" ref="BW200:BX200" si="341">SUM(BW188:BW199)</f>
        <v>0</v>
      </c>
      <c r="BX200" s="31">
        <f t="shared" si="341"/>
        <v>0</v>
      </c>
      <c r="BY200" s="39"/>
      <c r="BZ200" s="32">
        <f t="shared" ref="BZ200:CA200" si="342">SUM(BZ188:BZ199)</f>
        <v>0</v>
      </c>
      <c r="CA200" s="31">
        <f t="shared" si="342"/>
        <v>0</v>
      </c>
      <c r="CB200" s="39"/>
      <c r="CC200" s="32">
        <f t="shared" ref="CC200:CD200" si="343">SUM(CC188:CC199)</f>
        <v>0</v>
      </c>
      <c r="CD200" s="31">
        <f t="shared" si="343"/>
        <v>0</v>
      </c>
      <c r="CE200" s="39"/>
      <c r="CF200" s="32">
        <f t="shared" ref="CF200:CG200" si="344">SUM(CF188:CF199)</f>
        <v>0</v>
      </c>
      <c r="CG200" s="31">
        <f t="shared" si="344"/>
        <v>0</v>
      </c>
      <c r="CH200" s="39"/>
      <c r="CI200" s="32">
        <f t="shared" ref="CI200:CJ200" si="345">SUM(CI188:CI199)</f>
        <v>0</v>
      </c>
      <c r="CJ200" s="31">
        <f t="shared" si="345"/>
        <v>0</v>
      </c>
      <c r="CK200" s="39"/>
      <c r="CL200" s="32">
        <f t="shared" ref="CL200:CM200" si="346">SUM(CL188:CL199)</f>
        <v>0.5</v>
      </c>
      <c r="CM200" s="31">
        <f t="shared" si="346"/>
        <v>1.1399999999999999</v>
      </c>
      <c r="CN200" s="39"/>
      <c r="CO200" s="32">
        <f t="shared" ref="CO200:CP200" si="347">SUM(CO188:CO199)</f>
        <v>0</v>
      </c>
      <c r="CP200" s="31">
        <f t="shared" si="347"/>
        <v>0</v>
      </c>
      <c r="CQ200" s="39"/>
      <c r="CR200" s="32">
        <f t="shared" ref="CR200:CS200" si="348">SUM(CR188:CR199)</f>
        <v>0.14399999999999999</v>
      </c>
      <c r="CS200" s="31">
        <f t="shared" si="348"/>
        <v>15.473000000000001</v>
      </c>
      <c r="CT200" s="39"/>
      <c r="CU200" s="32">
        <f t="shared" ref="CU200:CV200" si="349">SUM(CU188:CU199)</f>
        <v>0</v>
      </c>
      <c r="CV200" s="31">
        <f t="shared" si="349"/>
        <v>0</v>
      </c>
      <c r="CW200" s="39"/>
      <c r="CX200" s="32">
        <f t="shared" ref="CX200:CY200" si="350">SUM(CX188:CX199)</f>
        <v>0</v>
      </c>
      <c r="CY200" s="31">
        <f t="shared" si="350"/>
        <v>0</v>
      </c>
      <c r="CZ200" s="39"/>
      <c r="DA200" s="32">
        <f t="shared" ref="DA200:DB200" si="351">SUM(DA188:DA199)</f>
        <v>0</v>
      </c>
      <c r="DB200" s="31">
        <f t="shared" si="351"/>
        <v>0</v>
      </c>
      <c r="DC200" s="39"/>
      <c r="DD200" s="32">
        <f t="shared" ref="DD200:DE200" si="352">SUM(DD188:DD199)</f>
        <v>0</v>
      </c>
      <c r="DE200" s="31">
        <f t="shared" si="352"/>
        <v>0</v>
      </c>
      <c r="DF200" s="39"/>
      <c r="DG200" s="32">
        <f t="shared" ref="DG200:DH200" si="353">SUM(DG188:DG199)</f>
        <v>0</v>
      </c>
      <c r="DH200" s="31">
        <f t="shared" si="353"/>
        <v>0</v>
      </c>
      <c r="DI200" s="39"/>
      <c r="DJ200" s="32">
        <f t="shared" ref="DJ200:DK200" si="354">SUM(DJ188:DJ199)</f>
        <v>0</v>
      </c>
      <c r="DK200" s="31">
        <f t="shared" si="354"/>
        <v>0</v>
      </c>
      <c r="DL200" s="39"/>
      <c r="DM200" s="32">
        <f t="shared" ref="DM200:DN200" si="355">SUM(DM188:DM199)</f>
        <v>0</v>
      </c>
      <c r="DN200" s="31">
        <f t="shared" si="355"/>
        <v>0</v>
      </c>
      <c r="DO200" s="39"/>
      <c r="DP200" s="32">
        <f t="shared" ref="DP200:DQ200" si="356">SUM(DP188:DP199)</f>
        <v>0</v>
      </c>
      <c r="DQ200" s="31">
        <f t="shared" si="356"/>
        <v>0</v>
      </c>
      <c r="DR200" s="39"/>
      <c r="DS200" s="32">
        <f t="shared" ref="DS200:DT200" si="357">SUM(DS188:DS199)</f>
        <v>0</v>
      </c>
      <c r="DT200" s="31">
        <f t="shared" si="357"/>
        <v>0</v>
      </c>
      <c r="DU200" s="39"/>
      <c r="DV200" s="32">
        <f t="shared" ref="DV200:DW200" si="358">SUM(DV188:DV199)</f>
        <v>0</v>
      </c>
      <c r="DW200" s="31">
        <f t="shared" si="358"/>
        <v>0</v>
      </c>
      <c r="DX200" s="39"/>
      <c r="DY200" s="32">
        <f t="shared" ref="DY200:DZ200" si="359">SUM(DY188:DY199)</f>
        <v>0</v>
      </c>
      <c r="DZ200" s="31">
        <f t="shared" si="359"/>
        <v>0</v>
      </c>
      <c r="EA200" s="39"/>
      <c r="EB200" s="32">
        <f t="shared" ref="EB200:EC200" si="360">SUM(EB188:EB199)</f>
        <v>0</v>
      </c>
      <c r="EC200" s="31">
        <f t="shared" si="360"/>
        <v>0</v>
      </c>
      <c r="ED200" s="39"/>
      <c r="EE200" s="32">
        <f t="shared" ref="EE200:EF200" si="361">SUM(EE188:EE199)</f>
        <v>0</v>
      </c>
      <c r="EF200" s="31">
        <f t="shared" si="361"/>
        <v>0</v>
      </c>
      <c r="EG200" s="39"/>
      <c r="EH200" s="32">
        <f t="shared" ref="EH200:EI200" si="362">SUM(EH188:EH199)</f>
        <v>0</v>
      </c>
      <c r="EI200" s="31">
        <f t="shared" si="362"/>
        <v>0</v>
      </c>
      <c r="EJ200" s="39"/>
      <c r="EK200" s="32">
        <f t="shared" ref="EK200:EL200" si="363">SUM(EK188:EK199)</f>
        <v>0</v>
      </c>
      <c r="EL200" s="31">
        <f t="shared" si="363"/>
        <v>0</v>
      </c>
      <c r="EM200" s="39"/>
      <c r="EN200" s="32">
        <f t="shared" si="312"/>
        <v>440.75300000000004</v>
      </c>
      <c r="EO200" s="33">
        <f t="shared" si="313"/>
        <v>7934.9440000000004</v>
      </c>
    </row>
    <row r="201" spans="1:145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364">IF(F201=0,0,G201/F201*1000)</f>
        <v>0</v>
      </c>
      <c r="I201" s="6">
        <v>0</v>
      </c>
      <c r="J201" s="5">
        <v>0</v>
      </c>
      <c r="K201" s="8">
        <f t="shared" ref="K201:K212" si="365">IF(I201=0,0,J201/I201*1000)</f>
        <v>0</v>
      </c>
      <c r="L201" s="6">
        <v>0</v>
      </c>
      <c r="M201" s="5">
        <v>0</v>
      </c>
      <c r="N201" s="8">
        <f t="shared" ref="N201:N212" si="366">IF(L201=0,0,M201/L201*1000)</f>
        <v>0</v>
      </c>
      <c r="O201" s="6">
        <v>0</v>
      </c>
      <c r="P201" s="5">
        <v>0</v>
      </c>
      <c r="Q201" s="8">
        <f t="shared" ref="Q201:Q212" si="367">IF(O201=0,0,P201/O201*1000)</f>
        <v>0</v>
      </c>
      <c r="R201" s="6">
        <v>0</v>
      </c>
      <c r="S201" s="5">
        <v>0</v>
      </c>
      <c r="T201" s="8">
        <f t="shared" ref="T201:T212" si="368">IF(R201=0,0,S201/R201*1000)</f>
        <v>0</v>
      </c>
      <c r="U201" s="6">
        <v>0</v>
      </c>
      <c r="V201" s="5">
        <v>0</v>
      </c>
      <c r="W201" s="8">
        <f t="shared" ref="W201:W212" si="369">IF(U201=0,0,V201/U201*1000)</f>
        <v>0</v>
      </c>
      <c r="X201" s="6">
        <v>0</v>
      </c>
      <c r="Y201" s="5">
        <v>0</v>
      </c>
      <c r="Z201" s="8">
        <f t="shared" ref="Z201:Z212" si="370">IF(X201=0,0,Y201/X201*1000)</f>
        <v>0</v>
      </c>
      <c r="AA201" s="70">
        <v>11.028</v>
      </c>
      <c r="AB201" s="5">
        <v>94.802999999999997</v>
      </c>
      <c r="AC201" s="8">
        <f t="shared" ref="AC201:AC212" si="371">IF(AA201=0,0,AB201/AA201*1000)</f>
        <v>8596.5723612622423</v>
      </c>
      <c r="AD201" s="6">
        <v>0</v>
      </c>
      <c r="AE201" s="5">
        <v>0</v>
      </c>
      <c r="AF201" s="8">
        <f t="shared" ref="AF201:AF212" si="372">IF(AD201=0,0,AE201/AD201*1000)</f>
        <v>0</v>
      </c>
      <c r="AG201" s="6">
        <v>0</v>
      </c>
      <c r="AH201" s="5">
        <v>0</v>
      </c>
      <c r="AI201" s="8">
        <f t="shared" ref="AI201:AI212" si="373">IF(AG201=0,0,AH201/AG201*1000)</f>
        <v>0</v>
      </c>
      <c r="AJ201" s="6">
        <v>0</v>
      </c>
      <c r="AK201" s="5">
        <v>0</v>
      </c>
      <c r="AL201" s="8">
        <f t="shared" ref="AL201:AL212" si="374">IF(AJ201=0,0,AK201/AJ201*1000)</f>
        <v>0</v>
      </c>
      <c r="AM201" s="6">
        <v>0</v>
      </c>
      <c r="AN201" s="5">
        <v>0</v>
      </c>
      <c r="AO201" s="8">
        <f t="shared" ref="AO201:AO212" si="375">IF(AM201=0,0,AN201/AM201*1000)</f>
        <v>0</v>
      </c>
      <c r="AP201" s="6">
        <v>0</v>
      </c>
      <c r="AQ201" s="5">
        <v>0</v>
      </c>
      <c r="AR201" s="8">
        <f t="shared" ref="AR201:AR212" si="376">IF(AP201=0,0,AQ201/AP201*1000)</f>
        <v>0</v>
      </c>
      <c r="AS201" s="6">
        <v>0</v>
      </c>
      <c r="AT201" s="5">
        <v>0</v>
      </c>
      <c r="AU201" s="8">
        <f t="shared" ref="AU201:AU212" si="377">IF(AS201=0,0,AT201/AS201*1000)</f>
        <v>0</v>
      </c>
      <c r="AV201" s="6">
        <v>0</v>
      </c>
      <c r="AW201" s="5">
        <v>0</v>
      </c>
      <c r="AX201" s="8">
        <f t="shared" ref="AX201:AX212" si="378">IF(AV201=0,0,AW201/AV201*1000)</f>
        <v>0</v>
      </c>
      <c r="AY201" s="6">
        <v>0</v>
      </c>
      <c r="AZ201" s="5">
        <v>0</v>
      </c>
      <c r="BA201" s="8">
        <f t="shared" ref="BA201:BA212" si="379">IF(AY201=0,0,AZ201/AY201*1000)</f>
        <v>0</v>
      </c>
      <c r="BB201" s="6">
        <v>0</v>
      </c>
      <c r="BC201" s="5">
        <v>0</v>
      </c>
      <c r="BD201" s="8">
        <f t="shared" ref="BD201:BD212" si="380">IF(BB201=0,0,BC201/BB201*1000)</f>
        <v>0</v>
      </c>
      <c r="BE201" s="6">
        <v>0</v>
      </c>
      <c r="BF201" s="5">
        <v>0</v>
      </c>
      <c r="BG201" s="8">
        <f t="shared" ref="BG201:BG212" si="381">IF(BE201=0,0,BF201/BE201*1000)</f>
        <v>0</v>
      </c>
      <c r="BH201" s="6">
        <v>0</v>
      </c>
      <c r="BI201" s="5">
        <v>0</v>
      </c>
      <c r="BJ201" s="8">
        <f t="shared" ref="BJ201:BJ212" si="382">IF(BH201=0,0,BI201/BH201*1000)</f>
        <v>0</v>
      </c>
      <c r="BK201" s="6">
        <v>0</v>
      </c>
      <c r="BL201" s="5">
        <v>0</v>
      </c>
      <c r="BM201" s="8">
        <f t="shared" ref="BM201:BM212" si="383">IF(BK201=0,0,BL201/BK201*1000)</f>
        <v>0</v>
      </c>
      <c r="BN201" s="6">
        <v>0</v>
      </c>
      <c r="BO201" s="5">
        <v>0</v>
      </c>
      <c r="BP201" s="8">
        <f t="shared" ref="BP201:BP212" si="384">IF(BN201=0,0,BO201/BN201*1000)</f>
        <v>0</v>
      </c>
      <c r="BQ201" s="6">
        <v>0</v>
      </c>
      <c r="BR201" s="5">
        <v>0</v>
      </c>
      <c r="BS201" s="8">
        <f t="shared" ref="BS201:BS212" si="385">IF(BQ201=0,0,BR201/BQ201*1000)</f>
        <v>0</v>
      </c>
      <c r="BT201" s="70">
        <v>21.6</v>
      </c>
      <c r="BU201" s="5">
        <v>584.55499999999995</v>
      </c>
      <c r="BV201" s="8">
        <f t="shared" ref="BV201:BV212" si="386">IF(BT201=0,0,BU201/BT201*1000)</f>
        <v>27062.731481481478</v>
      </c>
      <c r="BW201" s="6">
        <v>0</v>
      </c>
      <c r="BX201" s="5">
        <v>0</v>
      </c>
      <c r="BY201" s="8">
        <f t="shared" ref="BY201:BY212" si="387">IF(BW201=0,0,BX201/BW201*1000)</f>
        <v>0</v>
      </c>
      <c r="BZ201" s="6">
        <v>0</v>
      </c>
      <c r="CA201" s="5">
        <v>0</v>
      </c>
      <c r="CB201" s="8">
        <f t="shared" ref="CB201:CB212" si="388">IF(BZ201=0,0,CA201/BZ201*1000)</f>
        <v>0</v>
      </c>
      <c r="CC201" s="6">
        <v>0</v>
      </c>
      <c r="CD201" s="5">
        <v>0</v>
      </c>
      <c r="CE201" s="8">
        <f t="shared" ref="CE201:CE212" si="389">IF(CC201=0,0,CD201/CC201*1000)</f>
        <v>0</v>
      </c>
      <c r="CF201" s="6">
        <v>0</v>
      </c>
      <c r="CG201" s="5">
        <v>0</v>
      </c>
      <c r="CH201" s="8">
        <f t="shared" ref="CH201:CH212" si="390">IF(CF201=0,0,CG201/CF201*1000)</f>
        <v>0</v>
      </c>
      <c r="CI201" s="6">
        <v>0</v>
      </c>
      <c r="CJ201" s="5">
        <v>0</v>
      </c>
      <c r="CK201" s="8">
        <f t="shared" ref="CK201:CK212" si="391">IF(CI201=0,0,CJ201/CI201*1000)</f>
        <v>0</v>
      </c>
      <c r="CL201" s="6">
        <v>0</v>
      </c>
      <c r="CM201" s="5">
        <v>0</v>
      </c>
      <c r="CN201" s="8">
        <f t="shared" ref="CN201:CN212" si="392">IF(CL201=0,0,CM201/CL201*1000)</f>
        <v>0</v>
      </c>
      <c r="CO201" s="6">
        <v>0</v>
      </c>
      <c r="CP201" s="5">
        <v>0</v>
      </c>
      <c r="CQ201" s="8">
        <f t="shared" ref="CQ201:CQ212" si="393">IF(CO201=0,0,CP201/CO201*1000)</f>
        <v>0</v>
      </c>
      <c r="CR201" s="6">
        <v>0</v>
      </c>
      <c r="CS201" s="5">
        <v>0</v>
      </c>
      <c r="CT201" s="8">
        <f t="shared" ref="CT201:CT212" si="394">IF(CR201=0,0,CS201/CR201*1000)</f>
        <v>0</v>
      </c>
      <c r="CU201" s="6">
        <v>0</v>
      </c>
      <c r="CV201" s="5">
        <v>0</v>
      </c>
      <c r="CW201" s="8">
        <f t="shared" ref="CW201:CW212" si="395">IF(CU201=0,0,CV201/CU201*1000)</f>
        <v>0</v>
      </c>
      <c r="CX201" s="6">
        <v>0</v>
      </c>
      <c r="CY201" s="5">
        <v>0</v>
      </c>
      <c r="CZ201" s="8">
        <f t="shared" ref="CZ201:CZ212" si="396">IF(CX201=0,0,CY201/CX201*1000)</f>
        <v>0</v>
      </c>
      <c r="DA201" s="6">
        <v>0</v>
      </c>
      <c r="DB201" s="5">
        <v>0</v>
      </c>
      <c r="DC201" s="8">
        <f t="shared" ref="DC201:DC212" si="397">IF(DA201=0,0,DB201/DA201*1000)</f>
        <v>0</v>
      </c>
      <c r="DD201" s="6">
        <v>0</v>
      </c>
      <c r="DE201" s="5">
        <v>0</v>
      </c>
      <c r="DF201" s="8">
        <f t="shared" ref="DF201:DF212" si="398">IF(DD201=0,0,DE201/DD201*1000)</f>
        <v>0</v>
      </c>
      <c r="DG201" s="6">
        <v>0</v>
      </c>
      <c r="DH201" s="5">
        <v>0</v>
      </c>
      <c r="DI201" s="8">
        <f t="shared" ref="DI201:DI212" si="399">IF(DG201=0,0,DH201/DG201*1000)</f>
        <v>0</v>
      </c>
      <c r="DJ201" s="6">
        <v>0</v>
      </c>
      <c r="DK201" s="5">
        <v>0</v>
      </c>
      <c r="DL201" s="8">
        <f t="shared" ref="DL201:DL212" si="400">IF(DJ201=0,0,DK201/DJ201*1000)</f>
        <v>0</v>
      </c>
      <c r="DM201" s="6">
        <v>0</v>
      </c>
      <c r="DN201" s="5">
        <v>0</v>
      </c>
      <c r="DO201" s="8">
        <f t="shared" ref="DO201:DO212" si="401">IF(DM201=0,0,DN201/DM201*1000)</f>
        <v>0</v>
      </c>
      <c r="DP201" s="6">
        <v>0</v>
      </c>
      <c r="DQ201" s="5">
        <v>0</v>
      </c>
      <c r="DR201" s="8">
        <f t="shared" ref="DR201:DR212" si="402">IF(DP201=0,0,DQ201/DP201*1000)</f>
        <v>0</v>
      </c>
      <c r="DS201" s="6">
        <v>0</v>
      </c>
      <c r="DT201" s="5">
        <v>0</v>
      </c>
      <c r="DU201" s="8">
        <f t="shared" ref="DU201:DU212" si="403">IF(DS201=0,0,DT201/DS201*1000)</f>
        <v>0</v>
      </c>
      <c r="DV201" s="6">
        <v>0</v>
      </c>
      <c r="DW201" s="5">
        <v>0</v>
      </c>
      <c r="DX201" s="8">
        <f t="shared" ref="DX201:DX212" si="404">IF(DV201=0,0,DW201/DV201*1000)</f>
        <v>0</v>
      </c>
      <c r="DY201" s="6">
        <v>0</v>
      </c>
      <c r="DZ201" s="5">
        <v>0</v>
      </c>
      <c r="EA201" s="8">
        <f t="shared" ref="EA201:EA212" si="405">IF(DY201=0,0,DZ201/DY201*1000)</f>
        <v>0</v>
      </c>
      <c r="EB201" s="6">
        <v>0</v>
      </c>
      <c r="EC201" s="5">
        <v>0</v>
      </c>
      <c r="ED201" s="8">
        <f t="shared" ref="ED201:ED212" si="406">IF(EB201=0,0,EC201/EB201*1000)</f>
        <v>0</v>
      </c>
      <c r="EE201" s="6">
        <v>0</v>
      </c>
      <c r="EF201" s="5">
        <v>0</v>
      </c>
      <c r="EG201" s="8">
        <f t="shared" ref="EG201:EG212" si="407">IF(EE201=0,0,EF201/EE201*1000)</f>
        <v>0</v>
      </c>
      <c r="EH201" s="6">
        <v>0</v>
      </c>
      <c r="EI201" s="5">
        <v>0</v>
      </c>
      <c r="EJ201" s="8">
        <f t="shared" ref="EJ201:EJ212" si="408">IF(EH201=0,0,EI201/EH201*1000)</f>
        <v>0</v>
      </c>
      <c r="EK201" s="6">
        <v>0</v>
      </c>
      <c r="EL201" s="5">
        <v>0</v>
      </c>
      <c r="EM201" s="8">
        <f t="shared" ref="EM201:EM212" si="409">IF(EK201=0,0,EL201/EK201*1000)</f>
        <v>0</v>
      </c>
      <c r="EN201" s="6">
        <f t="shared" ref="EN201:EN213" si="410">C201+F201+I201+L201+O201+R201+X201+AD201+AG201+AJ201+AM201+AP201+AS201+AV201+AY201+BB201+BE201+BK201+BQ201+BT201+BZ201+CF201+CI201+CL201+CO201+CR201+CU201+CX201+DD201+DG201+DM201+DP201+DS201+DY201+EB201+EH201+EK201+BN201+EE201+DV201+BH201+U201+BW201+DJ201+CC201+DA201+AA201</f>
        <v>32.628</v>
      </c>
      <c r="EO201" s="8">
        <f t="shared" ref="EO201:EO213" si="411">D201+G201+J201+M201+P201+S201+Y201+AE201+AH201+AK201+AN201+AQ201+AT201+AW201+AZ201+BC201+BF201+BL201+BR201+BU201+CA201+CG201+CJ201+CM201+CP201+CS201+CV201+CY201+DE201+DH201+DN201+DQ201+DT201+DZ201+EC201+EI201+EL201+BO201+EF201+DW201+BI201+V201+BX201+DK201+CD201+DB201+AB201</f>
        <v>679.35799999999995</v>
      </c>
    </row>
    <row r="202" spans="1:145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412">IF(C202=0,0,D202/C202*1000)</f>
        <v>0</v>
      </c>
      <c r="F202" s="6">
        <v>0</v>
      </c>
      <c r="G202" s="5">
        <v>0</v>
      </c>
      <c r="H202" s="8">
        <f t="shared" si="364"/>
        <v>0</v>
      </c>
      <c r="I202" s="6">
        <v>0</v>
      </c>
      <c r="J202" s="5">
        <v>0</v>
      </c>
      <c r="K202" s="8">
        <f t="shared" si="365"/>
        <v>0</v>
      </c>
      <c r="L202" s="6">
        <v>0</v>
      </c>
      <c r="M202" s="5">
        <v>0</v>
      </c>
      <c r="N202" s="8">
        <f t="shared" si="366"/>
        <v>0</v>
      </c>
      <c r="O202" s="6">
        <v>0</v>
      </c>
      <c r="P202" s="5">
        <v>0</v>
      </c>
      <c r="Q202" s="8">
        <f t="shared" si="367"/>
        <v>0</v>
      </c>
      <c r="R202" s="6">
        <v>0</v>
      </c>
      <c r="S202" s="5">
        <v>0</v>
      </c>
      <c r="T202" s="8">
        <f t="shared" si="368"/>
        <v>0</v>
      </c>
      <c r="U202" s="6">
        <v>0</v>
      </c>
      <c r="V202" s="5">
        <v>0</v>
      </c>
      <c r="W202" s="8">
        <f t="shared" si="369"/>
        <v>0</v>
      </c>
      <c r="X202" s="6">
        <v>0</v>
      </c>
      <c r="Y202" s="5">
        <v>0</v>
      </c>
      <c r="Z202" s="8">
        <f t="shared" si="370"/>
        <v>0</v>
      </c>
      <c r="AA202" s="6">
        <v>0</v>
      </c>
      <c r="AB202" s="5">
        <v>0</v>
      </c>
      <c r="AC202" s="8">
        <f t="shared" si="371"/>
        <v>0</v>
      </c>
      <c r="AD202" s="6">
        <v>0</v>
      </c>
      <c r="AE202" s="5">
        <v>0</v>
      </c>
      <c r="AF202" s="8">
        <f t="shared" si="372"/>
        <v>0</v>
      </c>
      <c r="AG202" s="6">
        <v>0</v>
      </c>
      <c r="AH202" s="5">
        <v>0</v>
      </c>
      <c r="AI202" s="8">
        <f t="shared" si="373"/>
        <v>0</v>
      </c>
      <c r="AJ202" s="6">
        <v>0</v>
      </c>
      <c r="AK202" s="5">
        <v>0</v>
      </c>
      <c r="AL202" s="8">
        <f t="shared" si="374"/>
        <v>0</v>
      </c>
      <c r="AM202" s="6">
        <v>0</v>
      </c>
      <c r="AN202" s="5">
        <v>0</v>
      </c>
      <c r="AO202" s="8">
        <f t="shared" si="375"/>
        <v>0</v>
      </c>
      <c r="AP202" s="6">
        <v>0</v>
      </c>
      <c r="AQ202" s="5">
        <v>0</v>
      </c>
      <c r="AR202" s="8">
        <f t="shared" si="376"/>
        <v>0</v>
      </c>
      <c r="AS202" s="6">
        <v>0</v>
      </c>
      <c r="AT202" s="5">
        <v>0</v>
      </c>
      <c r="AU202" s="8">
        <f t="shared" si="377"/>
        <v>0</v>
      </c>
      <c r="AV202" s="6">
        <v>0</v>
      </c>
      <c r="AW202" s="5">
        <v>0</v>
      </c>
      <c r="AX202" s="8">
        <f t="shared" si="378"/>
        <v>0</v>
      </c>
      <c r="AY202" s="6">
        <v>0</v>
      </c>
      <c r="AZ202" s="5">
        <v>0</v>
      </c>
      <c r="BA202" s="8">
        <f t="shared" si="379"/>
        <v>0</v>
      </c>
      <c r="BB202" s="6">
        <v>0</v>
      </c>
      <c r="BC202" s="5">
        <v>0</v>
      </c>
      <c r="BD202" s="8">
        <f t="shared" si="380"/>
        <v>0</v>
      </c>
      <c r="BE202" s="6">
        <v>0</v>
      </c>
      <c r="BF202" s="5">
        <v>0</v>
      </c>
      <c r="BG202" s="8">
        <f t="shared" si="381"/>
        <v>0</v>
      </c>
      <c r="BH202" s="6">
        <v>0</v>
      </c>
      <c r="BI202" s="5">
        <v>0</v>
      </c>
      <c r="BJ202" s="8">
        <f t="shared" si="382"/>
        <v>0</v>
      </c>
      <c r="BK202" s="6">
        <v>0</v>
      </c>
      <c r="BL202" s="5">
        <v>0</v>
      </c>
      <c r="BM202" s="8">
        <f t="shared" si="383"/>
        <v>0</v>
      </c>
      <c r="BN202" s="6">
        <v>0</v>
      </c>
      <c r="BO202" s="5">
        <v>0</v>
      </c>
      <c r="BP202" s="8">
        <f t="shared" si="384"/>
        <v>0</v>
      </c>
      <c r="BQ202" s="6">
        <v>0</v>
      </c>
      <c r="BR202" s="5">
        <v>0</v>
      </c>
      <c r="BS202" s="8">
        <f t="shared" si="385"/>
        <v>0</v>
      </c>
      <c r="BT202" s="6">
        <v>0</v>
      </c>
      <c r="BU202" s="5">
        <v>0</v>
      </c>
      <c r="BV202" s="8">
        <f t="shared" si="386"/>
        <v>0</v>
      </c>
      <c r="BW202" s="6">
        <v>0</v>
      </c>
      <c r="BX202" s="5">
        <v>0</v>
      </c>
      <c r="BY202" s="8">
        <f t="shared" si="387"/>
        <v>0</v>
      </c>
      <c r="BZ202" s="6">
        <v>0</v>
      </c>
      <c r="CA202" s="5">
        <v>0</v>
      </c>
      <c r="CB202" s="8">
        <f t="shared" si="388"/>
        <v>0</v>
      </c>
      <c r="CC202" s="6">
        <v>0</v>
      </c>
      <c r="CD202" s="5">
        <v>0</v>
      </c>
      <c r="CE202" s="8">
        <f t="shared" si="389"/>
        <v>0</v>
      </c>
      <c r="CF202" s="6">
        <v>0</v>
      </c>
      <c r="CG202" s="5">
        <v>0</v>
      </c>
      <c r="CH202" s="8">
        <f t="shared" si="390"/>
        <v>0</v>
      </c>
      <c r="CI202" s="6">
        <v>0</v>
      </c>
      <c r="CJ202" s="5">
        <v>0</v>
      </c>
      <c r="CK202" s="8">
        <f t="shared" si="391"/>
        <v>0</v>
      </c>
      <c r="CL202" s="6">
        <v>0</v>
      </c>
      <c r="CM202" s="5">
        <v>0</v>
      </c>
      <c r="CN202" s="8">
        <f t="shared" si="392"/>
        <v>0</v>
      </c>
      <c r="CO202" s="6">
        <v>0</v>
      </c>
      <c r="CP202" s="5">
        <v>0</v>
      </c>
      <c r="CQ202" s="8">
        <f t="shared" si="393"/>
        <v>0</v>
      </c>
      <c r="CR202" s="6">
        <v>0</v>
      </c>
      <c r="CS202" s="5">
        <v>0</v>
      </c>
      <c r="CT202" s="8">
        <f t="shared" si="394"/>
        <v>0</v>
      </c>
      <c r="CU202" s="6">
        <v>0</v>
      </c>
      <c r="CV202" s="5">
        <v>0</v>
      </c>
      <c r="CW202" s="8">
        <f t="shared" si="395"/>
        <v>0</v>
      </c>
      <c r="CX202" s="6">
        <v>0</v>
      </c>
      <c r="CY202" s="5">
        <v>0</v>
      </c>
      <c r="CZ202" s="8">
        <f t="shared" si="396"/>
        <v>0</v>
      </c>
      <c r="DA202" s="6">
        <v>0</v>
      </c>
      <c r="DB202" s="5">
        <v>0</v>
      </c>
      <c r="DC202" s="8">
        <f t="shared" si="397"/>
        <v>0</v>
      </c>
      <c r="DD202" s="6">
        <v>0</v>
      </c>
      <c r="DE202" s="5">
        <v>0</v>
      </c>
      <c r="DF202" s="8">
        <f t="shared" si="398"/>
        <v>0</v>
      </c>
      <c r="DG202" s="6">
        <v>0</v>
      </c>
      <c r="DH202" s="5">
        <v>0</v>
      </c>
      <c r="DI202" s="8">
        <f t="shared" si="399"/>
        <v>0</v>
      </c>
      <c r="DJ202" s="6">
        <v>0</v>
      </c>
      <c r="DK202" s="5">
        <v>0</v>
      </c>
      <c r="DL202" s="8">
        <f t="shared" si="400"/>
        <v>0</v>
      </c>
      <c r="DM202" s="6">
        <v>0</v>
      </c>
      <c r="DN202" s="5">
        <v>0</v>
      </c>
      <c r="DO202" s="8">
        <f t="shared" si="401"/>
        <v>0</v>
      </c>
      <c r="DP202" s="6">
        <v>0</v>
      </c>
      <c r="DQ202" s="5">
        <v>0</v>
      </c>
      <c r="DR202" s="8">
        <f t="shared" si="402"/>
        <v>0</v>
      </c>
      <c r="DS202" s="6">
        <v>0</v>
      </c>
      <c r="DT202" s="5">
        <v>0</v>
      </c>
      <c r="DU202" s="8">
        <f t="shared" si="403"/>
        <v>0</v>
      </c>
      <c r="DV202" s="6">
        <v>0</v>
      </c>
      <c r="DW202" s="5">
        <v>0</v>
      </c>
      <c r="DX202" s="8">
        <f t="shared" si="404"/>
        <v>0</v>
      </c>
      <c r="DY202" s="6">
        <v>0</v>
      </c>
      <c r="DZ202" s="5">
        <v>0</v>
      </c>
      <c r="EA202" s="8">
        <f t="shared" si="405"/>
        <v>0</v>
      </c>
      <c r="EB202" s="6">
        <v>0</v>
      </c>
      <c r="EC202" s="5">
        <v>0</v>
      </c>
      <c r="ED202" s="8">
        <f t="shared" si="406"/>
        <v>0</v>
      </c>
      <c r="EE202" s="6">
        <v>0</v>
      </c>
      <c r="EF202" s="5">
        <v>0</v>
      </c>
      <c r="EG202" s="8">
        <f t="shared" si="407"/>
        <v>0</v>
      </c>
      <c r="EH202" s="6">
        <v>0</v>
      </c>
      <c r="EI202" s="5">
        <v>0</v>
      </c>
      <c r="EJ202" s="8">
        <f t="shared" si="408"/>
        <v>0</v>
      </c>
      <c r="EK202" s="6">
        <v>0</v>
      </c>
      <c r="EL202" s="5">
        <v>0</v>
      </c>
      <c r="EM202" s="8">
        <f t="shared" si="409"/>
        <v>0</v>
      </c>
      <c r="EN202" s="6">
        <f t="shared" si="410"/>
        <v>0</v>
      </c>
      <c r="EO202" s="8">
        <f t="shared" si="411"/>
        <v>0</v>
      </c>
    </row>
    <row r="203" spans="1:145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412"/>
        <v>0</v>
      </c>
      <c r="F203" s="6">
        <v>0</v>
      </c>
      <c r="G203" s="5">
        <v>0</v>
      </c>
      <c r="H203" s="8">
        <f t="shared" si="364"/>
        <v>0</v>
      </c>
      <c r="I203" s="6">
        <v>0</v>
      </c>
      <c r="J203" s="5">
        <v>0</v>
      </c>
      <c r="K203" s="8">
        <f t="shared" si="365"/>
        <v>0</v>
      </c>
      <c r="L203" s="6">
        <v>0</v>
      </c>
      <c r="M203" s="5">
        <v>0</v>
      </c>
      <c r="N203" s="8">
        <f t="shared" si="366"/>
        <v>0</v>
      </c>
      <c r="O203" s="6">
        <v>0</v>
      </c>
      <c r="P203" s="5">
        <v>0</v>
      </c>
      <c r="Q203" s="8">
        <f t="shared" si="367"/>
        <v>0</v>
      </c>
      <c r="R203" s="6">
        <v>0</v>
      </c>
      <c r="S203" s="5">
        <v>0</v>
      </c>
      <c r="T203" s="8">
        <f t="shared" si="368"/>
        <v>0</v>
      </c>
      <c r="U203" s="6">
        <v>0</v>
      </c>
      <c r="V203" s="5">
        <v>0</v>
      </c>
      <c r="W203" s="8">
        <f t="shared" si="369"/>
        <v>0</v>
      </c>
      <c r="X203" s="6">
        <v>0</v>
      </c>
      <c r="Y203" s="5">
        <v>0</v>
      </c>
      <c r="Z203" s="8">
        <f t="shared" si="370"/>
        <v>0</v>
      </c>
      <c r="AA203" s="6">
        <v>0</v>
      </c>
      <c r="AB203" s="5">
        <v>0</v>
      </c>
      <c r="AC203" s="8">
        <f t="shared" si="371"/>
        <v>0</v>
      </c>
      <c r="AD203" s="6">
        <v>0</v>
      </c>
      <c r="AE203" s="5">
        <v>0</v>
      </c>
      <c r="AF203" s="8">
        <f t="shared" si="372"/>
        <v>0</v>
      </c>
      <c r="AG203" s="6">
        <v>0</v>
      </c>
      <c r="AH203" s="5">
        <v>0</v>
      </c>
      <c r="AI203" s="8">
        <f t="shared" si="373"/>
        <v>0</v>
      </c>
      <c r="AJ203" s="6">
        <v>0</v>
      </c>
      <c r="AK203" s="5">
        <v>0</v>
      </c>
      <c r="AL203" s="8">
        <f t="shared" si="374"/>
        <v>0</v>
      </c>
      <c r="AM203" s="6">
        <v>0</v>
      </c>
      <c r="AN203" s="5">
        <v>0</v>
      </c>
      <c r="AO203" s="8">
        <f t="shared" si="375"/>
        <v>0</v>
      </c>
      <c r="AP203" s="6">
        <v>0</v>
      </c>
      <c r="AQ203" s="5">
        <v>0</v>
      </c>
      <c r="AR203" s="8">
        <f t="shared" si="376"/>
        <v>0</v>
      </c>
      <c r="AS203" s="6">
        <v>0</v>
      </c>
      <c r="AT203" s="5">
        <v>0</v>
      </c>
      <c r="AU203" s="8">
        <f t="shared" si="377"/>
        <v>0</v>
      </c>
      <c r="AV203" s="6">
        <v>0</v>
      </c>
      <c r="AW203" s="5">
        <v>0</v>
      </c>
      <c r="AX203" s="8">
        <f t="shared" si="378"/>
        <v>0</v>
      </c>
      <c r="AY203" s="6">
        <v>0</v>
      </c>
      <c r="AZ203" s="5">
        <v>0</v>
      </c>
      <c r="BA203" s="8">
        <f t="shared" si="379"/>
        <v>0</v>
      </c>
      <c r="BB203" s="6">
        <v>0</v>
      </c>
      <c r="BC203" s="5">
        <v>0</v>
      </c>
      <c r="BD203" s="8">
        <f t="shared" si="380"/>
        <v>0</v>
      </c>
      <c r="BE203" s="6">
        <v>0</v>
      </c>
      <c r="BF203" s="5">
        <v>0</v>
      </c>
      <c r="BG203" s="8">
        <f t="shared" si="381"/>
        <v>0</v>
      </c>
      <c r="BH203" s="6">
        <v>0</v>
      </c>
      <c r="BI203" s="5">
        <v>0</v>
      </c>
      <c r="BJ203" s="8">
        <f t="shared" si="382"/>
        <v>0</v>
      </c>
      <c r="BK203" s="6">
        <v>0</v>
      </c>
      <c r="BL203" s="5">
        <v>0</v>
      </c>
      <c r="BM203" s="8">
        <f t="shared" si="383"/>
        <v>0</v>
      </c>
      <c r="BN203" s="6">
        <v>0</v>
      </c>
      <c r="BO203" s="5">
        <v>0</v>
      </c>
      <c r="BP203" s="8">
        <f t="shared" si="384"/>
        <v>0</v>
      </c>
      <c r="BQ203" s="6">
        <v>0</v>
      </c>
      <c r="BR203" s="5">
        <v>0</v>
      </c>
      <c r="BS203" s="8">
        <f t="shared" si="385"/>
        <v>0</v>
      </c>
      <c r="BT203" s="70">
        <v>43.2</v>
      </c>
      <c r="BU203" s="5">
        <v>958.13099999999997</v>
      </c>
      <c r="BV203" s="8">
        <f t="shared" si="386"/>
        <v>22178.958333333332</v>
      </c>
      <c r="BW203" s="6">
        <v>0</v>
      </c>
      <c r="BX203" s="5">
        <v>0</v>
      </c>
      <c r="BY203" s="8">
        <f t="shared" si="387"/>
        <v>0</v>
      </c>
      <c r="BZ203" s="6">
        <v>0</v>
      </c>
      <c r="CA203" s="5">
        <v>0</v>
      </c>
      <c r="CB203" s="8">
        <f t="shared" si="388"/>
        <v>0</v>
      </c>
      <c r="CC203" s="6">
        <v>0</v>
      </c>
      <c r="CD203" s="5">
        <v>0</v>
      </c>
      <c r="CE203" s="8">
        <f t="shared" si="389"/>
        <v>0</v>
      </c>
      <c r="CF203" s="6">
        <v>0</v>
      </c>
      <c r="CG203" s="5">
        <v>0</v>
      </c>
      <c r="CH203" s="8">
        <f t="shared" si="390"/>
        <v>0</v>
      </c>
      <c r="CI203" s="6">
        <v>0</v>
      </c>
      <c r="CJ203" s="5">
        <v>0</v>
      </c>
      <c r="CK203" s="8">
        <f t="shared" si="391"/>
        <v>0</v>
      </c>
      <c r="CL203" s="6">
        <v>0</v>
      </c>
      <c r="CM203" s="5">
        <v>0</v>
      </c>
      <c r="CN203" s="8">
        <f t="shared" si="392"/>
        <v>0</v>
      </c>
      <c r="CO203" s="6">
        <v>0</v>
      </c>
      <c r="CP203" s="5">
        <v>0</v>
      </c>
      <c r="CQ203" s="8">
        <f t="shared" si="393"/>
        <v>0</v>
      </c>
      <c r="CR203" s="6">
        <v>0</v>
      </c>
      <c r="CS203" s="5">
        <v>0</v>
      </c>
      <c r="CT203" s="8">
        <f t="shared" si="394"/>
        <v>0</v>
      </c>
      <c r="CU203" s="6">
        <v>0</v>
      </c>
      <c r="CV203" s="5">
        <v>0</v>
      </c>
      <c r="CW203" s="8">
        <f t="shared" si="395"/>
        <v>0</v>
      </c>
      <c r="CX203" s="6">
        <v>0</v>
      </c>
      <c r="CY203" s="5">
        <v>0</v>
      </c>
      <c r="CZ203" s="8">
        <f t="shared" si="396"/>
        <v>0</v>
      </c>
      <c r="DA203" s="6">
        <v>0</v>
      </c>
      <c r="DB203" s="5">
        <v>0</v>
      </c>
      <c r="DC203" s="8">
        <f t="shared" si="397"/>
        <v>0</v>
      </c>
      <c r="DD203" s="6">
        <v>0</v>
      </c>
      <c r="DE203" s="5">
        <v>0</v>
      </c>
      <c r="DF203" s="8">
        <f t="shared" si="398"/>
        <v>0</v>
      </c>
      <c r="DG203" s="6">
        <v>0</v>
      </c>
      <c r="DH203" s="5">
        <v>0</v>
      </c>
      <c r="DI203" s="8">
        <f t="shared" si="399"/>
        <v>0</v>
      </c>
      <c r="DJ203" s="6">
        <v>0</v>
      </c>
      <c r="DK203" s="5">
        <v>0</v>
      </c>
      <c r="DL203" s="8">
        <f t="shared" si="400"/>
        <v>0</v>
      </c>
      <c r="DM203" s="6">
        <v>0</v>
      </c>
      <c r="DN203" s="5">
        <v>0</v>
      </c>
      <c r="DO203" s="8">
        <f t="shared" si="401"/>
        <v>0</v>
      </c>
      <c r="DP203" s="6">
        <v>0</v>
      </c>
      <c r="DQ203" s="5">
        <v>0</v>
      </c>
      <c r="DR203" s="8">
        <f t="shared" si="402"/>
        <v>0</v>
      </c>
      <c r="DS203" s="6">
        <v>0</v>
      </c>
      <c r="DT203" s="5">
        <v>0</v>
      </c>
      <c r="DU203" s="8">
        <f t="shared" si="403"/>
        <v>0</v>
      </c>
      <c r="DV203" s="6">
        <v>0</v>
      </c>
      <c r="DW203" s="5">
        <v>0</v>
      </c>
      <c r="DX203" s="8">
        <f t="shared" si="404"/>
        <v>0</v>
      </c>
      <c r="DY203" s="6">
        <v>0</v>
      </c>
      <c r="DZ203" s="5">
        <v>0</v>
      </c>
      <c r="EA203" s="8">
        <f t="shared" si="405"/>
        <v>0</v>
      </c>
      <c r="EB203" s="6">
        <v>0</v>
      </c>
      <c r="EC203" s="5">
        <v>0</v>
      </c>
      <c r="ED203" s="8">
        <f t="shared" si="406"/>
        <v>0</v>
      </c>
      <c r="EE203" s="6">
        <v>0</v>
      </c>
      <c r="EF203" s="5">
        <v>0</v>
      </c>
      <c r="EG203" s="8">
        <f t="shared" si="407"/>
        <v>0</v>
      </c>
      <c r="EH203" s="6">
        <v>0</v>
      </c>
      <c r="EI203" s="5">
        <v>0</v>
      </c>
      <c r="EJ203" s="8">
        <f t="shared" si="408"/>
        <v>0</v>
      </c>
      <c r="EK203" s="6">
        <v>0</v>
      </c>
      <c r="EL203" s="5">
        <v>0</v>
      </c>
      <c r="EM203" s="8">
        <f t="shared" si="409"/>
        <v>0</v>
      </c>
      <c r="EN203" s="6">
        <f t="shared" si="410"/>
        <v>43.2</v>
      </c>
      <c r="EO203" s="8">
        <f t="shared" si="411"/>
        <v>958.13099999999997</v>
      </c>
    </row>
    <row r="204" spans="1:145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364"/>
        <v>0</v>
      </c>
      <c r="I204" s="6">
        <v>0</v>
      </c>
      <c r="J204" s="5">
        <v>0</v>
      </c>
      <c r="K204" s="8">
        <f t="shared" si="365"/>
        <v>0</v>
      </c>
      <c r="L204" s="6">
        <v>0</v>
      </c>
      <c r="M204" s="5">
        <v>0</v>
      </c>
      <c r="N204" s="8">
        <f t="shared" si="366"/>
        <v>0</v>
      </c>
      <c r="O204" s="6">
        <v>0</v>
      </c>
      <c r="P204" s="5">
        <v>0</v>
      </c>
      <c r="Q204" s="8">
        <f t="shared" si="367"/>
        <v>0</v>
      </c>
      <c r="R204" s="6">
        <v>0</v>
      </c>
      <c r="S204" s="5">
        <v>0</v>
      </c>
      <c r="T204" s="8">
        <f t="shared" si="368"/>
        <v>0</v>
      </c>
      <c r="U204" s="6">
        <v>0</v>
      </c>
      <c r="V204" s="5">
        <v>0</v>
      </c>
      <c r="W204" s="8">
        <f t="shared" si="369"/>
        <v>0</v>
      </c>
      <c r="X204" s="6">
        <v>0</v>
      </c>
      <c r="Y204" s="5">
        <v>0</v>
      </c>
      <c r="Z204" s="8">
        <f t="shared" si="370"/>
        <v>0</v>
      </c>
      <c r="AA204" s="6">
        <v>0</v>
      </c>
      <c r="AB204" s="5">
        <v>0</v>
      </c>
      <c r="AC204" s="8">
        <f t="shared" si="371"/>
        <v>0</v>
      </c>
      <c r="AD204" s="6">
        <v>0</v>
      </c>
      <c r="AE204" s="5">
        <v>0</v>
      </c>
      <c r="AF204" s="8">
        <f t="shared" si="372"/>
        <v>0</v>
      </c>
      <c r="AG204" s="6">
        <v>0</v>
      </c>
      <c r="AH204" s="5">
        <v>0</v>
      </c>
      <c r="AI204" s="8">
        <f t="shared" si="373"/>
        <v>0</v>
      </c>
      <c r="AJ204" s="6">
        <v>0</v>
      </c>
      <c r="AK204" s="5">
        <v>0</v>
      </c>
      <c r="AL204" s="8">
        <f t="shared" si="374"/>
        <v>0</v>
      </c>
      <c r="AM204" s="6">
        <v>0</v>
      </c>
      <c r="AN204" s="5">
        <v>0</v>
      </c>
      <c r="AO204" s="8">
        <f t="shared" si="375"/>
        <v>0</v>
      </c>
      <c r="AP204" s="6">
        <v>0</v>
      </c>
      <c r="AQ204" s="5">
        <v>0</v>
      </c>
      <c r="AR204" s="8">
        <f t="shared" si="376"/>
        <v>0</v>
      </c>
      <c r="AS204" s="6">
        <v>0</v>
      </c>
      <c r="AT204" s="5">
        <v>0</v>
      </c>
      <c r="AU204" s="8">
        <f t="shared" si="377"/>
        <v>0</v>
      </c>
      <c r="AV204" s="6">
        <v>0</v>
      </c>
      <c r="AW204" s="5">
        <v>0</v>
      </c>
      <c r="AX204" s="8">
        <f t="shared" si="378"/>
        <v>0</v>
      </c>
      <c r="AY204" s="6">
        <v>0</v>
      </c>
      <c r="AZ204" s="5">
        <v>0</v>
      </c>
      <c r="BA204" s="8">
        <f t="shared" si="379"/>
        <v>0</v>
      </c>
      <c r="BB204" s="6">
        <v>0</v>
      </c>
      <c r="BC204" s="5">
        <v>0</v>
      </c>
      <c r="BD204" s="8">
        <f t="shared" si="380"/>
        <v>0</v>
      </c>
      <c r="BE204" s="6">
        <v>0</v>
      </c>
      <c r="BF204" s="5">
        <v>0</v>
      </c>
      <c r="BG204" s="8">
        <f t="shared" si="381"/>
        <v>0</v>
      </c>
      <c r="BH204" s="6">
        <v>0</v>
      </c>
      <c r="BI204" s="5">
        <v>0</v>
      </c>
      <c r="BJ204" s="8">
        <f t="shared" si="382"/>
        <v>0</v>
      </c>
      <c r="BK204" s="6">
        <v>0</v>
      </c>
      <c r="BL204" s="5">
        <v>0</v>
      </c>
      <c r="BM204" s="8">
        <f t="shared" si="383"/>
        <v>0</v>
      </c>
      <c r="BN204" s="6">
        <v>0</v>
      </c>
      <c r="BO204" s="5">
        <v>0</v>
      </c>
      <c r="BP204" s="8">
        <f t="shared" si="384"/>
        <v>0</v>
      </c>
      <c r="BQ204" s="6">
        <v>0</v>
      </c>
      <c r="BR204" s="5">
        <v>0</v>
      </c>
      <c r="BS204" s="8">
        <f t="shared" si="385"/>
        <v>0</v>
      </c>
      <c r="BT204" s="70">
        <v>67.355999999999995</v>
      </c>
      <c r="BU204" s="5">
        <v>1426.3009999999999</v>
      </c>
      <c r="BV204" s="8">
        <f t="shared" si="386"/>
        <v>21175.559712572005</v>
      </c>
      <c r="BW204" s="6">
        <v>0</v>
      </c>
      <c r="BX204" s="5">
        <v>0</v>
      </c>
      <c r="BY204" s="8">
        <f t="shared" si="387"/>
        <v>0</v>
      </c>
      <c r="BZ204" s="6">
        <v>0</v>
      </c>
      <c r="CA204" s="5">
        <v>0</v>
      </c>
      <c r="CB204" s="8">
        <f t="shared" si="388"/>
        <v>0</v>
      </c>
      <c r="CC204" s="6">
        <v>0</v>
      </c>
      <c r="CD204" s="5">
        <v>0</v>
      </c>
      <c r="CE204" s="8">
        <f t="shared" si="389"/>
        <v>0</v>
      </c>
      <c r="CF204" s="6">
        <v>0</v>
      </c>
      <c r="CG204" s="5">
        <v>0</v>
      </c>
      <c r="CH204" s="8">
        <f t="shared" si="390"/>
        <v>0</v>
      </c>
      <c r="CI204" s="6">
        <v>0</v>
      </c>
      <c r="CJ204" s="5">
        <v>0</v>
      </c>
      <c r="CK204" s="8">
        <f t="shared" si="391"/>
        <v>0</v>
      </c>
      <c r="CL204" s="6">
        <v>0</v>
      </c>
      <c r="CM204" s="5">
        <v>0</v>
      </c>
      <c r="CN204" s="8">
        <f t="shared" si="392"/>
        <v>0</v>
      </c>
      <c r="CO204" s="6">
        <v>0</v>
      </c>
      <c r="CP204" s="5">
        <v>0</v>
      </c>
      <c r="CQ204" s="8">
        <f t="shared" si="393"/>
        <v>0</v>
      </c>
      <c r="CR204" s="6">
        <v>0</v>
      </c>
      <c r="CS204" s="5">
        <v>0</v>
      </c>
      <c r="CT204" s="8">
        <f t="shared" si="394"/>
        <v>0</v>
      </c>
      <c r="CU204" s="6">
        <v>0</v>
      </c>
      <c r="CV204" s="5">
        <v>0</v>
      </c>
      <c r="CW204" s="8">
        <f t="shared" si="395"/>
        <v>0</v>
      </c>
      <c r="CX204" s="6">
        <v>0</v>
      </c>
      <c r="CY204" s="5">
        <v>0</v>
      </c>
      <c r="CZ204" s="8">
        <f t="shared" si="396"/>
        <v>0</v>
      </c>
      <c r="DA204" s="6">
        <v>0</v>
      </c>
      <c r="DB204" s="5">
        <v>0</v>
      </c>
      <c r="DC204" s="8">
        <f t="shared" si="397"/>
        <v>0</v>
      </c>
      <c r="DD204" s="6">
        <v>0</v>
      </c>
      <c r="DE204" s="5">
        <v>0</v>
      </c>
      <c r="DF204" s="8">
        <f t="shared" si="398"/>
        <v>0</v>
      </c>
      <c r="DG204" s="6">
        <v>0</v>
      </c>
      <c r="DH204" s="5">
        <v>0</v>
      </c>
      <c r="DI204" s="8">
        <f t="shared" si="399"/>
        <v>0</v>
      </c>
      <c r="DJ204" s="6">
        <v>0</v>
      </c>
      <c r="DK204" s="5">
        <v>0</v>
      </c>
      <c r="DL204" s="8">
        <f t="shared" si="400"/>
        <v>0</v>
      </c>
      <c r="DM204" s="6">
        <v>0</v>
      </c>
      <c r="DN204" s="5">
        <v>0</v>
      </c>
      <c r="DO204" s="8">
        <f t="shared" si="401"/>
        <v>0</v>
      </c>
      <c r="DP204" s="6">
        <v>0</v>
      </c>
      <c r="DQ204" s="5">
        <v>0</v>
      </c>
      <c r="DR204" s="8">
        <f t="shared" si="402"/>
        <v>0</v>
      </c>
      <c r="DS204" s="6">
        <v>0</v>
      </c>
      <c r="DT204" s="5">
        <v>0</v>
      </c>
      <c r="DU204" s="8">
        <f t="shared" si="403"/>
        <v>0</v>
      </c>
      <c r="DV204" s="6">
        <v>0</v>
      </c>
      <c r="DW204" s="5">
        <v>0</v>
      </c>
      <c r="DX204" s="8">
        <f t="shared" si="404"/>
        <v>0</v>
      </c>
      <c r="DY204" s="6">
        <v>0</v>
      </c>
      <c r="DZ204" s="5">
        <v>0</v>
      </c>
      <c r="EA204" s="8">
        <f t="shared" si="405"/>
        <v>0</v>
      </c>
      <c r="EB204" s="6">
        <v>0</v>
      </c>
      <c r="EC204" s="5">
        <v>0</v>
      </c>
      <c r="ED204" s="8">
        <f t="shared" si="406"/>
        <v>0</v>
      </c>
      <c r="EE204" s="6">
        <v>0</v>
      </c>
      <c r="EF204" s="5">
        <v>0</v>
      </c>
      <c r="EG204" s="8">
        <f t="shared" si="407"/>
        <v>0</v>
      </c>
      <c r="EH204" s="6">
        <v>0</v>
      </c>
      <c r="EI204" s="5">
        <v>0</v>
      </c>
      <c r="EJ204" s="8">
        <f t="shared" si="408"/>
        <v>0</v>
      </c>
      <c r="EK204" s="6">
        <v>0</v>
      </c>
      <c r="EL204" s="5">
        <v>0</v>
      </c>
      <c r="EM204" s="8">
        <f t="shared" si="409"/>
        <v>0</v>
      </c>
      <c r="EN204" s="6">
        <f t="shared" si="410"/>
        <v>67.355999999999995</v>
      </c>
      <c r="EO204" s="8">
        <f t="shared" si="411"/>
        <v>1426.3009999999999</v>
      </c>
    </row>
    <row r="205" spans="1:145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413">IF(C205=0,0,D205/C205*1000)</f>
        <v>0</v>
      </c>
      <c r="F205" s="6">
        <v>0</v>
      </c>
      <c r="G205" s="5">
        <v>0</v>
      </c>
      <c r="H205" s="8">
        <f t="shared" si="364"/>
        <v>0</v>
      </c>
      <c r="I205" s="6">
        <v>0</v>
      </c>
      <c r="J205" s="5">
        <v>0</v>
      </c>
      <c r="K205" s="8">
        <f t="shared" si="365"/>
        <v>0</v>
      </c>
      <c r="L205" s="6">
        <v>0</v>
      </c>
      <c r="M205" s="5">
        <v>0</v>
      </c>
      <c r="N205" s="8">
        <f t="shared" si="366"/>
        <v>0</v>
      </c>
      <c r="O205" s="6">
        <v>0</v>
      </c>
      <c r="P205" s="5">
        <v>0</v>
      </c>
      <c r="Q205" s="8">
        <f t="shared" si="367"/>
        <v>0</v>
      </c>
      <c r="R205" s="6">
        <v>0</v>
      </c>
      <c r="S205" s="5">
        <v>0</v>
      </c>
      <c r="T205" s="8">
        <f t="shared" si="368"/>
        <v>0</v>
      </c>
      <c r="U205" s="6">
        <v>0</v>
      </c>
      <c r="V205" s="5">
        <v>0</v>
      </c>
      <c r="W205" s="8">
        <f t="shared" si="369"/>
        <v>0</v>
      </c>
      <c r="X205" s="6">
        <v>0</v>
      </c>
      <c r="Y205" s="5">
        <v>0</v>
      </c>
      <c r="Z205" s="8">
        <f t="shared" si="370"/>
        <v>0</v>
      </c>
      <c r="AA205" s="6">
        <v>0</v>
      </c>
      <c r="AB205" s="5">
        <v>0</v>
      </c>
      <c r="AC205" s="8">
        <f t="shared" si="371"/>
        <v>0</v>
      </c>
      <c r="AD205" s="6">
        <v>0</v>
      </c>
      <c r="AE205" s="5">
        <v>0</v>
      </c>
      <c r="AF205" s="8">
        <f t="shared" si="372"/>
        <v>0</v>
      </c>
      <c r="AG205" s="6">
        <v>0</v>
      </c>
      <c r="AH205" s="5">
        <v>0</v>
      </c>
      <c r="AI205" s="8">
        <f t="shared" si="373"/>
        <v>0</v>
      </c>
      <c r="AJ205" s="6">
        <v>0</v>
      </c>
      <c r="AK205" s="5">
        <v>0</v>
      </c>
      <c r="AL205" s="8">
        <f t="shared" si="374"/>
        <v>0</v>
      </c>
      <c r="AM205" s="6">
        <v>0</v>
      </c>
      <c r="AN205" s="5">
        <v>0</v>
      </c>
      <c r="AO205" s="8">
        <f t="shared" si="375"/>
        <v>0</v>
      </c>
      <c r="AP205" s="6">
        <v>0</v>
      </c>
      <c r="AQ205" s="5">
        <v>0</v>
      </c>
      <c r="AR205" s="8">
        <f t="shared" si="376"/>
        <v>0</v>
      </c>
      <c r="AS205" s="6">
        <v>0</v>
      </c>
      <c r="AT205" s="5">
        <v>0</v>
      </c>
      <c r="AU205" s="8">
        <f t="shared" si="377"/>
        <v>0</v>
      </c>
      <c r="AV205" s="6">
        <v>0</v>
      </c>
      <c r="AW205" s="5">
        <v>0</v>
      </c>
      <c r="AX205" s="8">
        <f t="shared" si="378"/>
        <v>0</v>
      </c>
      <c r="AY205" s="6">
        <v>0</v>
      </c>
      <c r="AZ205" s="5">
        <v>0</v>
      </c>
      <c r="BA205" s="8">
        <f t="shared" si="379"/>
        <v>0</v>
      </c>
      <c r="BB205" s="6">
        <v>0</v>
      </c>
      <c r="BC205" s="5">
        <v>0</v>
      </c>
      <c r="BD205" s="8">
        <f t="shared" si="380"/>
        <v>0</v>
      </c>
      <c r="BE205" s="6">
        <v>0</v>
      </c>
      <c r="BF205" s="5">
        <v>0</v>
      </c>
      <c r="BG205" s="8">
        <f t="shared" si="381"/>
        <v>0</v>
      </c>
      <c r="BH205" s="6">
        <v>0</v>
      </c>
      <c r="BI205" s="5">
        <v>0</v>
      </c>
      <c r="BJ205" s="8">
        <f t="shared" si="382"/>
        <v>0</v>
      </c>
      <c r="BK205" s="6">
        <v>0</v>
      </c>
      <c r="BL205" s="5">
        <v>0</v>
      </c>
      <c r="BM205" s="8">
        <f t="shared" si="383"/>
        <v>0</v>
      </c>
      <c r="BN205" s="6">
        <v>0</v>
      </c>
      <c r="BO205" s="5">
        <v>0</v>
      </c>
      <c r="BP205" s="8">
        <f t="shared" si="384"/>
        <v>0</v>
      </c>
      <c r="BQ205" s="6">
        <v>0</v>
      </c>
      <c r="BR205" s="5">
        <v>0</v>
      </c>
      <c r="BS205" s="8">
        <f t="shared" si="385"/>
        <v>0</v>
      </c>
      <c r="BT205" s="6">
        <v>0</v>
      </c>
      <c r="BU205" s="5">
        <v>0</v>
      </c>
      <c r="BV205" s="8">
        <f t="shared" si="386"/>
        <v>0</v>
      </c>
      <c r="BW205" s="6">
        <v>0</v>
      </c>
      <c r="BX205" s="5">
        <v>0</v>
      </c>
      <c r="BY205" s="8">
        <f t="shared" si="387"/>
        <v>0</v>
      </c>
      <c r="BZ205" s="6">
        <v>0</v>
      </c>
      <c r="CA205" s="5">
        <v>0</v>
      </c>
      <c r="CB205" s="8">
        <f t="shared" si="388"/>
        <v>0</v>
      </c>
      <c r="CC205" s="6">
        <v>0</v>
      </c>
      <c r="CD205" s="5">
        <v>0</v>
      </c>
      <c r="CE205" s="8">
        <f t="shared" si="389"/>
        <v>0</v>
      </c>
      <c r="CF205" s="6">
        <v>0</v>
      </c>
      <c r="CG205" s="5">
        <v>0</v>
      </c>
      <c r="CH205" s="8">
        <f t="shared" si="390"/>
        <v>0</v>
      </c>
      <c r="CI205" s="6">
        <v>0</v>
      </c>
      <c r="CJ205" s="5">
        <v>0</v>
      </c>
      <c r="CK205" s="8">
        <f t="shared" si="391"/>
        <v>0</v>
      </c>
      <c r="CL205" s="6">
        <v>0</v>
      </c>
      <c r="CM205" s="5">
        <v>0</v>
      </c>
      <c r="CN205" s="8">
        <f t="shared" si="392"/>
        <v>0</v>
      </c>
      <c r="CO205" s="6">
        <v>0</v>
      </c>
      <c r="CP205" s="5">
        <v>0</v>
      </c>
      <c r="CQ205" s="8">
        <f t="shared" si="393"/>
        <v>0</v>
      </c>
      <c r="CR205" s="6">
        <v>0</v>
      </c>
      <c r="CS205" s="5">
        <v>0</v>
      </c>
      <c r="CT205" s="8">
        <f t="shared" si="394"/>
        <v>0</v>
      </c>
      <c r="CU205" s="6">
        <v>0</v>
      </c>
      <c r="CV205" s="5">
        <v>0</v>
      </c>
      <c r="CW205" s="8">
        <f t="shared" si="395"/>
        <v>0</v>
      </c>
      <c r="CX205" s="6">
        <v>0</v>
      </c>
      <c r="CY205" s="5">
        <v>0</v>
      </c>
      <c r="CZ205" s="8">
        <f t="shared" si="396"/>
        <v>0</v>
      </c>
      <c r="DA205" s="6">
        <v>0</v>
      </c>
      <c r="DB205" s="5">
        <v>0</v>
      </c>
      <c r="DC205" s="8">
        <f t="shared" si="397"/>
        <v>0</v>
      </c>
      <c r="DD205" s="6">
        <v>0</v>
      </c>
      <c r="DE205" s="5">
        <v>0</v>
      </c>
      <c r="DF205" s="8">
        <f t="shared" si="398"/>
        <v>0</v>
      </c>
      <c r="DG205" s="6">
        <v>0</v>
      </c>
      <c r="DH205" s="5">
        <v>0</v>
      </c>
      <c r="DI205" s="8">
        <f t="shared" si="399"/>
        <v>0</v>
      </c>
      <c r="DJ205" s="6">
        <v>0</v>
      </c>
      <c r="DK205" s="5">
        <v>0</v>
      </c>
      <c r="DL205" s="8">
        <f t="shared" si="400"/>
        <v>0</v>
      </c>
      <c r="DM205" s="6">
        <v>0</v>
      </c>
      <c r="DN205" s="5">
        <v>0</v>
      </c>
      <c r="DO205" s="8">
        <f t="shared" si="401"/>
        <v>0</v>
      </c>
      <c r="DP205" s="6">
        <v>0</v>
      </c>
      <c r="DQ205" s="5">
        <v>0</v>
      </c>
      <c r="DR205" s="8">
        <f t="shared" si="402"/>
        <v>0</v>
      </c>
      <c r="DS205" s="6">
        <v>0</v>
      </c>
      <c r="DT205" s="5">
        <v>0</v>
      </c>
      <c r="DU205" s="8">
        <f t="shared" si="403"/>
        <v>0</v>
      </c>
      <c r="DV205" s="6">
        <v>0</v>
      </c>
      <c r="DW205" s="5">
        <v>0</v>
      </c>
      <c r="DX205" s="8">
        <f t="shared" si="404"/>
        <v>0</v>
      </c>
      <c r="DY205" s="6">
        <v>0</v>
      </c>
      <c r="DZ205" s="5">
        <v>0</v>
      </c>
      <c r="EA205" s="8">
        <f t="shared" si="405"/>
        <v>0</v>
      </c>
      <c r="EB205" s="6">
        <v>0</v>
      </c>
      <c r="EC205" s="5">
        <v>0</v>
      </c>
      <c r="ED205" s="8">
        <f t="shared" si="406"/>
        <v>0</v>
      </c>
      <c r="EE205" s="6">
        <v>0</v>
      </c>
      <c r="EF205" s="5">
        <v>0</v>
      </c>
      <c r="EG205" s="8">
        <f t="shared" si="407"/>
        <v>0</v>
      </c>
      <c r="EH205" s="6">
        <v>0</v>
      </c>
      <c r="EI205" s="5">
        <v>0</v>
      </c>
      <c r="EJ205" s="8">
        <f t="shared" si="408"/>
        <v>0</v>
      </c>
      <c r="EK205" s="6">
        <v>0</v>
      </c>
      <c r="EL205" s="5">
        <v>0</v>
      </c>
      <c r="EM205" s="8">
        <f t="shared" si="409"/>
        <v>0</v>
      </c>
      <c r="EN205" s="6">
        <f t="shared" si="410"/>
        <v>0</v>
      </c>
      <c r="EO205" s="8">
        <f t="shared" si="411"/>
        <v>0</v>
      </c>
    </row>
    <row r="206" spans="1:145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413"/>
        <v>0</v>
      </c>
      <c r="F206" s="6">
        <v>0</v>
      </c>
      <c r="G206" s="5">
        <v>0</v>
      </c>
      <c r="H206" s="8">
        <f t="shared" si="364"/>
        <v>0</v>
      </c>
      <c r="I206" s="6">
        <v>0</v>
      </c>
      <c r="J206" s="5">
        <v>0</v>
      </c>
      <c r="K206" s="8">
        <f t="shared" si="365"/>
        <v>0</v>
      </c>
      <c r="L206" s="6">
        <v>0</v>
      </c>
      <c r="M206" s="5">
        <v>0</v>
      </c>
      <c r="N206" s="8">
        <f t="shared" si="366"/>
        <v>0</v>
      </c>
      <c r="O206" s="6">
        <v>0</v>
      </c>
      <c r="P206" s="5">
        <v>0</v>
      </c>
      <c r="Q206" s="8">
        <f t="shared" si="367"/>
        <v>0</v>
      </c>
      <c r="R206" s="6">
        <v>0</v>
      </c>
      <c r="S206" s="5">
        <v>0</v>
      </c>
      <c r="T206" s="8">
        <f t="shared" si="368"/>
        <v>0</v>
      </c>
      <c r="U206" s="6">
        <v>0</v>
      </c>
      <c r="V206" s="5">
        <v>0</v>
      </c>
      <c r="W206" s="8">
        <f t="shared" si="369"/>
        <v>0</v>
      </c>
      <c r="X206" s="6">
        <v>0</v>
      </c>
      <c r="Y206" s="5">
        <v>0</v>
      </c>
      <c r="Z206" s="8">
        <f t="shared" si="370"/>
        <v>0</v>
      </c>
      <c r="AA206" s="6">
        <v>0</v>
      </c>
      <c r="AB206" s="5">
        <v>0</v>
      </c>
      <c r="AC206" s="8">
        <f t="shared" si="371"/>
        <v>0</v>
      </c>
      <c r="AD206" s="6">
        <v>0</v>
      </c>
      <c r="AE206" s="5">
        <v>0</v>
      </c>
      <c r="AF206" s="8">
        <f t="shared" si="372"/>
        <v>0</v>
      </c>
      <c r="AG206" s="6">
        <v>0</v>
      </c>
      <c r="AH206" s="5">
        <v>0</v>
      </c>
      <c r="AI206" s="8">
        <f t="shared" si="373"/>
        <v>0</v>
      </c>
      <c r="AJ206" s="6">
        <v>0</v>
      </c>
      <c r="AK206" s="5">
        <v>0</v>
      </c>
      <c r="AL206" s="8">
        <f t="shared" si="374"/>
        <v>0</v>
      </c>
      <c r="AM206" s="6">
        <v>0</v>
      </c>
      <c r="AN206" s="5">
        <v>0</v>
      </c>
      <c r="AO206" s="8">
        <f t="shared" si="375"/>
        <v>0</v>
      </c>
      <c r="AP206" s="6">
        <v>0</v>
      </c>
      <c r="AQ206" s="5">
        <v>0</v>
      </c>
      <c r="AR206" s="8">
        <f t="shared" si="376"/>
        <v>0</v>
      </c>
      <c r="AS206" s="6">
        <v>0</v>
      </c>
      <c r="AT206" s="5">
        <v>0</v>
      </c>
      <c r="AU206" s="8">
        <f t="shared" si="377"/>
        <v>0</v>
      </c>
      <c r="AV206" s="6">
        <v>0</v>
      </c>
      <c r="AW206" s="5">
        <v>0</v>
      </c>
      <c r="AX206" s="8">
        <f t="shared" si="378"/>
        <v>0</v>
      </c>
      <c r="AY206" s="6">
        <v>0</v>
      </c>
      <c r="AZ206" s="5">
        <v>0</v>
      </c>
      <c r="BA206" s="8">
        <f t="shared" si="379"/>
        <v>0</v>
      </c>
      <c r="BB206" s="6">
        <v>0</v>
      </c>
      <c r="BC206" s="5">
        <v>0</v>
      </c>
      <c r="BD206" s="8">
        <f t="shared" si="380"/>
        <v>0</v>
      </c>
      <c r="BE206" s="6">
        <v>0</v>
      </c>
      <c r="BF206" s="5">
        <v>0</v>
      </c>
      <c r="BG206" s="8">
        <f t="shared" si="381"/>
        <v>0</v>
      </c>
      <c r="BH206" s="6">
        <v>0</v>
      </c>
      <c r="BI206" s="5">
        <v>0</v>
      </c>
      <c r="BJ206" s="8">
        <f t="shared" si="382"/>
        <v>0</v>
      </c>
      <c r="BK206" s="6">
        <v>0</v>
      </c>
      <c r="BL206" s="5">
        <v>0</v>
      </c>
      <c r="BM206" s="8">
        <f t="shared" si="383"/>
        <v>0</v>
      </c>
      <c r="BN206" s="6">
        <v>0</v>
      </c>
      <c r="BO206" s="5">
        <v>0</v>
      </c>
      <c r="BP206" s="8">
        <f t="shared" si="384"/>
        <v>0</v>
      </c>
      <c r="BQ206" s="6">
        <v>0</v>
      </c>
      <c r="BR206" s="5">
        <v>0</v>
      </c>
      <c r="BS206" s="8">
        <f t="shared" si="385"/>
        <v>0</v>
      </c>
      <c r="BT206" s="70">
        <v>88.956000000000003</v>
      </c>
      <c r="BU206" s="5">
        <v>1797.9390000000001</v>
      </c>
      <c r="BV206" s="8">
        <f t="shared" si="386"/>
        <v>20211.554026709833</v>
      </c>
      <c r="BW206" s="6">
        <v>0</v>
      </c>
      <c r="BX206" s="5">
        <v>0</v>
      </c>
      <c r="BY206" s="8">
        <f t="shared" si="387"/>
        <v>0</v>
      </c>
      <c r="BZ206" s="6">
        <v>0</v>
      </c>
      <c r="CA206" s="5">
        <v>0</v>
      </c>
      <c r="CB206" s="8">
        <f t="shared" si="388"/>
        <v>0</v>
      </c>
      <c r="CC206" s="6">
        <v>0</v>
      </c>
      <c r="CD206" s="5">
        <v>0</v>
      </c>
      <c r="CE206" s="8">
        <f t="shared" si="389"/>
        <v>0</v>
      </c>
      <c r="CF206" s="6">
        <v>0</v>
      </c>
      <c r="CG206" s="5">
        <v>0</v>
      </c>
      <c r="CH206" s="8">
        <f t="shared" si="390"/>
        <v>0</v>
      </c>
      <c r="CI206" s="6">
        <v>0</v>
      </c>
      <c r="CJ206" s="5">
        <v>0</v>
      </c>
      <c r="CK206" s="8">
        <f t="shared" si="391"/>
        <v>0</v>
      </c>
      <c r="CL206" s="6">
        <v>0</v>
      </c>
      <c r="CM206" s="5">
        <v>0</v>
      </c>
      <c r="CN206" s="8">
        <f t="shared" si="392"/>
        <v>0</v>
      </c>
      <c r="CO206" s="6">
        <v>0</v>
      </c>
      <c r="CP206" s="5">
        <v>0</v>
      </c>
      <c r="CQ206" s="8">
        <f t="shared" si="393"/>
        <v>0</v>
      </c>
      <c r="CR206" s="6">
        <v>0</v>
      </c>
      <c r="CS206" s="5">
        <v>0</v>
      </c>
      <c r="CT206" s="8">
        <f t="shared" si="394"/>
        <v>0</v>
      </c>
      <c r="CU206" s="6">
        <v>0</v>
      </c>
      <c r="CV206" s="5">
        <v>0</v>
      </c>
      <c r="CW206" s="8">
        <f t="shared" si="395"/>
        <v>0</v>
      </c>
      <c r="CX206" s="6">
        <v>0</v>
      </c>
      <c r="CY206" s="5">
        <v>0</v>
      </c>
      <c r="CZ206" s="8">
        <f t="shared" si="396"/>
        <v>0</v>
      </c>
      <c r="DA206" s="6">
        <v>0</v>
      </c>
      <c r="DB206" s="5">
        <v>0</v>
      </c>
      <c r="DC206" s="8">
        <f t="shared" si="397"/>
        <v>0</v>
      </c>
      <c r="DD206" s="6">
        <v>0</v>
      </c>
      <c r="DE206" s="5">
        <v>0</v>
      </c>
      <c r="DF206" s="8">
        <f t="shared" si="398"/>
        <v>0</v>
      </c>
      <c r="DG206" s="6">
        <v>0</v>
      </c>
      <c r="DH206" s="5">
        <v>0</v>
      </c>
      <c r="DI206" s="8">
        <f t="shared" si="399"/>
        <v>0</v>
      </c>
      <c r="DJ206" s="6">
        <v>0</v>
      </c>
      <c r="DK206" s="5">
        <v>0</v>
      </c>
      <c r="DL206" s="8">
        <f t="shared" si="400"/>
        <v>0</v>
      </c>
      <c r="DM206" s="6">
        <v>0</v>
      </c>
      <c r="DN206" s="5">
        <v>0</v>
      </c>
      <c r="DO206" s="8">
        <f t="shared" si="401"/>
        <v>0</v>
      </c>
      <c r="DP206" s="6">
        <v>0</v>
      </c>
      <c r="DQ206" s="5">
        <v>0</v>
      </c>
      <c r="DR206" s="8">
        <f t="shared" si="402"/>
        <v>0</v>
      </c>
      <c r="DS206" s="6">
        <v>0</v>
      </c>
      <c r="DT206" s="5">
        <v>0</v>
      </c>
      <c r="DU206" s="8">
        <f t="shared" si="403"/>
        <v>0</v>
      </c>
      <c r="DV206" s="6">
        <v>0</v>
      </c>
      <c r="DW206" s="5">
        <v>0</v>
      </c>
      <c r="DX206" s="8">
        <f t="shared" si="404"/>
        <v>0</v>
      </c>
      <c r="DY206" s="6">
        <v>0</v>
      </c>
      <c r="DZ206" s="5">
        <v>0</v>
      </c>
      <c r="EA206" s="8">
        <f t="shared" si="405"/>
        <v>0</v>
      </c>
      <c r="EB206" s="6">
        <v>0</v>
      </c>
      <c r="EC206" s="5">
        <v>0</v>
      </c>
      <c r="ED206" s="8">
        <f t="shared" si="406"/>
        <v>0</v>
      </c>
      <c r="EE206" s="6">
        <v>0</v>
      </c>
      <c r="EF206" s="5">
        <v>0</v>
      </c>
      <c r="EG206" s="8">
        <f t="shared" si="407"/>
        <v>0</v>
      </c>
      <c r="EH206" s="6">
        <v>0</v>
      </c>
      <c r="EI206" s="5">
        <v>0</v>
      </c>
      <c r="EJ206" s="8">
        <f t="shared" si="408"/>
        <v>0</v>
      </c>
      <c r="EK206" s="6">
        <v>0</v>
      </c>
      <c r="EL206" s="5">
        <v>0</v>
      </c>
      <c r="EM206" s="8">
        <f t="shared" si="409"/>
        <v>0</v>
      </c>
      <c r="EN206" s="6">
        <f t="shared" si="410"/>
        <v>88.956000000000003</v>
      </c>
      <c r="EO206" s="8">
        <f t="shared" si="411"/>
        <v>1797.9390000000001</v>
      </c>
    </row>
    <row r="207" spans="1:145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413"/>
        <v>0</v>
      </c>
      <c r="F207" s="6">
        <v>0</v>
      </c>
      <c r="G207" s="5">
        <v>0</v>
      </c>
      <c r="H207" s="8">
        <f t="shared" si="364"/>
        <v>0</v>
      </c>
      <c r="I207" s="6">
        <v>0</v>
      </c>
      <c r="J207" s="5">
        <v>0</v>
      </c>
      <c r="K207" s="8">
        <f t="shared" si="365"/>
        <v>0</v>
      </c>
      <c r="L207" s="6">
        <v>0</v>
      </c>
      <c r="M207" s="5">
        <v>0</v>
      </c>
      <c r="N207" s="8">
        <f t="shared" si="366"/>
        <v>0</v>
      </c>
      <c r="O207" s="6">
        <v>0</v>
      </c>
      <c r="P207" s="5">
        <v>0</v>
      </c>
      <c r="Q207" s="8">
        <f t="shared" si="367"/>
        <v>0</v>
      </c>
      <c r="R207" s="6">
        <v>0</v>
      </c>
      <c r="S207" s="5">
        <v>0</v>
      </c>
      <c r="T207" s="8">
        <f t="shared" si="368"/>
        <v>0</v>
      </c>
      <c r="U207" s="6">
        <v>0</v>
      </c>
      <c r="V207" s="5">
        <v>0</v>
      </c>
      <c r="W207" s="8">
        <f t="shared" si="369"/>
        <v>0</v>
      </c>
      <c r="X207" s="6">
        <v>0</v>
      </c>
      <c r="Y207" s="5">
        <v>0</v>
      </c>
      <c r="Z207" s="8">
        <f t="shared" si="370"/>
        <v>0</v>
      </c>
      <c r="AA207" s="6">
        <v>0</v>
      </c>
      <c r="AB207" s="5">
        <v>0</v>
      </c>
      <c r="AC207" s="8">
        <f t="shared" si="371"/>
        <v>0</v>
      </c>
      <c r="AD207" s="6">
        <v>0</v>
      </c>
      <c r="AE207" s="5">
        <v>0</v>
      </c>
      <c r="AF207" s="8">
        <f t="shared" si="372"/>
        <v>0</v>
      </c>
      <c r="AG207" s="6">
        <v>0</v>
      </c>
      <c r="AH207" s="5">
        <v>0</v>
      </c>
      <c r="AI207" s="8">
        <f t="shared" si="373"/>
        <v>0</v>
      </c>
      <c r="AJ207" s="6">
        <v>0</v>
      </c>
      <c r="AK207" s="5">
        <v>0</v>
      </c>
      <c r="AL207" s="8">
        <f t="shared" si="374"/>
        <v>0</v>
      </c>
      <c r="AM207" s="6">
        <v>0</v>
      </c>
      <c r="AN207" s="5">
        <v>0</v>
      </c>
      <c r="AO207" s="8">
        <f t="shared" si="375"/>
        <v>0</v>
      </c>
      <c r="AP207" s="6">
        <v>0</v>
      </c>
      <c r="AQ207" s="5">
        <v>0</v>
      </c>
      <c r="AR207" s="8">
        <f t="shared" si="376"/>
        <v>0</v>
      </c>
      <c r="AS207" s="6">
        <v>0</v>
      </c>
      <c r="AT207" s="5">
        <v>0</v>
      </c>
      <c r="AU207" s="8">
        <f t="shared" si="377"/>
        <v>0</v>
      </c>
      <c r="AV207" s="6">
        <v>0</v>
      </c>
      <c r="AW207" s="5">
        <v>0</v>
      </c>
      <c r="AX207" s="8">
        <f t="shared" si="378"/>
        <v>0</v>
      </c>
      <c r="AY207" s="6">
        <v>0</v>
      </c>
      <c r="AZ207" s="5">
        <v>0</v>
      </c>
      <c r="BA207" s="8">
        <f t="shared" si="379"/>
        <v>0</v>
      </c>
      <c r="BB207" s="6">
        <v>0</v>
      </c>
      <c r="BC207" s="5">
        <v>0</v>
      </c>
      <c r="BD207" s="8">
        <f t="shared" si="380"/>
        <v>0</v>
      </c>
      <c r="BE207" s="6">
        <v>0</v>
      </c>
      <c r="BF207" s="5">
        <v>0</v>
      </c>
      <c r="BG207" s="8">
        <f t="shared" si="381"/>
        <v>0</v>
      </c>
      <c r="BH207" s="6">
        <v>0</v>
      </c>
      <c r="BI207" s="5">
        <v>0</v>
      </c>
      <c r="BJ207" s="8">
        <f t="shared" si="382"/>
        <v>0</v>
      </c>
      <c r="BK207" s="6">
        <v>0</v>
      </c>
      <c r="BL207" s="5">
        <v>0</v>
      </c>
      <c r="BM207" s="8">
        <f t="shared" si="383"/>
        <v>0</v>
      </c>
      <c r="BN207" s="6">
        <v>0</v>
      </c>
      <c r="BO207" s="5">
        <v>0</v>
      </c>
      <c r="BP207" s="8">
        <f t="shared" si="384"/>
        <v>0</v>
      </c>
      <c r="BQ207" s="6">
        <v>0</v>
      </c>
      <c r="BR207" s="5">
        <v>0</v>
      </c>
      <c r="BS207" s="8">
        <f t="shared" si="385"/>
        <v>0</v>
      </c>
      <c r="BT207" s="6">
        <v>0</v>
      </c>
      <c r="BU207" s="5">
        <v>0</v>
      </c>
      <c r="BV207" s="8">
        <f t="shared" si="386"/>
        <v>0</v>
      </c>
      <c r="BW207" s="6">
        <v>0</v>
      </c>
      <c r="BX207" s="5">
        <v>0</v>
      </c>
      <c r="BY207" s="8">
        <f t="shared" si="387"/>
        <v>0</v>
      </c>
      <c r="BZ207" s="6">
        <v>0</v>
      </c>
      <c r="CA207" s="5">
        <v>0</v>
      </c>
      <c r="CB207" s="8">
        <f t="shared" si="388"/>
        <v>0</v>
      </c>
      <c r="CC207" s="6">
        <v>0</v>
      </c>
      <c r="CD207" s="5">
        <v>0</v>
      </c>
      <c r="CE207" s="8">
        <f t="shared" si="389"/>
        <v>0</v>
      </c>
      <c r="CF207" s="6">
        <v>0</v>
      </c>
      <c r="CG207" s="5">
        <v>0</v>
      </c>
      <c r="CH207" s="8">
        <f t="shared" si="390"/>
        <v>0</v>
      </c>
      <c r="CI207" s="6">
        <v>0</v>
      </c>
      <c r="CJ207" s="5">
        <v>0</v>
      </c>
      <c r="CK207" s="8">
        <f t="shared" si="391"/>
        <v>0</v>
      </c>
      <c r="CL207" s="6">
        <v>0</v>
      </c>
      <c r="CM207" s="5">
        <v>0</v>
      </c>
      <c r="CN207" s="8">
        <f t="shared" si="392"/>
        <v>0</v>
      </c>
      <c r="CO207" s="6">
        <v>0</v>
      </c>
      <c r="CP207" s="5">
        <v>0</v>
      </c>
      <c r="CQ207" s="8">
        <f t="shared" si="393"/>
        <v>0</v>
      </c>
      <c r="CR207" s="6">
        <v>0</v>
      </c>
      <c r="CS207" s="5">
        <v>0</v>
      </c>
      <c r="CT207" s="8">
        <f t="shared" si="394"/>
        <v>0</v>
      </c>
      <c r="CU207" s="6">
        <v>0</v>
      </c>
      <c r="CV207" s="5">
        <v>0</v>
      </c>
      <c r="CW207" s="8">
        <f t="shared" si="395"/>
        <v>0</v>
      </c>
      <c r="CX207" s="6">
        <v>0</v>
      </c>
      <c r="CY207" s="5">
        <v>0</v>
      </c>
      <c r="CZ207" s="8">
        <f t="shared" si="396"/>
        <v>0</v>
      </c>
      <c r="DA207" s="6">
        <v>0</v>
      </c>
      <c r="DB207" s="5">
        <v>0</v>
      </c>
      <c r="DC207" s="8">
        <f t="shared" si="397"/>
        <v>0</v>
      </c>
      <c r="DD207" s="6">
        <v>0</v>
      </c>
      <c r="DE207" s="5">
        <v>0</v>
      </c>
      <c r="DF207" s="8">
        <f t="shared" si="398"/>
        <v>0</v>
      </c>
      <c r="DG207" s="6">
        <v>0</v>
      </c>
      <c r="DH207" s="5">
        <v>0</v>
      </c>
      <c r="DI207" s="8">
        <f t="shared" si="399"/>
        <v>0</v>
      </c>
      <c r="DJ207" s="6">
        <v>0</v>
      </c>
      <c r="DK207" s="5">
        <v>0</v>
      </c>
      <c r="DL207" s="8">
        <f t="shared" si="400"/>
        <v>0</v>
      </c>
      <c r="DM207" s="6">
        <v>0</v>
      </c>
      <c r="DN207" s="5">
        <v>0</v>
      </c>
      <c r="DO207" s="8">
        <f t="shared" si="401"/>
        <v>0</v>
      </c>
      <c r="DP207" s="6">
        <v>0</v>
      </c>
      <c r="DQ207" s="5">
        <v>0</v>
      </c>
      <c r="DR207" s="8">
        <f t="shared" si="402"/>
        <v>0</v>
      </c>
      <c r="DS207" s="6">
        <v>0</v>
      </c>
      <c r="DT207" s="5">
        <v>0</v>
      </c>
      <c r="DU207" s="8">
        <f t="shared" si="403"/>
        <v>0</v>
      </c>
      <c r="DV207" s="6">
        <v>0</v>
      </c>
      <c r="DW207" s="5">
        <v>0</v>
      </c>
      <c r="DX207" s="8">
        <f t="shared" si="404"/>
        <v>0</v>
      </c>
      <c r="DY207" s="6">
        <v>0</v>
      </c>
      <c r="DZ207" s="5">
        <v>0</v>
      </c>
      <c r="EA207" s="8">
        <f t="shared" si="405"/>
        <v>0</v>
      </c>
      <c r="EB207" s="6">
        <v>0</v>
      </c>
      <c r="EC207" s="5">
        <v>0</v>
      </c>
      <c r="ED207" s="8">
        <f t="shared" si="406"/>
        <v>0</v>
      </c>
      <c r="EE207" s="6">
        <v>0</v>
      </c>
      <c r="EF207" s="5">
        <v>0</v>
      </c>
      <c r="EG207" s="8">
        <f t="shared" si="407"/>
        <v>0</v>
      </c>
      <c r="EH207" s="6">
        <v>0</v>
      </c>
      <c r="EI207" s="5">
        <v>0</v>
      </c>
      <c r="EJ207" s="8">
        <f t="shared" si="408"/>
        <v>0</v>
      </c>
      <c r="EK207" s="6">
        <v>0</v>
      </c>
      <c r="EL207" s="5">
        <v>0</v>
      </c>
      <c r="EM207" s="8">
        <f t="shared" si="409"/>
        <v>0</v>
      </c>
      <c r="EN207" s="6">
        <f t="shared" si="410"/>
        <v>0</v>
      </c>
      <c r="EO207" s="8">
        <f t="shared" si="411"/>
        <v>0</v>
      </c>
    </row>
    <row r="208" spans="1:145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413"/>
        <v>0</v>
      </c>
      <c r="F208" s="6">
        <v>0</v>
      </c>
      <c r="G208" s="5">
        <v>0</v>
      </c>
      <c r="H208" s="8">
        <f t="shared" si="364"/>
        <v>0</v>
      </c>
      <c r="I208" s="6">
        <v>0</v>
      </c>
      <c r="J208" s="5">
        <v>0</v>
      </c>
      <c r="K208" s="8">
        <f t="shared" si="365"/>
        <v>0</v>
      </c>
      <c r="L208" s="6">
        <v>0</v>
      </c>
      <c r="M208" s="5">
        <v>0</v>
      </c>
      <c r="N208" s="8">
        <f t="shared" si="366"/>
        <v>0</v>
      </c>
      <c r="O208" s="6">
        <v>0</v>
      </c>
      <c r="P208" s="5">
        <v>0</v>
      </c>
      <c r="Q208" s="8">
        <f t="shared" si="367"/>
        <v>0</v>
      </c>
      <c r="R208" s="70">
        <v>0.2</v>
      </c>
      <c r="S208" s="5">
        <v>0.6</v>
      </c>
      <c r="T208" s="8">
        <f t="shared" si="368"/>
        <v>2999.9999999999995</v>
      </c>
      <c r="U208" s="6">
        <v>0</v>
      </c>
      <c r="V208" s="5">
        <v>0</v>
      </c>
      <c r="W208" s="8">
        <f t="shared" si="369"/>
        <v>0</v>
      </c>
      <c r="X208" s="6">
        <v>0</v>
      </c>
      <c r="Y208" s="5">
        <v>0</v>
      </c>
      <c r="Z208" s="8">
        <f t="shared" si="370"/>
        <v>0</v>
      </c>
      <c r="AA208" s="6">
        <v>0</v>
      </c>
      <c r="AB208" s="5">
        <v>0</v>
      </c>
      <c r="AC208" s="8">
        <f t="shared" si="371"/>
        <v>0</v>
      </c>
      <c r="AD208" s="6">
        <v>0</v>
      </c>
      <c r="AE208" s="5">
        <v>0</v>
      </c>
      <c r="AF208" s="8">
        <f t="shared" si="372"/>
        <v>0</v>
      </c>
      <c r="AG208" s="6">
        <v>0</v>
      </c>
      <c r="AH208" s="5">
        <v>0</v>
      </c>
      <c r="AI208" s="8">
        <f t="shared" si="373"/>
        <v>0</v>
      </c>
      <c r="AJ208" s="6">
        <v>0</v>
      </c>
      <c r="AK208" s="5">
        <v>0</v>
      </c>
      <c r="AL208" s="8">
        <f t="shared" si="374"/>
        <v>0</v>
      </c>
      <c r="AM208" s="6">
        <v>0</v>
      </c>
      <c r="AN208" s="5">
        <v>0</v>
      </c>
      <c r="AO208" s="8">
        <f t="shared" si="375"/>
        <v>0</v>
      </c>
      <c r="AP208" s="6">
        <v>0</v>
      </c>
      <c r="AQ208" s="5">
        <v>0</v>
      </c>
      <c r="AR208" s="8">
        <f t="shared" si="376"/>
        <v>0</v>
      </c>
      <c r="AS208" s="6">
        <v>0</v>
      </c>
      <c r="AT208" s="5">
        <v>0</v>
      </c>
      <c r="AU208" s="8">
        <f t="shared" si="377"/>
        <v>0</v>
      </c>
      <c r="AV208" s="6">
        <v>0</v>
      </c>
      <c r="AW208" s="5">
        <v>0</v>
      </c>
      <c r="AX208" s="8">
        <f t="shared" si="378"/>
        <v>0</v>
      </c>
      <c r="AY208" s="6">
        <v>0</v>
      </c>
      <c r="AZ208" s="5">
        <v>0</v>
      </c>
      <c r="BA208" s="8">
        <f t="shared" si="379"/>
        <v>0</v>
      </c>
      <c r="BB208" s="6">
        <v>0</v>
      </c>
      <c r="BC208" s="5">
        <v>0</v>
      </c>
      <c r="BD208" s="8">
        <f t="shared" si="380"/>
        <v>0</v>
      </c>
      <c r="BE208" s="6">
        <v>0</v>
      </c>
      <c r="BF208" s="5">
        <v>0</v>
      </c>
      <c r="BG208" s="8">
        <f t="shared" si="381"/>
        <v>0</v>
      </c>
      <c r="BH208" s="6">
        <v>0</v>
      </c>
      <c r="BI208" s="5">
        <v>0</v>
      </c>
      <c r="BJ208" s="8">
        <f t="shared" si="382"/>
        <v>0</v>
      </c>
      <c r="BK208" s="6">
        <v>0</v>
      </c>
      <c r="BL208" s="5">
        <v>0</v>
      </c>
      <c r="BM208" s="8">
        <f t="shared" si="383"/>
        <v>0</v>
      </c>
      <c r="BN208" s="6">
        <v>0</v>
      </c>
      <c r="BO208" s="5">
        <v>0</v>
      </c>
      <c r="BP208" s="8">
        <f t="shared" si="384"/>
        <v>0</v>
      </c>
      <c r="BQ208" s="70">
        <v>64.8</v>
      </c>
      <c r="BR208" s="5">
        <v>1501.421</v>
      </c>
      <c r="BS208" s="8">
        <f t="shared" si="385"/>
        <v>23170.077160493827</v>
      </c>
      <c r="BT208" s="6">
        <v>0</v>
      </c>
      <c r="BU208" s="5">
        <v>0</v>
      </c>
      <c r="BV208" s="8">
        <f t="shared" si="386"/>
        <v>0</v>
      </c>
      <c r="BW208" s="6">
        <v>0</v>
      </c>
      <c r="BX208" s="5">
        <v>0</v>
      </c>
      <c r="BY208" s="8">
        <f t="shared" si="387"/>
        <v>0</v>
      </c>
      <c r="BZ208" s="6">
        <v>0</v>
      </c>
      <c r="CA208" s="5">
        <v>0</v>
      </c>
      <c r="CB208" s="8">
        <f t="shared" si="388"/>
        <v>0</v>
      </c>
      <c r="CC208" s="6">
        <v>0</v>
      </c>
      <c r="CD208" s="5">
        <v>0</v>
      </c>
      <c r="CE208" s="8">
        <f t="shared" si="389"/>
        <v>0</v>
      </c>
      <c r="CF208" s="6">
        <v>0</v>
      </c>
      <c r="CG208" s="5">
        <v>0</v>
      </c>
      <c r="CH208" s="8">
        <f t="shared" si="390"/>
        <v>0</v>
      </c>
      <c r="CI208" s="6">
        <v>0</v>
      </c>
      <c r="CJ208" s="5">
        <v>0</v>
      </c>
      <c r="CK208" s="8">
        <f t="shared" si="391"/>
        <v>0</v>
      </c>
      <c r="CL208" s="70">
        <v>2.9</v>
      </c>
      <c r="CM208" s="5">
        <v>2.8130000000000002</v>
      </c>
      <c r="CN208" s="8">
        <f t="shared" si="392"/>
        <v>970.00000000000011</v>
      </c>
      <c r="CO208" s="6">
        <v>0</v>
      </c>
      <c r="CP208" s="5">
        <v>0</v>
      </c>
      <c r="CQ208" s="8">
        <f t="shared" si="393"/>
        <v>0</v>
      </c>
      <c r="CR208" s="6">
        <v>0</v>
      </c>
      <c r="CS208" s="5">
        <v>0</v>
      </c>
      <c r="CT208" s="8">
        <f t="shared" si="394"/>
        <v>0</v>
      </c>
      <c r="CU208" s="6">
        <v>0</v>
      </c>
      <c r="CV208" s="5">
        <v>0</v>
      </c>
      <c r="CW208" s="8">
        <f t="shared" si="395"/>
        <v>0</v>
      </c>
      <c r="CX208" s="6">
        <v>0</v>
      </c>
      <c r="CY208" s="5">
        <v>0</v>
      </c>
      <c r="CZ208" s="8">
        <f t="shared" si="396"/>
        <v>0</v>
      </c>
      <c r="DA208" s="6">
        <v>0</v>
      </c>
      <c r="DB208" s="5">
        <v>0</v>
      </c>
      <c r="DC208" s="8">
        <f t="shared" si="397"/>
        <v>0</v>
      </c>
      <c r="DD208" s="6">
        <v>0</v>
      </c>
      <c r="DE208" s="5">
        <v>0</v>
      </c>
      <c r="DF208" s="8">
        <f t="shared" si="398"/>
        <v>0</v>
      </c>
      <c r="DG208" s="6">
        <v>0</v>
      </c>
      <c r="DH208" s="5">
        <v>0</v>
      </c>
      <c r="DI208" s="8">
        <f t="shared" si="399"/>
        <v>0</v>
      </c>
      <c r="DJ208" s="6">
        <v>0</v>
      </c>
      <c r="DK208" s="5">
        <v>0</v>
      </c>
      <c r="DL208" s="8">
        <f t="shared" si="400"/>
        <v>0</v>
      </c>
      <c r="DM208" s="6">
        <v>0</v>
      </c>
      <c r="DN208" s="5">
        <v>0</v>
      </c>
      <c r="DO208" s="8">
        <f t="shared" si="401"/>
        <v>0</v>
      </c>
      <c r="DP208" s="6">
        <v>0</v>
      </c>
      <c r="DQ208" s="5">
        <v>0</v>
      </c>
      <c r="DR208" s="8">
        <f t="shared" si="402"/>
        <v>0</v>
      </c>
      <c r="DS208" s="6">
        <v>0</v>
      </c>
      <c r="DT208" s="5">
        <v>0</v>
      </c>
      <c r="DU208" s="8">
        <f t="shared" si="403"/>
        <v>0</v>
      </c>
      <c r="DV208" s="6">
        <v>0</v>
      </c>
      <c r="DW208" s="5">
        <v>0</v>
      </c>
      <c r="DX208" s="8">
        <f t="shared" si="404"/>
        <v>0</v>
      </c>
      <c r="DY208" s="6">
        <v>0</v>
      </c>
      <c r="DZ208" s="5">
        <v>0</v>
      </c>
      <c r="EA208" s="8">
        <f t="shared" si="405"/>
        <v>0</v>
      </c>
      <c r="EB208" s="6">
        <v>0</v>
      </c>
      <c r="EC208" s="5">
        <v>0</v>
      </c>
      <c r="ED208" s="8">
        <f t="shared" si="406"/>
        <v>0</v>
      </c>
      <c r="EE208" s="6">
        <v>0</v>
      </c>
      <c r="EF208" s="5">
        <v>0</v>
      </c>
      <c r="EG208" s="8">
        <f t="shared" si="407"/>
        <v>0</v>
      </c>
      <c r="EH208" s="6">
        <v>0</v>
      </c>
      <c r="EI208" s="5">
        <v>0</v>
      </c>
      <c r="EJ208" s="8">
        <f t="shared" si="408"/>
        <v>0</v>
      </c>
      <c r="EK208" s="6">
        <v>0</v>
      </c>
      <c r="EL208" s="5">
        <v>0</v>
      </c>
      <c r="EM208" s="8">
        <f t="shared" si="409"/>
        <v>0</v>
      </c>
      <c r="EN208" s="6">
        <f t="shared" si="410"/>
        <v>67.900000000000006</v>
      </c>
      <c r="EO208" s="8">
        <f t="shared" si="411"/>
        <v>1504.8340000000001</v>
      </c>
    </row>
    <row r="209" spans="1:145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413"/>
        <v>0</v>
      </c>
      <c r="F209" s="6">
        <v>0</v>
      </c>
      <c r="G209" s="5">
        <v>0</v>
      </c>
      <c r="H209" s="8">
        <f t="shared" si="364"/>
        <v>0</v>
      </c>
      <c r="I209" s="6">
        <v>0</v>
      </c>
      <c r="J209" s="5">
        <v>0</v>
      </c>
      <c r="K209" s="8">
        <f t="shared" si="365"/>
        <v>0</v>
      </c>
      <c r="L209" s="6">
        <v>0</v>
      </c>
      <c r="M209" s="5">
        <v>0</v>
      </c>
      <c r="N209" s="8">
        <f t="shared" si="366"/>
        <v>0</v>
      </c>
      <c r="O209" s="6">
        <v>0</v>
      </c>
      <c r="P209" s="5">
        <v>0</v>
      </c>
      <c r="Q209" s="8">
        <f t="shared" si="367"/>
        <v>0</v>
      </c>
      <c r="R209" s="6">
        <v>0</v>
      </c>
      <c r="S209" s="5">
        <v>0</v>
      </c>
      <c r="T209" s="8">
        <f t="shared" si="368"/>
        <v>0</v>
      </c>
      <c r="U209" s="6">
        <v>0</v>
      </c>
      <c r="V209" s="5">
        <v>0</v>
      </c>
      <c r="W209" s="8">
        <f t="shared" si="369"/>
        <v>0</v>
      </c>
      <c r="X209" s="6">
        <v>0</v>
      </c>
      <c r="Y209" s="5">
        <v>0</v>
      </c>
      <c r="Z209" s="8">
        <f t="shared" si="370"/>
        <v>0</v>
      </c>
      <c r="AA209" s="6">
        <v>0</v>
      </c>
      <c r="AB209" s="5">
        <v>0</v>
      </c>
      <c r="AC209" s="8">
        <f t="shared" si="371"/>
        <v>0</v>
      </c>
      <c r="AD209" s="6">
        <v>0</v>
      </c>
      <c r="AE209" s="5">
        <v>0</v>
      </c>
      <c r="AF209" s="8">
        <f t="shared" si="372"/>
        <v>0</v>
      </c>
      <c r="AG209" s="6">
        <v>0</v>
      </c>
      <c r="AH209" s="5">
        <v>0</v>
      </c>
      <c r="AI209" s="8">
        <f t="shared" si="373"/>
        <v>0</v>
      </c>
      <c r="AJ209" s="6">
        <v>0</v>
      </c>
      <c r="AK209" s="5">
        <v>0</v>
      </c>
      <c r="AL209" s="8">
        <f t="shared" si="374"/>
        <v>0</v>
      </c>
      <c r="AM209" s="6">
        <v>0</v>
      </c>
      <c r="AN209" s="5">
        <v>0</v>
      </c>
      <c r="AO209" s="8">
        <f t="shared" si="375"/>
        <v>0</v>
      </c>
      <c r="AP209" s="6">
        <v>0</v>
      </c>
      <c r="AQ209" s="5">
        <v>0</v>
      </c>
      <c r="AR209" s="8">
        <f t="shared" si="376"/>
        <v>0</v>
      </c>
      <c r="AS209" s="6">
        <v>0</v>
      </c>
      <c r="AT209" s="5">
        <v>0</v>
      </c>
      <c r="AU209" s="8">
        <f t="shared" si="377"/>
        <v>0</v>
      </c>
      <c r="AV209" s="6">
        <v>0</v>
      </c>
      <c r="AW209" s="5">
        <v>0</v>
      </c>
      <c r="AX209" s="8">
        <f t="shared" si="378"/>
        <v>0</v>
      </c>
      <c r="AY209" s="6">
        <v>0</v>
      </c>
      <c r="AZ209" s="5">
        <v>0</v>
      </c>
      <c r="BA209" s="8">
        <f t="shared" si="379"/>
        <v>0</v>
      </c>
      <c r="BB209" s="6">
        <v>0</v>
      </c>
      <c r="BC209" s="5">
        <v>0</v>
      </c>
      <c r="BD209" s="8">
        <f t="shared" si="380"/>
        <v>0</v>
      </c>
      <c r="BE209" s="6">
        <v>0</v>
      </c>
      <c r="BF209" s="5">
        <v>0</v>
      </c>
      <c r="BG209" s="8">
        <f t="shared" si="381"/>
        <v>0</v>
      </c>
      <c r="BH209" s="6">
        <v>0</v>
      </c>
      <c r="BI209" s="5">
        <v>0</v>
      </c>
      <c r="BJ209" s="8">
        <f t="shared" si="382"/>
        <v>0</v>
      </c>
      <c r="BK209" s="6">
        <v>0</v>
      </c>
      <c r="BL209" s="5">
        <v>0</v>
      </c>
      <c r="BM209" s="8">
        <f t="shared" si="383"/>
        <v>0</v>
      </c>
      <c r="BN209" s="6">
        <v>0</v>
      </c>
      <c r="BO209" s="5">
        <v>0</v>
      </c>
      <c r="BP209" s="8">
        <f t="shared" si="384"/>
        <v>0</v>
      </c>
      <c r="BQ209" s="6">
        <v>0</v>
      </c>
      <c r="BR209" s="5">
        <v>0</v>
      </c>
      <c r="BS209" s="8">
        <f t="shared" si="385"/>
        <v>0</v>
      </c>
      <c r="BT209" s="70">
        <v>45.506</v>
      </c>
      <c r="BU209" s="5">
        <v>921.125</v>
      </c>
      <c r="BV209" s="8">
        <f t="shared" si="386"/>
        <v>20241.836241374764</v>
      </c>
      <c r="BW209" s="6">
        <v>0</v>
      </c>
      <c r="BX209" s="5">
        <v>0</v>
      </c>
      <c r="BY209" s="8">
        <f t="shared" si="387"/>
        <v>0</v>
      </c>
      <c r="BZ209" s="6">
        <v>0</v>
      </c>
      <c r="CA209" s="5">
        <v>0</v>
      </c>
      <c r="CB209" s="8">
        <f t="shared" si="388"/>
        <v>0</v>
      </c>
      <c r="CC209" s="6">
        <v>0</v>
      </c>
      <c r="CD209" s="5">
        <v>0</v>
      </c>
      <c r="CE209" s="8">
        <f t="shared" si="389"/>
        <v>0</v>
      </c>
      <c r="CF209" s="6">
        <v>0</v>
      </c>
      <c r="CG209" s="5">
        <v>0</v>
      </c>
      <c r="CH209" s="8">
        <f t="shared" si="390"/>
        <v>0</v>
      </c>
      <c r="CI209" s="6">
        <v>0</v>
      </c>
      <c r="CJ209" s="5">
        <v>0</v>
      </c>
      <c r="CK209" s="8">
        <f t="shared" si="391"/>
        <v>0</v>
      </c>
      <c r="CL209" s="6">
        <v>0</v>
      </c>
      <c r="CM209" s="5">
        <v>0</v>
      </c>
      <c r="CN209" s="8">
        <f t="shared" si="392"/>
        <v>0</v>
      </c>
      <c r="CO209" s="6">
        <v>0</v>
      </c>
      <c r="CP209" s="5">
        <v>0</v>
      </c>
      <c r="CQ209" s="8">
        <f t="shared" si="393"/>
        <v>0</v>
      </c>
      <c r="CR209" s="6">
        <v>0</v>
      </c>
      <c r="CS209" s="5">
        <v>0</v>
      </c>
      <c r="CT209" s="8">
        <f t="shared" si="394"/>
        <v>0</v>
      </c>
      <c r="CU209" s="6">
        <v>0</v>
      </c>
      <c r="CV209" s="5">
        <v>0</v>
      </c>
      <c r="CW209" s="8">
        <f t="shared" si="395"/>
        <v>0</v>
      </c>
      <c r="CX209" s="6">
        <v>0</v>
      </c>
      <c r="CY209" s="5">
        <v>0</v>
      </c>
      <c r="CZ209" s="8">
        <f t="shared" si="396"/>
        <v>0</v>
      </c>
      <c r="DA209" s="6">
        <v>0</v>
      </c>
      <c r="DB209" s="5">
        <v>0</v>
      </c>
      <c r="DC209" s="8">
        <f t="shared" si="397"/>
        <v>0</v>
      </c>
      <c r="DD209" s="6">
        <v>0</v>
      </c>
      <c r="DE209" s="5">
        <v>0</v>
      </c>
      <c r="DF209" s="8">
        <f t="shared" si="398"/>
        <v>0</v>
      </c>
      <c r="DG209" s="6">
        <v>0</v>
      </c>
      <c r="DH209" s="5">
        <v>0</v>
      </c>
      <c r="DI209" s="8">
        <f t="shared" si="399"/>
        <v>0</v>
      </c>
      <c r="DJ209" s="6">
        <v>0</v>
      </c>
      <c r="DK209" s="5">
        <v>0</v>
      </c>
      <c r="DL209" s="8">
        <f t="shared" si="400"/>
        <v>0</v>
      </c>
      <c r="DM209" s="6">
        <v>0</v>
      </c>
      <c r="DN209" s="5">
        <v>0</v>
      </c>
      <c r="DO209" s="8">
        <f t="shared" si="401"/>
        <v>0</v>
      </c>
      <c r="DP209" s="6">
        <v>0</v>
      </c>
      <c r="DQ209" s="5">
        <v>0</v>
      </c>
      <c r="DR209" s="8">
        <f t="shared" si="402"/>
        <v>0</v>
      </c>
      <c r="DS209" s="6">
        <v>0</v>
      </c>
      <c r="DT209" s="5">
        <v>0</v>
      </c>
      <c r="DU209" s="8">
        <f t="shared" si="403"/>
        <v>0</v>
      </c>
      <c r="DV209" s="6">
        <v>0</v>
      </c>
      <c r="DW209" s="5">
        <v>0</v>
      </c>
      <c r="DX209" s="8">
        <f t="shared" si="404"/>
        <v>0</v>
      </c>
      <c r="DY209" s="6">
        <v>0</v>
      </c>
      <c r="DZ209" s="5">
        <v>0</v>
      </c>
      <c r="EA209" s="8">
        <f t="shared" si="405"/>
        <v>0</v>
      </c>
      <c r="EB209" s="6">
        <v>0</v>
      </c>
      <c r="EC209" s="5">
        <v>0</v>
      </c>
      <c r="ED209" s="8">
        <f t="shared" si="406"/>
        <v>0</v>
      </c>
      <c r="EE209" s="6">
        <v>0</v>
      </c>
      <c r="EF209" s="5">
        <v>0</v>
      </c>
      <c r="EG209" s="8">
        <f t="shared" si="407"/>
        <v>0</v>
      </c>
      <c r="EH209" s="6">
        <v>0</v>
      </c>
      <c r="EI209" s="5">
        <v>0</v>
      </c>
      <c r="EJ209" s="8">
        <f t="shared" si="408"/>
        <v>0</v>
      </c>
      <c r="EK209" s="6">
        <v>0</v>
      </c>
      <c r="EL209" s="5">
        <v>0</v>
      </c>
      <c r="EM209" s="8">
        <f t="shared" si="409"/>
        <v>0</v>
      </c>
      <c r="EN209" s="6">
        <f t="shared" si="410"/>
        <v>45.506</v>
      </c>
      <c r="EO209" s="8">
        <f t="shared" si="411"/>
        <v>921.125</v>
      </c>
    </row>
    <row r="210" spans="1:145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413"/>
        <v>0</v>
      </c>
      <c r="F210" s="6">
        <v>0</v>
      </c>
      <c r="G210" s="5">
        <v>0</v>
      </c>
      <c r="H210" s="8">
        <f t="shared" si="364"/>
        <v>0</v>
      </c>
      <c r="I210" s="6">
        <v>0</v>
      </c>
      <c r="J210" s="5">
        <v>0</v>
      </c>
      <c r="K210" s="8">
        <f t="shared" si="365"/>
        <v>0</v>
      </c>
      <c r="L210" s="6">
        <v>0</v>
      </c>
      <c r="M210" s="5">
        <v>0</v>
      </c>
      <c r="N210" s="8">
        <f t="shared" si="366"/>
        <v>0</v>
      </c>
      <c r="O210" s="6">
        <v>0</v>
      </c>
      <c r="P210" s="5">
        <v>0</v>
      </c>
      <c r="Q210" s="8">
        <f t="shared" si="367"/>
        <v>0</v>
      </c>
      <c r="R210" s="6">
        <v>0</v>
      </c>
      <c r="S210" s="5">
        <v>0</v>
      </c>
      <c r="T210" s="8">
        <f t="shared" si="368"/>
        <v>0</v>
      </c>
      <c r="U210" s="6">
        <v>0</v>
      </c>
      <c r="V210" s="5">
        <v>0</v>
      </c>
      <c r="W210" s="8">
        <f t="shared" si="369"/>
        <v>0</v>
      </c>
      <c r="X210" s="6">
        <v>0</v>
      </c>
      <c r="Y210" s="5">
        <v>0</v>
      </c>
      <c r="Z210" s="8">
        <f t="shared" si="370"/>
        <v>0</v>
      </c>
      <c r="AA210" s="6">
        <v>0</v>
      </c>
      <c r="AB210" s="5">
        <v>0</v>
      </c>
      <c r="AC210" s="8">
        <f t="shared" si="371"/>
        <v>0</v>
      </c>
      <c r="AD210" s="6">
        <v>0</v>
      </c>
      <c r="AE210" s="5">
        <v>0</v>
      </c>
      <c r="AF210" s="8">
        <f t="shared" si="372"/>
        <v>0</v>
      </c>
      <c r="AG210" s="6">
        <v>0</v>
      </c>
      <c r="AH210" s="5">
        <v>0</v>
      </c>
      <c r="AI210" s="8">
        <f t="shared" si="373"/>
        <v>0</v>
      </c>
      <c r="AJ210" s="6">
        <v>0</v>
      </c>
      <c r="AK210" s="5">
        <v>0</v>
      </c>
      <c r="AL210" s="8">
        <f t="shared" si="374"/>
        <v>0</v>
      </c>
      <c r="AM210" s="6">
        <v>0</v>
      </c>
      <c r="AN210" s="5">
        <v>0</v>
      </c>
      <c r="AO210" s="8">
        <f t="shared" si="375"/>
        <v>0</v>
      </c>
      <c r="AP210" s="6">
        <v>0</v>
      </c>
      <c r="AQ210" s="5">
        <v>0</v>
      </c>
      <c r="AR210" s="8">
        <f t="shared" si="376"/>
        <v>0</v>
      </c>
      <c r="AS210" s="6">
        <v>0</v>
      </c>
      <c r="AT210" s="5">
        <v>0</v>
      </c>
      <c r="AU210" s="8">
        <f t="shared" si="377"/>
        <v>0</v>
      </c>
      <c r="AV210" s="6">
        <v>0</v>
      </c>
      <c r="AW210" s="5">
        <v>0</v>
      </c>
      <c r="AX210" s="8">
        <f t="shared" si="378"/>
        <v>0</v>
      </c>
      <c r="AY210" s="6">
        <v>0</v>
      </c>
      <c r="AZ210" s="5">
        <v>0</v>
      </c>
      <c r="BA210" s="8">
        <f t="shared" si="379"/>
        <v>0</v>
      </c>
      <c r="BB210" s="6">
        <v>0</v>
      </c>
      <c r="BC210" s="5">
        <v>0</v>
      </c>
      <c r="BD210" s="8">
        <f t="shared" si="380"/>
        <v>0</v>
      </c>
      <c r="BE210" s="6">
        <v>0</v>
      </c>
      <c r="BF210" s="5">
        <v>0</v>
      </c>
      <c r="BG210" s="8">
        <f t="shared" si="381"/>
        <v>0</v>
      </c>
      <c r="BH210" s="6">
        <v>0</v>
      </c>
      <c r="BI210" s="5">
        <v>0</v>
      </c>
      <c r="BJ210" s="8">
        <f t="shared" si="382"/>
        <v>0</v>
      </c>
      <c r="BK210" s="6">
        <v>0</v>
      </c>
      <c r="BL210" s="5">
        <v>0</v>
      </c>
      <c r="BM210" s="8">
        <f t="shared" si="383"/>
        <v>0</v>
      </c>
      <c r="BN210" s="6">
        <v>0</v>
      </c>
      <c r="BO210" s="5">
        <v>0</v>
      </c>
      <c r="BP210" s="8">
        <f t="shared" si="384"/>
        <v>0</v>
      </c>
      <c r="BQ210" s="6">
        <v>0</v>
      </c>
      <c r="BR210" s="5">
        <v>0</v>
      </c>
      <c r="BS210" s="8">
        <f t="shared" si="385"/>
        <v>0</v>
      </c>
      <c r="BT210" s="6">
        <v>0</v>
      </c>
      <c r="BU210" s="5">
        <v>0</v>
      </c>
      <c r="BV210" s="8">
        <f t="shared" si="386"/>
        <v>0</v>
      </c>
      <c r="BW210" s="6">
        <v>0</v>
      </c>
      <c r="BX210" s="5">
        <v>0</v>
      </c>
      <c r="BY210" s="8">
        <f t="shared" si="387"/>
        <v>0</v>
      </c>
      <c r="BZ210" s="6">
        <v>0</v>
      </c>
      <c r="CA210" s="5">
        <v>0</v>
      </c>
      <c r="CB210" s="8">
        <f t="shared" si="388"/>
        <v>0</v>
      </c>
      <c r="CC210" s="6">
        <v>0</v>
      </c>
      <c r="CD210" s="5">
        <v>0</v>
      </c>
      <c r="CE210" s="8">
        <f t="shared" si="389"/>
        <v>0</v>
      </c>
      <c r="CF210" s="6">
        <v>0</v>
      </c>
      <c r="CG210" s="5">
        <v>0</v>
      </c>
      <c r="CH210" s="8">
        <f t="shared" si="390"/>
        <v>0</v>
      </c>
      <c r="CI210" s="6">
        <v>0</v>
      </c>
      <c r="CJ210" s="5">
        <v>0</v>
      </c>
      <c r="CK210" s="8">
        <f t="shared" si="391"/>
        <v>0</v>
      </c>
      <c r="CL210" s="6">
        <v>0</v>
      </c>
      <c r="CM210" s="5">
        <v>0</v>
      </c>
      <c r="CN210" s="8">
        <f t="shared" si="392"/>
        <v>0</v>
      </c>
      <c r="CO210" s="6">
        <v>0</v>
      </c>
      <c r="CP210" s="5">
        <v>0</v>
      </c>
      <c r="CQ210" s="8">
        <f t="shared" si="393"/>
        <v>0</v>
      </c>
      <c r="CR210" s="6">
        <v>0</v>
      </c>
      <c r="CS210" s="5">
        <v>0</v>
      </c>
      <c r="CT210" s="8">
        <f t="shared" si="394"/>
        <v>0</v>
      </c>
      <c r="CU210" s="6">
        <v>0</v>
      </c>
      <c r="CV210" s="5">
        <v>0</v>
      </c>
      <c r="CW210" s="8">
        <f t="shared" si="395"/>
        <v>0</v>
      </c>
      <c r="CX210" s="6">
        <v>0</v>
      </c>
      <c r="CY210" s="5">
        <v>0</v>
      </c>
      <c r="CZ210" s="8">
        <f t="shared" si="396"/>
        <v>0</v>
      </c>
      <c r="DA210" s="6">
        <v>0</v>
      </c>
      <c r="DB210" s="5">
        <v>0</v>
      </c>
      <c r="DC210" s="8">
        <f t="shared" si="397"/>
        <v>0</v>
      </c>
      <c r="DD210" s="6">
        <v>0</v>
      </c>
      <c r="DE210" s="5">
        <v>0</v>
      </c>
      <c r="DF210" s="8">
        <f t="shared" si="398"/>
        <v>0</v>
      </c>
      <c r="DG210" s="6">
        <v>0</v>
      </c>
      <c r="DH210" s="5">
        <v>0</v>
      </c>
      <c r="DI210" s="8">
        <f t="shared" si="399"/>
        <v>0</v>
      </c>
      <c r="DJ210" s="6">
        <v>0</v>
      </c>
      <c r="DK210" s="5">
        <v>0</v>
      </c>
      <c r="DL210" s="8">
        <f t="shared" si="400"/>
        <v>0</v>
      </c>
      <c r="DM210" s="6">
        <v>0</v>
      </c>
      <c r="DN210" s="5">
        <v>0</v>
      </c>
      <c r="DO210" s="8">
        <f t="shared" si="401"/>
        <v>0</v>
      </c>
      <c r="DP210" s="6">
        <v>0</v>
      </c>
      <c r="DQ210" s="5">
        <v>0</v>
      </c>
      <c r="DR210" s="8">
        <f t="shared" si="402"/>
        <v>0</v>
      </c>
      <c r="DS210" s="6">
        <v>0</v>
      </c>
      <c r="DT210" s="5">
        <v>0</v>
      </c>
      <c r="DU210" s="8">
        <f t="shared" si="403"/>
        <v>0</v>
      </c>
      <c r="DV210" s="6">
        <v>0</v>
      </c>
      <c r="DW210" s="5">
        <v>0</v>
      </c>
      <c r="DX210" s="8">
        <f t="shared" si="404"/>
        <v>0</v>
      </c>
      <c r="DY210" s="6">
        <v>0</v>
      </c>
      <c r="DZ210" s="5">
        <v>0</v>
      </c>
      <c r="EA210" s="8">
        <f t="shared" si="405"/>
        <v>0</v>
      </c>
      <c r="EB210" s="6">
        <v>0</v>
      </c>
      <c r="EC210" s="5">
        <v>0</v>
      </c>
      <c r="ED210" s="8">
        <f t="shared" si="406"/>
        <v>0</v>
      </c>
      <c r="EE210" s="6">
        <v>0</v>
      </c>
      <c r="EF210" s="5">
        <v>0</v>
      </c>
      <c r="EG210" s="8">
        <f t="shared" si="407"/>
        <v>0</v>
      </c>
      <c r="EH210" s="6">
        <v>0</v>
      </c>
      <c r="EI210" s="5">
        <v>0</v>
      </c>
      <c r="EJ210" s="8">
        <f t="shared" si="408"/>
        <v>0</v>
      </c>
      <c r="EK210" s="6">
        <v>0</v>
      </c>
      <c r="EL210" s="5">
        <v>0</v>
      </c>
      <c r="EM210" s="8">
        <f t="shared" si="409"/>
        <v>0</v>
      </c>
      <c r="EN210" s="6">
        <f t="shared" si="410"/>
        <v>0</v>
      </c>
      <c r="EO210" s="8">
        <f t="shared" si="411"/>
        <v>0</v>
      </c>
    </row>
    <row r="211" spans="1:145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413"/>
        <v>0</v>
      </c>
      <c r="F211" s="6">
        <v>0</v>
      </c>
      <c r="G211" s="5">
        <v>0</v>
      </c>
      <c r="H211" s="8">
        <f t="shared" si="364"/>
        <v>0</v>
      </c>
      <c r="I211" s="6">
        <v>0</v>
      </c>
      <c r="J211" s="5">
        <v>0</v>
      </c>
      <c r="K211" s="8">
        <f t="shared" si="365"/>
        <v>0</v>
      </c>
      <c r="L211" s="6">
        <v>0</v>
      </c>
      <c r="M211" s="5">
        <v>0</v>
      </c>
      <c r="N211" s="8">
        <f t="shared" si="366"/>
        <v>0</v>
      </c>
      <c r="O211" s="6">
        <v>0</v>
      </c>
      <c r="P211" s="5">
        <v>0</v>
      </c>
      <c r="Q211" s="8">
        <f t="shared" si="367"/>
        <v>0</v>
      </c>
      <c r="R211" s="6">
        <v>0</v>
      </c>
      <c r="S211" s="5">
        <v>0</v>
      </c>
      <c r="T211" s="8">
        <f t="shared" si="368"/>
        <v>0</v>
      </c>
      <c r="U211" s="6">
        <v>0</v>
      </c>
      <c r="V211" s="5">
        <v>0</v>
      </c>
      <c r="W211" s="8">
        <f t="shared" si="369"/>
        <v>0</v>
      </c>
      <c r="X211" s="6">
        <v>0</v>
      </c>
      <c r="Y211" s="5">
        <v>0</v>
      </c>
      <c r="Z211" s="8">
        <f t="shared" si="370"/>
        <v>0</v>
      </c>
      <c r="AA211" s="6">
        <v>0</v>
      </c>
      <c r="AB211" s="5">
        <v>0</v>
      </c>
      <c r="AC211" s="8">
        <f t="shared" si="371"/>
        <v>0</v>
      </c>
      <c r="AD211" s="6">
        <v>0</v>
      </c>
      <c r="AE211" s="5">
        <v>0</v>
      </c>
      <c r="AF211" s="8">
        <f t="shared" si="372"/>
        <v>0</v>
      </c>
      <c r="AG211" s="6">
        <v>0</v>
      </c>
      <c r="AH211" s="5">
        <v>0</v>
      </c>
      <c r="AI211" s="8">
        <f t="shared" si="373"/>
        <v>0</v>
      </c>
      <c r="AJ211" s="6">
        <v>0</v>
      </c>
      <c r="AK211" s="5">
        <v>0</v>
      </c>
      <c r="AL211" s="8">
        <f t="shared" si="374"/>
        <v>0</v>
      </c>
      <c r="AM211" s="6">
        <v>0</v>
      </c>
      <c r="AN211" s="5">
        <v>0</v>
      </c>
      <c r="AO211" s="8">
        <f t="shared" si="375"/>
        <v>0</v>
      </c>
      <c r="AP211" s="6">
        <v>0</v>
      </c>
      <c r="AQ211" s="5">
        <v>0</v>
      </c>
      <c r="AR211" s="8">
        <f t="shared" si="376"/>
        <v>0</v>
      </c>
      <c r="AS211" s="6">
        <v>0</v>
      </c>
      <c r="AT211" s="5">
        <v>0</v>
      </c>
      <c r="AU211" s="8">
        <f t="shared" si="377"/>
        <v>0</v>
      </c>
      <c r="AV211" s="6">
        <v>0</v>
      </c>
      <c r="AW211" s="5">
        <v>0</v>
      </c>
      <c r="AX211" s="8">
        <f t="shared" si="378"/>
        <v>0</v>
      </c>
      <c r="AY211" s="6">
        <v>0</v>
      </c>
      <c r="AZ211" s="5">
        <v>0</v>
      </c>
      <c r="BA211" s="8">
        <f t="shared" si="379"/>
        <v>0</v>
      </c>
      <c r="BB211" s="6">
        <v>0</v>
      </c>
      <c r="BC211" s="5">
        <v>0</v>
      </c>
      <c r="BD211" s="8">
        <f t="shared" si="380"/>
        <v>0</v>
      </c>
      <c r="BE211" s="6">
        <v>0</v>
      </c>
      <c r="BF211" s="5">
        <v>0</v>
      </c>
      <c r="BG211" s="8">
        <f t="shared" si="381"/>
        <v>0</v>
      </c>
      <c r="BH211" s="6">
        <v>0</v>
      </c>
      <c r="BI211" s="5">
        <v>0</v>
      </c>
      <c r="BJ211" s="8">
        <f t="shared" si="382"/>
        <v>0</v>
      </c>
      <c r="BK211" s="6">
        <v>0</v>
      </c>
      <c r="BL211" s="5">
        <v>0</v>
      </c>
      <c r="BM211" s="8">
        <f t="shared" si="383"/>
        <v>0</v>
      </c>
      <c r="BN211" s="6">
        <v>0</v>
      </c>
      <c r="BO211" s="5">
        <v>0</v>
      </c>
      <c r="BP211" s="8">
        <f t="shared" si="384"/>
        <v>0</v>
      </c>
      <c r="BQ211" s="6">
        <v>0</v>
      </c>
      <c r="BR211" s="5">
        <v>0</v>
      </c>
      <c r="BS211" s="8">
        <f t="shared" si="385"/>
        <v>0</v>
      </c>
      <c r="BT211" s="70">
        <v>67.355999999999995</v>
      </c>
      <c r="BU211" s="5">
        <v>1404.8209999999999</v>
      </c>
      <c r="BV211" s="8">
        <f t="shared" si="386"/>
        <v>20856.657164914781</v>
      </c>
      <c r="BW211" s="6">
        <v>0</v>
      </c>
      <c r="BX211" s="5">
        <v>0</v>
      </c>
      <c r="BY211" s="8">
        <f t="shared" si="387"/>
        <v>0</v>
      </c>
      <c r="BZ211" s="6">
        <v>0</v>
      </c>
      <c r="CA211" s="5">
        <v>0</v>
      </c>
      <c r="CB211" s="8">
        <f t="shared" si="388"/>
        <v>0</v>
      </c>
      <c r="CC211" s="6">
        <v>0</v>
      </c>
      <c r="CD211" s="5">
        <v>0</v>
      </c>
      <c r="CE211" s="8">
        <f t="shared" si="389"/>
        <v>0</v>
      </c>
      <c r="CF211" s="6">
        <v>0</v>
      </c>
      <c r="CG211" s="5">
        <v>0</v>
      </c>
      <c r="CH211" s="8">
        <f t="shared" si="390"/>
        <v>0</v>
      </c>
      <c r="CI211" s="6">
        <v>0</v>
      </c>
      <c r="CJ211" s="5">
        <v>0</v>
      </c>
      <c r="CK211" s="8">
        <f t="shared" si="391"/>
        <v>0</v>
      </c>
      <c r="CL211" s="6">
        <v>0</v>
      </c>
      <c r="CM211" s="5">
        <v>0</v>
      </c>
      <c r="CN211" s="8">
        <f t="shared" si="392"/>
        <v>0</v>
      </c>
      <c r="CO211" s="6">
        <v>0</v>
      </c>
      <c r="CP211" s="5">
        <v>0</v>
      </c>
      <c r="CQ211" s="8">
        <f t="shared" si="393"/>
        <v>0</v>
      </c>
      <c r="CR211" s="70">
        <v>0.28079999999999999</v>
      </c>
      <c r="CS211" s="5">
        <v>23.931000000000001</v>
      </c>
      <c r="CT211" s="8">
        <f t="shared" si="394"/>
        <v>85224.358974358984</v>
      </c>
      <c r="CU211" s="6">
        <v>0</v>
      </c>
      <c r="CV211" s="5">
        <v>0</v>
      </c>
      <c r="CW211" s="8">
        <f t="shared" si="395"/>
        <v>0</v>
      </c>
      <c r="CX211" s="6">
        <v>0</v>
      </c>
      <c r="CY211" s="5">
        <v>0</v>
      </c>
      <c r="CZ211" s="8">
        <f t="shared" si="396"/>
        <v>0</v>
      </c>
      <c r="DA211" s="6">
        <v>0</v>
      </c>
      <c r="DB211" s="5">
        <v>0</v>
      </c>
      <c r="DC211" s="8">
        <f t="shared" si="397"/>
        <v>0</v>
      </c>
      <c r="DD211" s="6">
        <v>0</v>
      </c>
      <c r="DE211" s="5">
        <v>0</v>
      </c>
      <c r="DF211" s="8">
        <f t="shared" si="398"/>
        <v>0</v>
      </c>
      <c r="DG211" s="6">
        <v>0</v>
      </c>
      <c r="DH211" s="5">
        <v>0</v>
      </c>
      <c r="DI211" s="8">
        <f t="shared" si="399"/>
        <v>0</v>
      </c>
      <c r="DJ211" s="6">
        <v>0</v>
      </c>
      <c r="DK211" s="5">
        <v>0</v>
      </c>
      <c r="DL211" s="8">
        <f t="shared" si="400"/>
        <v>0</v>
      </c>
      <c r="DM211" s="6">
        <v>0</v>
      </c>
      <c r="DN211" s="5">
        <v>0</v>
      </c>
      <c r="DO211" s="8">
        <f t="shared" si="401"/>
        <v>0</v>
      </c>
      <c r="DP211" s="6">
        <v>0</v>
      </c>
      <c r="DQ211" s="5">
        <v>0</v>
      </c>
      <c r="DR211" s="8">
        <f t="shared" si="402"/>
        <v>0</v>
      </c>
      <c r="DS211" s="6">
        <v>0</v>
      </c>
      <c r="DT211" s="5">
        <v>0</v>
      </c>
      <c r="DU211" s="8">
        <f t="shared" si="403"/>
        <v>0</v>
      </c>
      <c r="DV211" s="6">
        <v>0</v>
      </c>
      <c r="DW211" s="5">
        <v>0</v>
      </c>
      <c r="DX211" s="8">
        <f t="shared" si="404"/>
        <v>0</v>
      </c>
      <c r="DY211" s="6">
        <v>0</v>
      </c>
      <c r="DZ211" s="5">
        <v>0</v>
      </c>
      <c r="EA211" s="8">
        <f t="shared" si="405"/>
        <v>0</v>
      </c>
      <c r="EB211" s="70">
        <v>2E-3</v>
      </c>
      <c r="EC211" s="5">
        <v>0.36899999999999999</v>
      </c>
      <c r="ED211" s="8">
        <f t="shared" si="406"/>
        <v>184500</v>
      </c>
      <c r="EE211" s="6">
        <v>0</v>
      </c>
      <c r="EF211" s="5">
        <v>0</v>
      </c>
      <c r="EG211" s="8">
        <f t="shared" si="407"/>
        <v>0</v>
      </c>
      <c r="EH211" s="6">
        <v>0</v>
      </c>
      <c r="EI211" s="5">
        <v>0</v>
      </c>
      <c r="EJ211" s="8">
        <f t="shared" si="408"/>
        <v>0</v>
      </c>
      <c r="EK211" s="6">
        <v>0</v>
      </c>
      <c r="EL211" s="5">
        <v>0</v>
      </c>
      <c r="EM211" s="8">
        <f t="shared" si="409"/>
        <v>0</v>
      </c>
      <c r="EN211" s="6">
        <f t="shared" si="410"/>
        <v>67.638799999999989</v>
      </c>
      <c r="EO211" s="8">
        <f t="shared" si="411"/>
        <v>1429.1209999999999</v>
      </c>
    </row>
    <row r="212" spans="1:145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413"/>
        <v>0</v>
      </c>
      <c r="F212" s="6">
        <v>0</v>
      </c>
      <c r="G212" s="5">
        <v>0</v>
      </c>
      <c r="H212" s="8">
        <f t="shared" si="364"/>
        <v>0</v>
      </c>
      <c r="I212" s="6">
        <v>0</v>
      </c>
      <c r="J212" s="5">
        <v>0</v>
      </c>
      <c r="K212" s="8">
        <f t="shared" si="365"/>
        <v>0</v>
      </c>
      <c r="L212" s="6">
        <v>0</v>
      </c>
      <c r="M212" s="5">
        <v>0</v>
      </c>
      <c r="N212" s="8">
        <f t="shared" si="366"/>
        <v>0</v>
      </c>
      <c r="O212" s="6">
        <v>0</v>
      </c>
      <c r="P212" s="5">
        <v>0</v>
      </c>
      <c r="Q212" s="8">
        <f t="shared" si="367"/>
        <v>0</v>
      </c>
      <c r="R212" s="6">
        <v>0</v>
      </c>
      <c r="S212" s="5">
        <v>0</v>
      </c>
      <c r="T212" s="8">
        <f t="shared" si="368"/>
        <v>0</v>
      </c>
      <c r="U212" s="6">
        <v>0</v>
      </c>
      <c r="V212" s="5">
        <v>0</v>
      </c>
      <c r="W212" s="8">
        <f t="shared" si="369"/>
        <v>0</v>
      </c>
      <c r="X212" s="6">
        <v>0</v>
      </c>
      <c r="Y212" s="5">
        <v>0</v>
      </c>
      <c r="Z212" s="8">
        <f t="shared" si="370"/>
        <v>0</v>
      </c>
      <c r="AA212" s="6">
        <v>0</v>
      </c>
      <c r="AB212" s="5">
        <v>0</v>
      </c>
      <c r="AC212" s="8">
        <f t="shared" si="371"/>
        <v>0</v>
      </c>
      <c r="AD212" s="6">
        <v>0</v>
      </c>
      <c r="AE212" s="5">
        <v>0</v>
      </c>
      <c r="AF212" s="8">
        <f t="shared" si="372"/>
        <v>0</v>
      </c>
      <c r="AG212" s="6">
        <v>0</v>
      </c>
      <c r="AH212" s="5">
        <v>0</v>
      </c>
      <c r="AI212" s="8">
        <f t="shared" si="373"/>
        <v>0</v>
      </c>
      <c r="AJ212" s="6">
        <v>0</v>
      </c>
      <c r="AK212" s="5">
        <v>0</v>
      </c>
      <c r="AL212" s="8">
        <f t="shared" si="374"/>
        <v>0</v>
      </c>
      <c r="AM212" s="70">
        <v>0.39</v>
      </c>
      <c r="AN212" s="5">
        <v>1.238</v>
      </c>
      <c r="AO212" s="8">
        <f t="shared" si="375"/>
        <v>3174.3589743589741</v>
      </c>
      <c r="AP212" s="6">
        <v>0</v>
      </c>
      <c r="AQ212" s="5">
        <v>0</v>
      </c>
      <c r="AR212" s="8">
        <f t="shared" si="376"/>
        <v>0</v>
      </c>
      <c r="AS212" s="6">
        <v>0</v>
      </c>
      <c r="AT212" s="5">
        <v>0</v>
      </c>
      <c r="AU212" s="8">
        <f t="shared" si="377"/>
        <v>0</v>
      </c>
      <c r="AV212" s="6">
        <v>0</v>
      </c>
      <c r="AW212" s="5">
        <v>0</v>
      </c>
      <c r="AX212" s="8">
        <f t="shared" si="378"/>
        <v>0</v>
      </c>
      <c r="AY212" s="6">
        <v>0</v>
      </c>
      <c r="AZ212" s="5">
        <v>0</v>
      </c>
      <c r="BA212" s="8">
        <f t="shared" si="379"/>
        <v>0</v>
      </c>
      <c r="BB212" s="6">
        <v>0</v>
      </c>
      <c r="BC212" s="5">
        <v>0</v>
      </c>
      <c r="BD212" s="8">
        <f t="shared" si="380"/>
        <v>0</v>
      </c>
      <c r="BE212" s="6">
        <v>0</v>
      </c>
      <c r="BF212" s="5">
        <v>0</v>
      </c>
      <c r="BG212" s="8">
        <f t="shared" si="381"/>
        <v>0</v>
      </c>
      <c r="BH212" s="6">
        <v>0</v>
      </c>
      <c r="BI212" s="5">
        <v>0</v>
      </c>
      <c r="BJ212" s="8">
        <f t="shared" si="382"/>
        <v>0</v>
      </c>
      <c r="BK212" s="6">
        <v>0</v>
      </c>
      <c r="BL212" s="5">
        <v>0</v>
      </c>
      <c r="BM212" s="8">
        <f t="shared" si="383"/>
        <v>0</v>
      </c>
      <c r="BN212" s="6">
        <v>0</v>
      </c>
      <c r="BO212" s="5">
        <v>0</v>
      </c>
      <c r="BP212" s="8">
        <f t="shared" si="384"/>
        <v>0</v>
      </c>
      <c r="BQ212" s="6">
        <v>0</v>
      </c>
      <c r="BR212" s="5">
        <v>0</v>
      </c>
      <c r="BS212" s="8">
        <f t="shared" si="385"/>
        <v>0</v>
      </c>
      <c r="BT212" s="6">
        <v>0</v>
      </c>
      <c r="BU212" s="5">
        <v>0</v>
      </c>
      <c r="BV212" s="8">
        <f t="shared" si="386"/>
        <v>0</v>
      </c>
      <c r="BW212" s="6">
        <v>0</v>
      </c>
      <c r="BX212" s="5">
        <v>0</v>
      </c>
      <c r="BY212" s="8">
        <f t="shared" si="387"/>
        <v>0</v>
      </c>
      <c r="BZ212" s="6">
        <v>0</v>
      </c>
      <c r="CA212" s="5">
        <v>0</v>
      </c>
      <c r="CB212" s="8">
        <f t="shared" si="388"/>
        <v>0</v>
      </c>
      <c r="CC212" s="6">
        <v>0</v>
      </c>
      <c r="CD212" s="5">
        <v>0</v>
      </c>
      <c r="CE212" s="8">
        <f t="shared" si="389"/>
        <v>0</v>
      </c>
      <c r="CF212" s="6">
        <v>0</v>
      </c>
      <c r="CG212" s="5">
        <v>0</v>
      </c>
      <c r="CH212" s="8">
        <f t="shared" si="390"/>
        <v>0</v>
      </c>
      <c r="CI212" s="6">
        <v>0</v>
      </c>
      <c r="CJ212" s="5">
        <v>0</v>
      </c>
      <c r="CK212" s="8">
        <f t="shared" si="391"/>
        <v>0</v>
      </c>
      <c r="CL212" s="6">
        <v>0</v>
      </c>
      <c r="CM212" s="5">
        <v>0</v>
      </c>
      <c r="CN212" s="8">
        <f t="shared" si="392"/>
        <v>0</v>
      </c>
      <c r="CO212" s="6">
        <v>0</v>
      </c>
      <c r="CP212" s="5">
        <v>0</v>
      </c>
      <c r="CQ212" s="8">
        <f t="shared" si="393"/>
        <v>0</v>
      </c>
      <c r="CR212" s="70">
        <v>0.28079999999999999</v>
      </c>
      <c r="CS212" s="5">
        <v>24.738</v>
      </c>
      <c r="CT212" s="8">
        <f t="shared" si="394"/>
        <v>88098.290598290609</v>
      </c>
      <c r="CU212" s="6">
        <v>0</v>
      </c>
      <c r="CV212" s="5">
        <v>0</v>
      </c>
      <c r="CW212" s="8">
        <f t="shared" si="395"/>
        <v>0</v>
      </c>
      <c r="CX212" s="6">
        <v>0</v>
      </c>
      <c r="CY212" s="5">
        <v>0</v>
      </c>
      <c r="CZ212" s="8">
        <f t="shared" si="396"/>
        <v>0</v>
      </c>
      <c r="DA212" s="6">
        <v>0</v>
      </c>
      <c r="DB212" s="5">
        <v>0</v>
      </c>
      <c r="DC212" s="8">
        <f t="shared" si="397"/>
        <v>0</v>
      </c>
      <c r="DD212" s="6">
        <v>0</v>
      </c>
      <c r="DE212" s="5">
        <v>0</v>
      </c>
      <c r="DF212" s="8">
        <f t="shared" si="398"/>
        <v>0</v>
      </c>
      <c r="DG212" s="6">
        <v>0</v>
      </c>
      <c r="DH212" s="5">
        <v>0</v>
      </c>
      <c r="DI212" s="8">
        <f t="shared" si="399"/>
        <v>0</v>
      </c>
      <c r="DJ212" s="6">
        <v>0</v>
      </c>
      <c r="DK212" s="5">
        <v>0</v>
      </c>
      <c r="DL212" s="8">
        <f t="shared" si="400"/>
        <v>0</v>
      </c>
      <c r="DM212" s="6">
        <v>0</v>
      </c>
      <c r="DN212" s="5">
        <v>0</v>
      </c>
      <c r="DO212" s="8">
        <f t="shared" si="401"/>
        <v>0</v>
      </c>
      <c r="DP212" s="6">
        <v>0</v>
      </c>
      <c r="DQ212" s="5">
        <v>0</v>
      </c>
      <c r="DR212" s="8">
        <f t="shared" si="402"/>
        <v>0</v>
      </c>
      <c r="DS212" s="6">
        <v>0</v>
      </c>
      <c r="DT212" s="5">
        <v>0</v>
      </c>
      <c r="DU212" s="8">
        <f t="shared" si="403"/>
        <v>0</v>
      </c>
      <c r="DV212" s="6">
        <v>0</v>
      </c>
      <c r="DW212" s="5">
        <v>0</v>
      </c>
      <c r="DX212" s="8">
        <f t="shared" si="404"/>
        <v>0</v>
      </c>
      <c r="DY212" s="6">
        <v>0</v>
      </c>
      <c r="DZ212" s="5">
        <v>0</v>
      </c>
      <c r="EA212" s="8">
        <f t="shared" si="405"/>
        <v>0</v>
      </c>
      <c r="EB212" s="70">
        <v>1.15E-3</v>
      </c>
      <c r="EC212" s="5">
        <v>0.36899999999999999</v>
      </c>
      <c r="ED212" s="8">
        <f t="shared" si="406"/>
        <v>320869.5652173913</v>
      </c>
      <c r="EE212" s="6">
        <v>0</v>
      </c>
      <c r="EF212" s="5">
        <v>0</v>
      </c>
      <c r="EG212" s="8">
        <f t="shared" si="407"/>
        <v>0</v>
      </c>
      <c r="EH212" s="6">
        <v>0</v>
      </c>
      <c r="EI212" s="5">
        <v>0</v>
      </c>
      <c r="EJ212" s="8">
        <f t="shared" si="408"/>
        <v>0</v>
      </c>
      <c r="EK212" s="6">
        <v>0</v>
      </c>
      <c r="EL212" s="5">
        <v>0</v>
      </c>
      <c r="EM212" s="8">
        <f t="shared" si="409"/>
        <v>0</v>
      </c>
      <c r="EN212" s="6">
        <f t="shared" si="410"/>
        <v>0.67195000000000005</v>
      </c>
      <c r="EO212" s="8">
        <f t="shared" si="411"/>
        <v>26.344999999999999</v>
      </c>
    </row>
    <row r="213" spans="1:145" ht="15" thickBot="1" x14ac:dyDescent="0.35">
      <c r="A213" s="47"/>
      <c r="B213" s="56" t="s">
        <v>14</v>
      </c>
      <c r="C213" s="32">
        <f t="shared" ref="C213:D213" si="414">SUM(C201:C212)</f>
        <v>0</v>
      </c>
      <c r="D213" s="31">
        <f t="shared" si="414"/>
        <v>0</v>
      </c>
      <c r="E213" s="39"/>
      <c r="F213" s="32">
        <f t="shared" ref="F213:G213" si="415">SUM(F201:F212)</f>
        <v>0</v>
      </c>
      <c r="G213" s="31">
        <f t="shared" si="415"/>
        <v>0</v>
      </c>
      <c r="H213" s="39"/>
      <c r="I213" s="32">
        <f t="shared" ref="I213:J213" si="416">SUM(I201:I212)</f>
        <v>0</v>
      </c>
      <c r="J213" s="31">
        <f t="shared" si="416"/>
        <v>0</v>
      </c>
      <c r="K213" s="39"/>
      <c r="L213" s="32">
        <f t="shared" ref="L213:M213" si="417">SUM(L201:L212)</f>
        <v>0</v>
      </c>
      <c r="M213" s="31">
        <f t="shared" si="417"/>
        <v>0</v>
      </c>
      <c r="N213" s="39"/>
      <c r="O213" s="32">
        <f t="shared" ref="O213:P213" si="418">SUM(O201:O212)</f>
        <v>0</v>
      </c>
      <c r="P213" s="31">
        <f t="shared" si="418"/>
        <v>0</v>
      </c>
      <c r="Q213" s="39"/>
      <c r="R213" s="32">
        <f t="shared" ref="R213:S213" si="419">SUM(R201:R212)</f>
        <v>0.2</v>
      </c>
      <c r="S213" s="31">
        <f t="shared" si="419"/>
        <v>0.6</v>
      </c>
      <c r="T213" s="39"/>
      <c r="U213" s="32">
        <f t="shared" ref="U213:V213" si="420">SUM(U201:U212)</f>
        <v>0</v>
      </c>
      <c r="V213" s="31">
        <f t="shared" si="420"/>
        <v>0</v>
      </c>
      <c r="W213" s="39"/>
      <c r="X213" s="32">
        <f t="shared" ref="X213:Y213" si="421">SUM(X201:X212)</f>
        <v>0</v>
      </c>
      <c r="Y213" s="31">
        <f t="shared" si="421"/>
        <v>0</v>
      </c>
      <c r="Z213" s="39"/>
      <c r="AA213" s="32">
        <f t="shared" ref="AA213:AB213" si="422">SUM(AA201:AA212)</f>
        <v>11.028</v>
      </c>
      <c r="AB213" s="31">
        <f t="shared" si="422"/>
        <v>94.802999999999997</v>
      </c>
      <c r="AC213" s="39"/>
      <c r="AD213" s="32">
        <f t="shared" ref="AD213:AE213" si="423">SUM(AD201:AD212)</f>
        <v>0</v>
      </c>
      <c r="AE213" s="31">
        <f t="shared" si="423"/>
        <v>0</v>
      </c>
      <c r="AF213" s="39"/>
      <c r="AG213" s="32">
        <f t="shared" ref="AG213:AH213" si="424">SUM(AG201:AG212)</f>
        <v>0</v>
      </c>
      <c r="AH213" s="31">
        <f t="shared" si="424"/>
        <v>0</v>
      </c>
      <c r="AI213" s="39"/>
      <c r="AJ213" s="32">
        <f t="shared" ref="AJ213:AK213" si="425">SUM(AJ201:AJ212)</f>
        <v>0</v>
      </c>
      <c r="AK213" s="31">
        <f t="shared" si="425"/>
        <v>0</v>
      </c>
      <c r="AL213" s="39"/>
      <c r="AM213" s="32">
        <f t="shared" ref="AM213:AN213" si="426">SUM(AM201:AM212)</f>
        <v>0.39</v>
      </c>
      <c r="AN213" s="31">
        <f t="shared" si="426"/>
        <v>1.238</v>
      </c>
      <c r="AO213" s="39"/>
      <c r="AP213" s="32">
        <f t="shared" ref="AP213:AQ213" si="427">SUM(AP201:AP212)</f>
        <v>0</v>
      </c>
      <c r="AQ213" s="31">
        <f t="shared" si="427"/>
        <v>0</v>
      </c>
      <c r="AR213" s="39"/>
      <c r="AS213" s="32">
        <f t="shared" ref="AS213:AT213" si="428">SUM(AS201:AS212)</f>
        <v>0</v>
      </c>
      <c r="AT213" s="31">
        <f t="shared" si="428"/>
        <v>0</v>
      </c>
      <c r="AU213" s="39"/>
      <c r="AV213" s="32">
        <f t="shared" ref="AV213:AW213" si="429">SUM(AV201:AV212)</f>
        <v>0</v>
      </c>
      <c r="AW213" s="31">
        <f t="shared" si="429"/>
        <v>0</v>
      </c>
      <c r="AX213" s="39"/>
      <c r="AY213" s="32">
        <f t="shared" ref="AY213:AZ213" si="430">SUM(AY201:AY212)</f>
        <v>0</v>
      </c>
      <c r="AZ213" s="31">
        <f t="shared" si="430"/>
        <v>0</v>
      </c>
      <c r="BA213" s="39"/>
      <c r="BB213" s="32">
        <f t="shared" ref="BB213:BC213" si="431">SUM(BB201:BB212)</f>
        <v>0</v>
      </c>
      <c r="BC213" s="31">
        <f t="shared" si="431"/>
        <v>0</v>
      </c>
      <c r="BD213" s="39"/>
      <c r="BE213" s="32">
        <f t="shared" ref="BE213:BF213" si="432">SUM(BE201:BE212)</f>
        <v>0</v>
      </c>
      <c r="BF213" s="31">
        <f t="shared" si="432"/>
        <v>0</v>
      </c>
      <c r="BG213" s="39"/>
      <c r="BH213" s="32">
        <f t="shared" ref="BH213:BI213" si="433">SUM(BH201:BH212)</f>
        <v>0</v>
      </c>
      <c r="BI213" s="31">
        <f t="shared" si="433"/>
        <v>0</v>
      </c>
      <c r="BJ213" s="39"/>
      <c r="BK213" s="32">
        <f t="shared" ref="BK213:BL213" si="434">SUM(BK201:BK212)</f>
        <v>0</v>
      </c>
      <c r="BL213" s="31">
        <f t="shared" si="434"/>
        <v>0</v>
      </c>
      <c r="BM213" s="39"/>
      <c r="BN213" s="32">
        <f t="shared" ref="BN213:BO213" si="435">SUM(BN201:BN212)</f>
        <v>0</v>
      </c>
      <c r="BO213" s="31">
        <f t="shared" si="435"/>
        <v>0</v>
      </c>
      <c r="BP213" s="39"/>
      <c r="BQ213" s="32">
        <f t="shared" ref="BQ213:BR213" si="436">SUM(BQ201:BQ212)</f>
        <v>64.8</v>
      </c>
      <c r="BR213" s="31">
        <f t="shared" si="436"/>
        <v>1501.421</v>
      </c>
      <c r="BS213" s="39"/>
      <c r="BT213" s="32">
        <f t="shared" ref="BT213:BU213" si="437">SUM(BT201:BT212)</f>
        <v>333.97400000000005</v>
      </c>
      <c r="BU213" s="31">
        <f t="shared" si="437"/>
        <v>7092.8720000000003</v>
      </c>
      <c r="BV213" s="39"/>
      <c r="BW213" s="32">
        <f t="shared" ref="BW213:BX213" si="438">SUM(BW201:BW212)</f>
        <v>0</v>
      </c>
      <c r="BX213" s="31">
        <f t="shared" si="438"/>
        <v>0</v>
      </c>
      <c r="BY213" s="39"/>
      <c r="BZ213" s="32">
        <f t="shared" ref="BZ213:CA213" si="439">SUM(BZ201:BZ212)</f>
        <v>0</v>
      </c>
      <c r="CA213" s="31">
        <f t="shared" si="439"/>
        <v>0</v>
      </c>
      <c r="CB213" s="39"/>
      <c r="CC213" s="32">
        <f t="shared" ref="CC213:CD213" si="440">SUM(CC201:CC212)</f>
        <v>0</v>
      </c>
      <c r="CD213" s="31">
        <f t="shared" si="440"/>
        <v>0</v>
      </c>
      <c r="CE213" s="39"/>
      <c r="CF213" s="32">
        <f t="shared" ref="CF213:CG213" si="441">SUM(CF201:CF212)</f>
        <v>0</v>
      </c>
      <c r="CG213" s="31">
        <f t="shared" si="441"/>
        <v>0</v>
      </c>
      <c r="CH213" s="39"/>
      <c r="CI213" s="32">
        <f t="shared" ref="CI213:CJ213" si="442">SUM(CI201:CI212)</f>
        <v>0</v>
      </c>
      <c r="CJ213" s="31">
        <f t="shared" si="442"/>
        <v>0</v>
      </c>
      <c r="CK213" s="39"/>
      <c r="CL213" s="32">
        <f t="shared" ref="CL213:CM213" si="443">SUM(CL201:CL212)</f>
        <v>2.9</v>
      </c>
      <c r="CM213" s="31">
        <f t="shared" si="443"/>
        <v>2.8130000000000002</v>
      </c>
      <c r="CN213" s="39"/>
      <c r="CO213" s="32">
        <f t="shared" ref="CO213:CP213" si="444">SUM(CO201:CO212)</f>
        <v>0</v>
      </c>
      <c r="CP213" s="31">
        <f t="shared" si="444"/>
        <v>0</v>
      </c>
      <c r="CQ213" s="39"/>
      <c r="CR213" s="32">
        <f t="shared" ref="CR213:CS213" si="445">SUM(CR201:CR212)</f>
        <v>0.56159999999999999</v>
      </c>
      <c r="CS213" s="31">
        <f t="shared" si="445"/>
        <v>48.668999999999997</v>
      </c>
      <c r="CT213" s="39"/>
      <c r="CU213" s="32">
        <f t="shared" ref="CU213:CV213" si="446">SUM(CU201:CU212)</f>
        <v>0</v>
      </c>
      <c r="CV213" s="31">
        <f t="shared" si="446"/>
        <v>0</v>
      </c>
      <c r="CW213" s="39"/>
      <c r="CX213" s="32">
        <f t="shared" ref="CX213:CY213" si="447">SUM(CX201:CX212)</f>
        <v>0</v>
      </c>
      <c r="CY213" s="31">
        <f t="shared" si="447"/>
        <v>0</v>
      </c>
      <c r="CZ213" s="39"/>
      <c r="DA213" s="32">
        <f t="shared" ref="DA213:DB213" si="448">SUM(DA201:DA212)</f>
        <v>0</v>
      </c>
      <c r="DB213" s="31">
        <f t="shared" si="448"/>
        <v>0</v>
      </c>
      <c r="DC213" s="39"/>
      <c r="DD213" s="32">
        <f t="shared" ref="DD213:DE213" si="449">SUM(DD201:DD212)</f>
        <v>0</v>
      </c>
      <c r="DE213" s="31">
        <f t="shared" si="449"/>
        <v>0</v>
      </c>
      <c r="DF213" s="39"/>
      <c r="DG213" s="32">
        <f t="shared" ref="DG213:DH213" si="450">SUM(DG201:DG212)</f>
        <v>0</v>
      </c>
      <c r="DH213" s="31">
        <f t="shared" si="450"/>
        <v>0</v>
      </c>
      <c r="DI213" s="39"/>
      <c r="DJ213" s="32">
        <f t="shared" ref="DJ213:DK213" si="451">SUM(DJ201:DJ212)</f>
        <v>0</v>
      </c>
      <c r="DK213" s="31">
        <f t="shared" si="451"/>
        <v>0</v>
      </c>
      <c r="DL213" s="39"/>
      <c r="DM213" s="32">
        <f t="shared" ref="DM213:DN213" si="452">SUM(DM201:DM212)</f>
        <v>0</v>
      </c>
      <c r="DN213" s="31">
        <f t="shared" si="452"/>
        <v>0</v>
      </c>
      <c r="DO213" s="39"/>
      <c r="DP213" s="32">
        <f t="shared" ref="DP213:DQ213" si="453">SUM(DP201:DP212)</f>
        <v>0</v>
      </c>
      <c r="DQ213" s="31">
        <f t="shared" si="453"/>
        <v>0</v>
      </c>
      <c r="DR213" s="39"/>
      <c r="DS213" s="32">
        <f t="shared" ref="DS213:DT213" si="454">SUM(DS201:DS212)</f>
        <v>0</v>
      </c>
      <c r="DT213" s="31">
        <f t="shared" si="454"/>
        <v>0</v>
      </c>
      <c r="DU213" s="39"/>
      <c r="DV213" s="32">
        <f t="shared" ref="DV213:DW213" si="455">SUM(DV201:DV212)</f>
        <v>0</v>
      </c>
      <c r="DW213" s="31">
        <f t="shared" si="455"/>
        <v>0</v>
      </c>
      <c r="DX213" s="39"/>
      <c r="DY213" s="32">
        <f t="shared" ref="DY213:DZ213" si="456">SUM(DY201:DY212)</f>
        <v>0</v>
      </c>
      <c r="DZ213" s="31">
        <f t="shared" si="456"/>
        <v>0</v>
      </c>
      <c r="EA213" s="39"/>
      <c r="EB213" s="32">
        <f t="shared" ref="EB213:EC213" si="457">SUM(EB201:EB212)</f>
        <v>3.15E-3</v>
      </c>
      <c r="EC213" s="31">
        <f t="shared" si="457"/>
        <v>0.73799999999999999</v>
      </c>
      <c r="ED213" s="39"/>
      <c r="EE213" s="32">
        <f t="shared" ref="EE213:EF213" si="458">SUM(EE201:EE212)</f>
        <v>0</v>
      </c>
      <c r="EF213" s="31">
        <f t="shared" si="458"/>
        <v>0</v>
      </c>
      <c r="EG213" s="39"/>
      <c r="EH213" s="32">
        <f t="shared" ref="EH213:EI213" si="459">SUM(EH201:EH212)</f>
        <v>0</v>
      </c>
      <c r="EI213" s="31">
        <f t="shared" si="459"/>
        <v>0</v>
      </c>
      <c r="EJ213" s="39"/>
      <c r="EK213" s="32">
        <f t="shared" ref="EK213:EL213" si="460">SUM(EK201:EK212)</f>
        <v>0</v>
      </c>
      <c r="EL213" s="31">
        <f t="shared" si="460"/>
        <v>0</v>
      </c>
      <c r="EM213" s="39"/>
      <c r="EN213" s="32">
        <f t="shared" si="410"/>
        <v>413.85675000000003</v>
      </c>
      <c r="EO213" s="33">
        <f t="shared" si="411"/>
        <v>8743.1540000000005</v>
      </c>
    </row>
    <row r="214" spans="1:145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461">IF(F214=0,0,G214/F214*1000)</f>
        <v>0</v>
      </c>
      <c r="I214" s="6">
        <v>0</v>
      </c>
      <c r="J214" s="5">
        <v>0</v>
      </c>
      <c r="K214" s="8">
        <f t="shared" ref="K214:K225" si="462">IF(I214=0,0,J214/I214*1000)</f>
        <v>0</v>
      </c>
      <c r="L214" s="6">
        <v>0</v>
      </c>
      <c r="M214" s="5">
        <v>0</v>
      </c>
      <c r="N214" s="8">
        <f t="shared" ref="N214:N225" si="463">IF(L214=0,0,M214/L214*1000)</f>
        <v>0</v>
      </c>
      <c r="O214" s="6">
        <v>0</v>
      </c>
      <c r="P214" s="5">
        <v>0</v>
      </c>
      <c r="Q214" s="8">
        <f t="shared" ref="Q214:Q225" si="464">IF(O214=0,0,P214/O214*1000)</f>
        <v>0</v>
      </c>
      <c r="R214" s="6">
        <v>0</v>
      </c>
      <c r="S214" s="5">
        <v>0</v>
      </c>
      <c r="T214" s="8">
        <f t="shared" ref="T214:T225" si="465">IF(R214=0,0,S214/R214*1000)</f>
        <v>0</v>
      </c>
      <c r="U214" s="6">
        <v>0</v>
      </c>
      <c r="V214" s="5">
        <v>0</v>
      </c>
      <c r="W214" s="8">
        <f t="shared" ref="W214:W225" si="466">IF(U214=0,0,V214/U214*1000)</f>
        <v>0</v>
      </c>
      <c r="X214" s="6">
        <v>0</v>
      </c>
      <c r="Y214" s="5">
        <v>0</v>
      </c>
      <c r="Z214" s="8">
        <f t="shared" ref="Z214:Z225" si="467">IF(X214=0,0,Y214/X214*1000)</f>
        <v>0</v>
      </c>
      <c r="AA214" s="6">
        <v>0</v>
      </c>
      <c r="AB214" s="5">
        <v>0</v>
      </c>
      <c r="AC214" s="8">
        <f t="shared" ref="AC214:AC225" si="468">IF(AA214=0,0,AB214/AA214*1000)</f>
        <v>0</v>
      </c>
      <c r="AD214" s="6">
        <v>0</v>
      </c>
      <c r="AE214" s="5">
        <v>0</v>
      </c>
      <c r="AF214" s="8">
        <f t="shared" ref="AF214:AF225" si="469">IF(AD214=0,0,AE214/AD214*1000)</f>
        <v>0</v>
      </c>
      <c r="AG214" s="6">
        <v>0</v>
      </c>
      <c r="AH214" s="5">
        <v>0</v>
      </c>
      <c r="AI214" s="8">
        <f t="shared" ref="AI214:AI225" si="470">IF(AG214=0,0,AH214/AG214*1000)</f>
        <v>0</v>
      </c>
      <c r="AJ214" s="6">
        <v>0</v>
      </c>
      <c r="AK214" s="5">
        <v>0</v>
      </c>
      <c r="AL214" s="8">
        <f t="shared" ref="AL214:AL225" si="471">IF(AJ214=0,0,AK214/AJ214*1000)</f>
        <v>0</v>
      </c>
      <c r="AM214" s="6">
        <v>0</v>
      </c>
      <c r="AN214" s="5">
        <v>0</v>
      </c>
      <c r="AO214" s="8">
        <f t="shared" ref="AO214:AO225" si="472">IF(AM214=0,0,AN214/AM214*1000)</f>
        <v>0</v>
      </c>
      <c r="AP214" s="6">
        <v>0</v>
      </c>
      <c r="AQ214" s="5">
        <v>0</v>
      </c>
      <c r="AR214" s="8">
        <f t="shared" ref="AR214:AR225" si="473">IF(AP214=0,0,AQ214/AP214*1000)</f>
        <v>0</v>
      </c>
      <c r="AS214" s="6">
        <v>0</v>
      </c>
      <c r="AT214" s="5">
        <v>0</v>
      </c>
      <c r="AU214" s="8">
        <f t="shared" ref="AU214:AU225" si="474">IF(AS214=0,0,AT214/AS214*1000)</f>
        <v>0</v>
      </c>
      <c r="AV214" s="6">
        <v>0</v>
      </c>
      <c r="AW214" s="5">
        <v>0</v>
      </c>
      <c r="AX214" s="8">
        <f t="shared" ref="AX214:AX225" si="475">IF(AV214=0,0,AW214/AV214*1000)</f>
        <v>0</v>
      </c>
      <c r="AY214" s="6">
        <v>0</v>
      </c>
      <c r="AZ214" s="5">
        <v>0</v>
      </c>
      <c r="BA214" s="8">
        <f t="shared" ref="BA214:BA225" si="476">IF(AY214=0,0,AZ214/AY214*1000)</f>
        <v>0</v>
      </c>
      <c r="BB214" s="6">
        <v>0</v>
      </c>
      <c r="BC214" s="5">
        <v>0</v>
      </c>
      <c r="BD214" s="8">
        <f t="shared" ref="BD214:BD225" si="477">IF(BB214=0,0,BC214/BB214*1000)</f>
        <v>0</v>
      </c>
      <c r="BE214" s="6">
        <v>0</v>
      </c>
      <c r="BF214" s="5">
        <v>0</v>
      </c>
      <c r="BG214" s="8">
        <f t="shared" ref="BG214:BG225" si="478">IF(BE214=0,0,BF214/BE214*1000)</f>
        <v>0</v>
      </c>
      <c r="BH214" s="6">
        <v>0</v>
      </c>
      <c r="BI214" s="5">
        <v>0</v>
      </c>
      <c r="BJ214" s="8">
        <f t="shared" ref="BJ214:BJ225" si="479">IF(BH214=0,0,BI214/BH214*1000)</f>
        <v>0</v>
      </c>
      <c r="BK214" s="6">
        <v>0</v>
      </c>
      <c r="BL214" s="5">
        <v>0</v>
      </c>
      <c r="BM214" s="8">
        <f t="shared" ref="BM214:BM225" si="480">IF(BK214=0,0,BL214/BK214*1000)</f>
        <v>0</v>
      </c>
      <c r="BN214" s="6">
        <v>0</v>
      </c>
      <c r="BO214" s="5">
        <v>0</v>
      </c>
      <c r="BP214" s="8">
        <f t="shared" ref="BP214:BP225" si="481">IF(BN214=0,0,BO214/BN214*1000)</f>
        <v>0</v>
      </c>
      <c r="BQ214" s="6">
        <v>0</v>
      </c>
      <c r="BR214" s="5">
        <v>0</v>
      </c>
      <c r="BS214" s="8">
        <f t="shared" ref="BS214:BS225" si="482">IF(BQ214=0,0,BR214/BQ214*1000)</f>
        <v>0</v>
      </c>
      <c r="BT214" s="6">
        <v>0</v>
      </c>
      <c r="BU214" s="5">
        <v>0</v>
      </c>
      <c r="BV214" s="8">
        <f t="shared" ref="BV214:BV225" si="483">IF(BT214=0,0,BU214/BT214*1000)</f>
        <v>0</v>
      </c>
      <c r="BW214" s="6">
        <v>0</v>
      </c>
      <c r="BX214" s="5">
        <v>0</v>
      </c>
      <c r="BY214" s="8">
        <f t="shared" ref="BY214:BY225" si="484">IF(BW214=0,0,BX214/BW214*1000)</f>
        <v>0</v>
      </c>
      <c r="BZ214" s="6">
        <v>0</v>
      </c>
      <c r="CA214" s="5">
        <v>0</v>
      </c>
      <c r="CB214" s="8">
        <f t="shared" ref="CB214:CB225" si="485">IF(BZ214=0,0,CA214/BZ214*1000)</f>
        <v>0</v>
      </c>
      <c r="CC214" s="6">
        <v>0</v>
      </c>
      <c r="CD214" s="5">
        <v>0</v>
      </c>
      <c r="CE214" s="8">
        <f t="shared" ref="CE214:CE225" si="486">IF(CC214=0,0,CD214/CC214*1000)</f>
        <v>0</v>
      </c>
      <c r="CF214" s="6">
        <v>0</v>
      </c>
      <c r="CG214" s="5">
        <v>0</v>
      </c>
      <c r="CH214" s="8">
        <f t="shared" ref="CH214:CH225" si="487">IF(CF214=0,0,CG214/CF214*1000)</f>
        <v>0</v>
      </c>
      <c r="CI214" s="6">
        <v>0</v>
      </c>
      <c r="CJ214" s="5">
        <v>0</v>
      </c>
      <c r="CK214" s="8">
        <f t="shared" ref="CK214:CK225" si="488">IF(CI214=0,0,CJ214/CI214*1000)</f>
        <v>0</v>
      </c>
      <c r="CL214" s="6">
        <v>0</v>
      </c>
      <c r="CM214" s="5">
        <v>0</v>
      </c>
      <c r="CN214" s="8">
        <f t="shared" ref="CN214:CN225" si="489">IF(CL214=0,0,CM214/CL214*1000)</f>
        <v>0</v>
      </c>
      <c r="CO214" s="6">
        <v>0</v>
      </c>
      <c r="CP214" s="5">
        <v>0</v>
      </c>
      <c r="CQ214" s="8">
        <f t="shared" ref="CQ214:CQ225" si="490">IF(CO214=0,0,CP214/CO214*1000)</f>
        <v>0</v>
      </c>
      <c r="CR214" s="6">
        <v>0</v>
      </c>
      <c r="CS214" s="5">
        <v>0</v>
      </c>
      <c r="CT214" s="8">
        <f t="shared" ref="CT214:CT225" si="491">IF(CR214=0,0,CS214/CR214*1000)</f>
        <v>0</v>
      </c>
      <c r="CU214" s="6">
        <v>0</v>
      </c>
      <c r="CV214" s="5">
        <v>0</v>
      </c>
      <c r="CW214" s="8">
        <f t="shared" ref="CW214:CW225" si="492">IF(CU214=0,0,CV214/CU214*1000)</f>
        <v>0</v>
      </c>
      <c r="CX214" s="6">
        <v>0</v>
      </c>
      <c r="CY214" s="5">
        <v>0</v>
      </c>
      <c r="CZ214" s="8">
        <f t="shared" ref="CZ214:CZ225" si="493">IF(CX214=0,0,CY214/CX214*1000)</f>
        <v>0</v>
      </c>
      <c r="DA214" s="6">
        <v>0</v>
      </c>
      <c r="DB214" s="5">
        <v>0</v>
      </c>
      <c r="DC214" s="8">
        <f t="shared" ref="DC214:DC225" si="494">IF(DA214=0,0,DB214/DA214*1000)</f>
        <v>0</v>
      </c>
      <c r="DD214" s="6">
        <v>0</v>
      </c>
      <c r="DE214" s="5">
        <v>0</v>
      </c>
      <c r="DF214" s="8">
        <f t="shared" ref="DF214:DF225" si="495">IF(DD214=0,0,DE214/DD214*1000)</f>
        <v>0</v>
      </c>
      <c r="DG214" s="6">
        <v>0</v>
      </c>
      <c r="DH214" s="5">
        <v>0</v>
      </c>
      <c r="DI214" s="8">
        <f t="shared" ref="DI214:DI225" si="496">IF(DG214=0,0,DH214/DG214*1000)</f>
        <v>0</v>
      </c>
      <c r="DJ214" s="6">
        <v>0</v>
      </c>
      <c r="DK214" s="5">
        <v>0</v>
      </c>
      <c r="DL214" s="8">
        <f t="shared" ref="DL214:DL225" si="497">IF(DJ214=0,0,DK214/DJ214*1000)</f>
        <v>0</v>
      </c>
      <c r="DM214" s="6">
        <v>0</v>
      </c>
      <c r="DN214" s="5">
        <v>0</v>
      </c>
      <c r="DO214" s="8">
        <f t="shared" ref="DO214:DO225" si="498">IF(DM214=0,0,DN214/DM214*1000)</f>
        <v>0</v>
      </c>
      <c r="DP214" s="6">
        <v>0</v>
      </c>
      <c r="DQ214" s="5">
        <v>0</v>
      </c>
      <c r="DR214" s="8">
        <f t="shared" ref="DR214:DR225" si="499">IF(DP214=0,0,DQ214/DP214*1000)</f>
        <v>0</v>
      </c>
      <c r="DS214" s="6">
        <v>0</v>
      </c>
      <c r="DT214" s="5">
        <v>0</v>
      </c>
      <c r="DU214" s="8">
        <f t="shared" ref="DU214:DU225" si="500">IF(DS214=0,0,DT214/DS214*1000)</f>
        <v>0</v>
      </c>
      <c r="DV214" s="6">
        <v>0</v>
      </c>
      <c r="DW214" s="5">
        <v>0</v>
      </c>
      <c r="DX214" s="8">
        <f t="shared" ref="DX214:DX225" si="501">IF(DV214=0,0,DW214/DV214*1000)</f>
        <v>0</v>
      </c>
      <c r="DY214" s="6">
        <v>0</v>
      </c>
      <c r="DZ214" s="5">
        <v>0</v>
      </c>
      <c r="EA214" s="8">
        <f t="shared" ref="EA214:EA225" si="502">IF(DY214=0,0,DZ214/DY214*1000)</f>
        <v>0</v>
      </c>
      <c r="EB214" s="6">
        <v>0</v>
      </c>
      <c r="EC214" s="5">
        <v>0</v>
      </c>
      <c r="ED214" s="8">
        <f t="shared" ref="ED214:ED225" si="503">IF(EB214=0,0,EC214/EB214*1000)</f>
        <v>0</v>
      </c>
      <c r="EE214" s="6">
        <v>0</v>
      </c>
      <c r="EF214" s="5">
        <v>0</v>
      </c>
      <c r="EG214" s="8">
        <f t="shared" ref="EG214:EG225" si="504">IF(EE214=0,0,EF214/EE214*1000)</f>
        <v>0</v>
      </c>
      <c r="EH214" s="6">
        <v>0</v>
      </c>
      <c r="EI214" s="5">
        <v>0</v>
      </c>
      <c r="EJ214" s="8">
        <f t="shared" ref="EJ214:EJ225" si="505">IF(EH214=0,0,EI214/EH214*1000)</f>
        <v>0</v>
      </c>
      <c r="EK214" s="6">
        <v>0</v>
      </c>
      <c r="EL214" s="5">
        <v>0</v>
      </c>
      <c r="EM214" s="8">
        <f t="shared" ref="EM214:EM225" si="506">IF(EK214=0,0,EL214/EK214*1000)</f>
        <v>0</v>
      </c>
      <c r="EN214" s="6">
        <f>SUMIF($C$5:$EM$5,"Ton",C214:EM214)</f>
        <v>0</v>
      </c>
      <c r="EO214" s="8">
        <f>SUMIF($C$5:$EM$5,"F*",C214:EM214)</f>
        <v>0</v>
      </c>
    </row>
    <row r="215" spans="1:145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07">IF(C215=0,0,D215/C215*1000)</f>
        <v>0</v>
      </c>
      <c r="F215" s="6">
        <v>0</v>
      </c>
      <c r="G215" s="5">
        <v>0</v>
      </c>
      <c r="H215" s="8">
        <f t="shared" si="461"/>
        <v>0</v>
      </c>
      <c r="I215" s="6">
        <v>0</v>
      </c>
      <c r="J215" s="5">
        <v>0</v>
      </c>
      <c r="K215" s="8">
        <f t="shared" si="462"/>
        <v>0</v>
      </c>
      <c r="L215" s="6">
        <v>0</v>
      </c>
      <c r="M215" s="5">
        <v>0</v>
      </c>
      <c r="N215" s="8">
        <f t="shared" si="463"/>
        <v>0</v>
      </c>
      <c r="O215" s="6">
        <v>0</v>
      </c>
      <c r="P215" s="5">
        <v>0</v>
      </c>
      <c r="Q215" s="8">
        <f t="shared" si="464"/>
        <v>0</v>
      </c>
      <c r="R215" s="6">
        <v>0</v>
      </c>
      <c r="S215" s="5">
        <v>0</v>
      </c>
      <c r="T215" s="8">
        <f t="shared" si="465"/>
        <v>0</v>
      </c>
      <c r="U215" s="6">
        <v>0</v>
      </c>
      <c r="V215" s="5">
        <v>0</v>
      </c>
      <c r="W215" s="8">
        <f t="shared" si="466"/>
        <v>0</v>
      </c>
      <c r="X215" s="6">
        <v>0</v>
      </c>
      <c r="Y215" s="5">
        <v>0</v>
      </c>
      <c r="Z215" s="8">
        <f t="shared" si="467"/>
        <v>0</v>
      </c>
      <c r="AA215" s="6">
        <v>0</v>
      </c>
      <c r="AB215" s="5">
        <v>0</v>
      </c>
      <c r="AC215" s="8">
        <f t="shared" si="468"/>
        <v>0</v>
      </c>
      <c r="AD215" s="6">
        <v>0</v>
      </c>
      <c r="AE215" s="5">
        <v>0</v>
      </c>
      <c r="AF215" s="8">
        <f t="shared" si="469"/>
        <v>0</v>
      </c>
      <c r="AG215" s="6">
        <v>0</v>
      </c>
      <c r="AH215" s="5">
        <v>0</v>
      </c>
      <c r="AI215" s="8">
        <f t="shared" si="470"/>
        <v>0</v>
      </c>
      <c r="AJ215" s="6">
        <v>0</v>
      </c>
      <c r="AK215" s="5">
        <v>0</v>
      </c>
      <c r="AL215" s="8">
        <f t="shared" si="471"/>
        <v>0</v>
      </c>
      <c r="AM215" s="6">
        <v>0</v>
      </c>
      <c r="AN215" s="5">
        <v>0</v>
      </c>
      <c r="AO215" s="8">
        <f t="shared" si="472"/>
        <v>0</v>
      </c>
      <c r="AP215" s="6">
        <v>0</v>
      </c>
      <c r="AQ215" s="5">
        <v>0</v>
      </c>
      <c r="AR215" s="8">
        <f t="shared" si="473"/>
        <v>0</v>
      </c>
      <c r="AS215" s="6">
        <v>0</v>
      </c>
      <c r="AT215" s="5">
        <v>0</v>
      </c>
      <c r="AU215" s="8">
        <f t="shared" si="474"/>
        <v>0</v>
      </c>
      <c r="AV215" s="6">
        <v>0</v>
      </c>
      <c r="AW215" s="5">
        <v>0</v>
      </c>
      <c r="AX215" s="8">
        <f t="shared" si="475"/>
        <v>0</v>
      </c>
      <c r="AY215" s="6">
        <v>0</v>
      </c>
      <c r="AZ215" s="5">
        <v>0</v>
      </c>
      <c r="BA215" s="8">
        <f t="shared" si="476"/>
        <v>0</v>
      </c>
      <c r="BB215" s="6">
        <v>0</v>
      </c>
      <c r="BC215" s="5">
        <v>0</v>
      </c>
      <c r="BD215" s="8">
        <f t="shared" si="477"/>
        <v>0</v>
      </c>
      <c r="BE215" s="6">
        <v>0</v>
      </c>
      <c r="BF215" s="5">
        <v>0</v>
      </c>
      <c r="BG215" s="8">
        <f t="shared" si="478"/>
        <v>0</v>
      </c>
      <c r="BH215" s="6">
        <v>0</v>
      </c>
      <c r="BI215" s="5">
        <v>0</v>
      </c>
      <c r="BJ215" s="8">
        <f t="shared" si="479"/>
        <v>0</v>
      </c>
      <c r="BK215" s="6">
        <v>0</v>
      </c>
      <c r="BL215" s="5">
        <v>0</v>
      </c>
      <c r="BM215" s="8">
        <f t="shared" si="480"/>
        <v>0</v>
      </c>
      <c r="BN215" s="6">
        <v>0</v>
      </c>
      <c r="BO215" s="5">
        <v>0</v>
      </c>
      <c r="BP215" s="8">
        <f t="shared" si="481"/>
        <v>0</v>
      </c>
      <c r="BQ215" s="6">
        <v>0</v>
      </c>
      <c r="BR215" s="5">
        <v>0</v>
      </c>
      <c r="BS215" s="8">
        <f t="shared" si="482"/>
        <v>0</v>
      </c>
      <c r="BT215" s="6">
        <v>0</v>
      </c>
      <c r="BU215" s="5">
        <v>0</v>
      </c>
      <c r="BV215" s="8">
        <f t="shared" si="483"/>
        <v>0</v>
      </c>
      <c r="BW215" s="6">
        <v>0</v>
      </c>
      <c r="BX215" s="5">
        <v>0</v>
      </c>
      <c r="BY215" s="8">
        <f t="shared" si="484"/>
        <v>0</v>
      </c>
      <c r="BZ215" s="6">
        <v>0</v>
      </c>
      <c r="CA215" s="5">
        <v>0</v>
      </c>
      <c r="CB215" s="8">
        <f t="shared" si="485"/>
        <v>0</v>
      </c>
      <c r="CC215" s="6">
        <v>0</v>
      </c>
      <c r="CD215" s="5">
        <v>0</v>
      </c>
      <c r="CE215" s="8">
        <f t="shared" si="486"/>
        <v>0</v>
      </c>
      <c r="CF215" s="6">
        <v>0</v>
      </c>
      <c r="CG215" s="5">
        <v>0</v>
      </c>
      <c r="CH215" s="8">
        <f t="shared" si="487"/>
        <v>0</v>
      </c>
      <c r="CI215" s="6">
        <v>0</v>
      </c>
      <c r="CJ215" s="5">
        <v>0</v>
      </c>
      <c r="CK215" s="8">
        <f t="shared" si="488"/>
        <v>0</v>
      </c>
      <c r="CL215" s="6">
        <v>0</v>
      </c>
      <c r="CM215" s="5">
        <v>0</v>
      </c>
      <c r="CN215" s="8">
        <f t="shared" si="489"/>
        <v>0</v>
      </c>
      <c r="CO215" s="6">
        <v>0</v>
      </c>
      <c r="CP215" s="5">
        <v>0</v>
      </c>
      <c r="CQ215" s="8">
        <f t="shared" si="490"/>
        <v>0</v>
      </c>
      <c r="CR215" s="6">
        <v>0</v>
      </c>
      <c r="CS215" s="5">
        <v>0</v>
      </c>
      <c r="CT215" s="8">
        <f t="shared" si="491"/>
        <v>0</v>
      </c>
      <c r="CU215" s="6">
        <v>0</v>
      </c>
      <c r="CV215" s="5">
        <v>0</v>
      </c>
      <c r="CW215" s="8">
        <f t="shared" si="492"/>
        <v>0</v>
      </c>
      <c r="CX215" s="6">
        <v>0</v>
      </c>
      <c r="CY215" s="5">
        <v>0</v>
      </c>
      <c r="CZ215" s="8">
        <f t="shared" si="493"/>
        <v>0</v>
      </c>
      <c r="DA215" s="6">
        <v>0</v>
      </c>
      <c r="DB215" s="5">
        <v>0</v>
      </c>
      <c r="DC215" s="8">
        <f t="shared" si="494"/>
        <v>0</v>
      </c>
      <c r="DD215" s="6">
        <v>0</v>
      </c>
      <c r="DE215" s="5">
        <v>0</v>
      </c>
      <c r="DF215" s="8">
        <f t="shared" si="495"/>
        <v>0</v>
      </c>
      <c r="DG215" s="6">
        <v>0</v>
      </c>
      <c r="DH215" s="5">
        <v>0</v>
      </c>
      <c r="DI215" s="8">
        <f t="shared" si="496"/>
        <v>0</v>
      </c>
      <c r="DJ215" s="6">
        <v>0</v>
      </c>
      <c r="DK215" s="5">
        <v>0</v>
      </c>
      <c r="DL215" s="8">
        <f t="shared" si="497"/>
        <v>0</v>
      </c>
      <c r="DM215" s="6">
        <v>0</v>
      </c>
      <c r="DN215" s="5">
        <v>0</v>
      </c>
      <c r="DO215" s="8">
        <f t="shared" si="498"/>
        <v>0</v>
      </c>
      <c r="DP215" s="6">
        <v>0</v>
      </c>
      <c r="DQ215" s="5">
        <v>0</v>
      </c>
      <c r="DR215" s="8">
        <f t="shared" si="499"/>
        <v>0</v>
      </c>
      <c r="DS215" s="6">
        <v>0</v>
      </c>
      <c r="DT215" s="5">
        <v>0</v>
      </c>
      <c r="DU215" s="8">
        <f t="shared" si="500"/>
        <v>0</v>
      </c>
      <c r="DV215" s="6">
        <v>0</v>
      </c>
      <c r="DW215" s="5">
        <v>0</v>
      </c>
      <c r="DX215" s="8">
        <f t="shared" si="501"/>
        <v>0</v>
      </c>
      <c r="DY215" s="6">
        <v>0</v>
      </c>
      <c r="DZ215" s="5">
        <v>0</v>
      </c>
      <c r="EA215" s="8">
        <f t="shared" si="502"/>
        <v>0</v>
      </c>
      <c r="EB215" s="6">
        <v>0</v>
      </c>
      <c r="EC215" s="5">
        <v>0</v>
      </c>
      <c r="ED215" s="8">
        <f t="shared" si="503"/>
        <v>0</v>
      </c>
      <c r="EE215" s="6">
        <v>0</v>
      </c>
      <c r="EF215" s="5">
        <v>0</v>
      </c>
      <c r="EG215" s="8">
        <f t="shared" si="504"/>
        <v>0</v>
      </c>
      <c r="EH215" s="6">
        <v>0</v>
      </c>
      <c r="EI215" s="5">
        <v>0</v>
      </c>
      <c r="EJ215" s="8">
        <f t="shared" si="505"/>
        <v>0</v>
      </c>
      <c r="EK215" s="6">
        <v>0</v>
      </c>
      <c r="EL215" s="5">
        <v>0</v>
      </c>
      <c r="EM215" s="8">
        <f t="shared" si="506"/>
        <v>0</v>
      </c>
      <c r="EN215" s="6">
        <f t="shared" ref="EN215:EN226" si="508">SUMIF($C$5:$EM$5,"Ton",C215:EM215)</f>
        <v>0</v>
      </c>
      <c r="EO215" s="8">
        <f t="shared" ref="EO215:EO226" si="509">SUMIF($C$5:$EM$5,"F*",C215:EM215)</f>
        <v>0</v>
      </c>
    </row>
    <row r="216" spans="1:145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07"/>
        <v>0</v>
      </c>
      <c r="F216" s="6">
        <v>0</v>
      </c>
      <c r="G216" s="5">
        <v>0</v>
      </c>
      <c r="H216" s="8">
        <f t="shared" si="461"/>
        <v>0</v>
      </c>
      <c r="I216" s="6">
        <v>0</v>
      </c>
      <c r="J216" s="5">
        <v>0</v>
      </c>
      <c r="K216" s="8">
        <f t="shared" si="462"/>
        <v>0</v>
      </c>
      <c r="L216" s="6">
        <v>0</v>
      </c>
      <c r="M216" s="5">
        <v>0</v>
      </c>
      <c r="N216" s="8">
        <f t="shared" si="463"/>
        <v>0</v>
      </c>
      <c r="O216" s="6">
        <v>0</v>
      </c>
      <c r="P216" s="5">
        <v>0</v>
      </c>
      <c r="Q216" s="8">
        <f t="shared" si="464"/>
        <v>0</v>
      </c>
      <c r="R216" s="6">
        <v>0</v>
      </c>
      <c r="S216" s="5">
        <v>0</v>
      </c>
      <c r="T216" s="8">
        <f t="shared" si="465"/>
        <v>0</v>
      </c>
      <c r="U216" s="6">
        <v>0</v>
      </c>
      <c r="V216" s="5">
        <v>0</v>
      </c>
      <c r="W216" s="8">
        <f t="shared" si="466"/>
        <v>0</v>
      </c>
      <c r="X216" s="6">
        <v>0</v>
      </c>
      <c r="Y216" s="5">
        <v>0</v>
      </c>
      <c r="Z216" s="8">
        <f t="shared" si="467"/>
        <v>0</v>
      </c>
      <c r="AA216" s="6">
        <v>0</v>
      </c>
      <c r="AB216" s="5">
        <v>0</v>
      </c>
      <c r="AC216" s="8">
        <f t="shared" si="468"/>
        <v>0</v>
      </c>
      <c r="AD216" s="6">
        <v>0</v>
      </c>
      <c r="AE216" s="5">
        <v>0</v>
      </c>
      <c r="AF216" s="8">
        <f t="shared" si="469"/>
        <v>0</v>
      </c>
      <c r="AG216" s="6">
        <v>0</v>
      </c>
      <c r="AH216" s="5">
        <v>0</v>
      </c>
      <c r="AI216" s="8">
        <f t="shared" si="470"/>
        <v>0</v>
      </c>
      <c r="AJ216" s="6">
        <v>0</v>
      </c>
      <c r="AK216" s="5">
        <v>0</v>
      </c>
      <c r="AL216" s="8">
        <f t="shared" si="471"/>
        <v>0</v>
      </c>
      <c r="AM216" s="6">
        <v>0</v>
      </c>
      <c r="AN216" s="5">
        <v>0</v>
      </c>
      <c r="AO216" s="8">
        <f t="shared" si="472"/>
        <v>0</v>
      </c>
      <c r="AP216" s="6">
        <v>0</v>
      </c>
      <c r="AQ216" s="5">
        <v>0</v>
      </c>
      <c r="AR216" s="8">
        <f t="shared" si="473"/>
        <v>0</v>
      </c>
      <c r="AS216" s="6">
        <v>0</v>
      </c>
      <c r="AT216" s="5">
        <v>0</v>
      </c>
      <c r="AU216" s="8">
        <f t="shared" si="474"/>
        <v>0</v>
      </c>
      <c r="AV216" s="6">
        <v>0</v>
      </c>
      <c r="AW216" s="5">
        <v>0</v>
      </c>
      <c r="AX216" s="8">
        <f t="shared" si="475"/>
        <v>0</v>
      </c>
      <c r="AY216" s="6">
        <v>0</v>
      </c>
      <c r="AZ216" s="5">
        <v>0</v>
      </c>
      <c r="BA216" s="8">
        <f t="shared" si="476"/>
        <v>0</v>
      </c>
      <c r="BB216" s="6">
        <v>0</v>
      </c>
      <c r="BC216" s="5">
        <v>0</v>
      </c>
      <c r="BD216" s="8">
        <f t="shared" si="477"/>
        <v>0</v>
      </c>
      <c r="BE216" s="6">
        <v>0</v>
      </c>
      <c r="BF216" s="5">
        <v>0</v>
      </c>
      <c r="BG216" s="8">
        <f t="shared" si="478"/>
        <v>0</v>
      </c>
      <c r="BH216" s="6">
        <v>0</v>
      </c>
      <c r="BI216" s="5">
        <v>0</v>
      </c>
      <c r="BJ216" s="8">
        <f t="shared" si="479"/>
        <v>0</v>
      </c>
      <c r="BK216" s="6">
        <v>0</v>
      </c>
      <c r="BL216" s="5">
        <v>0</v>
      </c>
      <c r="BM216" s="8">
        <f t="shared" si="480"/>
        <v>0</v>
      </c>
      <c r="BN216" s="6">
        <v>0</v>
      </c>
      <c r="BO216" s="5">
        <v>0</v>
      </c>
      <c r="BP216" s="8">
        <f t="shared" si="481"/>
        <v>0</v>
      </c>
      <c r="BQ216" s="6">
        <v>0</v>
      </c>
      <c r="BR216" s="5">
        <v>0</v>
      </c>
      <c r="BS216" s="8">
        <f t="shared" si="482"/>
        <v>0</v>
      </c>
      <c r="BT216" s="70">
        <v>24.5</v>
      </c>
      <c r="BU216" s="5">
        <v>519.26</v>
      </c>
      <c r="BV216" s="8">
        <f t="shared" si="483"/>
        <v>21194.285714285714</v>
      </c>
      <c r="BW216" s="6">
        <v>0</v>
      </c>
      <c r="BX216" s="5">
        <v>0</v>
      </c>
      <c r="BY216" s="8">
        <f t="shared" si="484"/>
        <v>0</v>
      </c>
      <c r="BZ216" s="6">
        <v>0</v>
      </c>
      <c r="CA216" s="5">
        <v>0</v>
      </c>
      <c r="CB216" s="8">
        <f t="shared" si="485"/>
        <v>0</v>
      </c>
      <c r="CC216" s="6">
        <v>0</v>
      </c>
      <c r="CD216" s="5">
        <v>0</v>
      </c>
      <c r="CE216" s="8">
        <f t="shared" si="486"/>
        <v>0</v>
      </c>
      <c r="CF216" s="6">
        <v>0</v>
      </c>
      <c r="CG216" s="5">
        <v>0</v>
      </c>
      <c r="CH216" s="8">
        <f t="shared" si="487"/>
        <v>0</v>
      </c>
      <c r="CI216" s="6">
        <v>0</v>
      </c>
      <c r="CJ216" s="5">
        <v>0</v>
      </c>
      <c r="CK216" s="8">
        <f t="shared" si="488"/>
        <v>0</v>
      </c>
      <c r="CL216" s="6">
        <v>0</v>
      </c>
      <c r="CM216" s="5">
        <v>0</v>
      </c>
      <c r="CN216" s="8">
        <f t="shared" si="489"/>
        <v>0</v>
      </c>
      <c r="CO216" s="6">
        <v>0</v>
      </c>
      <c r="CP216" s="5">
        <v>0</v>
      </c>
      <c r="CQ216" s="8">
        <f t="shared" si="490"/>
        <v>0</v>
      </c>
      <c r="CR216" s="6">
        <v>0</v>
      </c>
      <c r="CS216" s="5">
        <v>0</v>
      </c>
      <c r="CT216" s="8">
        <f t="shared" si="491"/>
        <v>0</v>
      </c>
      <c r="CU216" s="6">
        <v>0</v>
      </c>
      <c r="CV216" s="5">
        <v>0</v>
      </c>
      <c r="CW216" s="8">
        <f t="shared" si="492"/>
        <v>0</v>
      </c>
      <c r="CX216" s="6">
        <v>0</v>
      </c>
      <c r="CY216" s="5">
        <v>0</v>
      </c>
      <c r="CZ216" s="8">
        <f t="shared" si="493"/>
        <v>0</v>
      </c>
      <c r="DA216" s="6">
        <v>0</v>
      </c>
      <c r="DB216" s="5">
        <v>0</v>
      </c>
      <c r="DC216" s="8">
        <f t="shared" si="494"/>
        <v>0</v>
      </c>
      <c r="DD216" s="6">
        <v>0</v>
      </c>
      <c r="DE216" s="5">
        <v>0</v>
      </c>
      <c r="DF216" s="8">
        <f t="shared" si="495"/>
        <v>0</v>
      </c>
      <c r="DG216" s="6">
        <v>0</v>
      </c>
      <c r="DH216" s="5">
        <v>0</v>
      </c>
      <c r="DI216" s="8">
        <f t="shared" si="496"/>
        <v>0</v>
      </c>
      <c r="DJ216" s="6">
        <v>0</v>
      </c>
      <c r="DK216" s="5">
        <v>0</v>
      </c>
      <c r="DL216" s="8">
        <f t="shared" si="497"/>
        <v>0</v>
      </c>
      <c r="DM216" s="6">
        <v>0</v>
      </c>
      <c r="DN216" s="5">
        <v>0</v>
      </c>
      <c r="DO216" s="8">
        <f t="shared" si="498"/>
        <v>0</v>
      </c>
      <c r="DP216" s="6">
        <v>0</v>
      </c>
      <c r="DQ216" s="5">
        <v>0</v>
      </c>
      <c r="DR216" s="8">
        <f t="shared" si="499"/>
        <v>0</v>
      </c>
      <c r="DS216" s="6">
        <v>0</v>
      </c>
      <c r="DT216" s="5">
        <v>0</v>
      </c>
      <c r="DU216" s="8">
        <f t="shared" si="500"/>
        <v>0</v>
      </c>
      <c r="DV216" s="6">
        <v>0</v>
      </c>
      <c r="DW216" s="5">
        <v>0</v>
      </c>
      <c r="DX216" s="8">
        <f t="shared" si="501"/>
        <v>0</v>
      </c>
      <c r="DY216" s="6">
        <v>0</v>
      </c>
      <c r="DZ216" s="5">
        <v>0</v>
      </c>
      <c r="EA216" s="8">
        <f t="shared" si="502"/>
        <v>0</v>
      </c>
      <c r="EB216" s="6">
        <v>0</v>
      </c>
      <c r="EC216" s="5">
        <v>0</v>
      </c>
      <c r="ED216" s="8">
        <f t="shared" si="503"/>
        <v>0</v>
      </c>
      <c r="EE216" s="6">
        <v>0</v>
      </c>
      <c r="EF216" s="5">
        <v>0</v>
      </c>
      <c r="EG216" s="8">
        <f t="shared" si="504"/>
        <v>0</v>
      </c>
      <c r="EH216" s="6">
        <v>0</v>
      </c>
      <c r="EI216" s="5">
        <v>0</v>
      </c>
      <c r="EJ216" s="8">
        <f t="shared" si="505"/>
        <v>0</v>
      </c>
      <c r="EK216" s="6">
        <v>0</v>
      </c>
      <c r="EL216" s="5">
        <v>0</v>
      </c>
      <c r="EM216" s="8">
        <f t="shared" si="506"/>
        <v>0</v>
      </c>
      <c r="EN216" s="6">
        <f t="shared" si="508"/>
        <v>24.5</v>
      </c>
      <c r="EO216" s="8">
        <f t="shared" si="509"/>
        <v>519.26</v>
      </c>
    </row>
    <row r="217" spans="1:145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461"/>
        <v>0</v>
      </c>
      <c r="I217" s="6">
        <v>0</v>
      </c>
      <c r="J217" s="5">
        <v>0</v>
      </c>
      <c r="K217" s="8">
        <f t="shared" si="462"/>
        <v>0</v>
      </c>
      <c r="L217" s="6">
        <v>0</v>
      </c>
      <c r="M217" s="5">
        <v>0</v>
      </c>
      <c r="N217" s="8">
        <f t="shared" si="463"/>
        <v>0</v>
      </c>
      <c r="O217" s="6">
        <v>0</v>
      </c>
      <c r="P217" s="5">
        <v>0</v>
      </c>
      <c r="Q217" s="8">
        <f t="shared" si="464"/>
        <v>0</v>
      </c>
      <c r="R217" s="70">
        <v>0.1</v>
      </c>
      <c r="S217" s="5">
        <v>0.4</v>
      </c>
      <c r="T217" s="8">
        <f t="shared" si="465"/>
        <v>4000</v>
      </c>
      <c r="U217" s="6">
        <v>0</v>
      </c>
      <c r="V217" s="5">
        <v>0</v>
      </c>
      <c r="W217" s="8">
        <f t="shared" si="466"/>
        <v>0</v>
      </c>
      <c r="X217" s="6">
        <v>0</v>
      </c>
      <c r="Y217" s="5">
        <v>0</v>
      </c>
      <c r="Z217" s="8">
        <f t="shared" si="467"/>
        <v>0</v>
      </c>
      <c r="AA217" s="6">
        <v>0</v>
      </c>
      <c r="AB217" s="5">
        <v>0</v>
      </c>
      <c r="AC217" s="8">
        <f t="shared" si="468"/>
        <v>0</v>
      </c>
      <c r="AD217" s="6">
        <v>0</v>
      </c>
      <c r="AE217" s="5">
        <v>0</v>
      </c>
      <c r="AF217" s="8">
        <f t="shared" si="469"/>
        <v>0</v>
      </c>
      <c r="AG217" s="6">
        <v>0</v>
      </c>
      <c r="AH217" s="5">
        <v>0</v>
      </c>
      <c r="AI217" s="8">
        <f t="shared" si="470"/>
        <v>0</v>
      </c>
      <c r="AJ217" s="6">
        <v>0</v>
      </c>
      <c r="AK217" s="5">
        <v>0</v>
      </c>
      <c r="AL217" s="8">
        <f t="shared" si="471"/>
        <v>0</v>
      </c>
      <c r="AM217" s="6">
        <v>0</v>
      </c>
      <c r="AN217" s="5">
        <v>0</v>
      </c>
      <c r="AO217" s="8">
        <f t="shared" si="472"/>
        <v>0</v>
      </c>
      <c r="AP217" s="6">
        <v>0</v>
      </c>
      <c r="AQ217" s="5">
        <v>0</v>
      </c>
      <c r="AR217" s="8">
        <f t="shared" si="473"/>
        <v>0</v>
      </c>
      <c r="AS217" s="6">
        <v>0</v>
      </c>
      <c r="AT217" s="5">
        <v>0</v>
      </c>
      <c r="AU217" s="8">
        <f t="shared" si="474"/>
        <v>0</v>
      </c>
      <c r="AV217" s="6">
        <v>0</v>
      </c>
      <c r="AW217" s="5">
        <v>0</v>
      </c>
      <c r="AX217" s="8">
        <f t="shared" si="475"/>
        <v>0</v>
      </c>
      <c r="AY217" s="6">
        <v>0</v>
      </c>
      <c r="AZ217" s="5">
        <v>0</v>
      </c>
      <c r="BA217" s="8">
        <f t="shared" si="476"/>
        <v>0</v>
      </c>
      <c r="BB217" s="6">
        <v>0</v>
      </c>
      <c r="BC217" s="5">
        <v>0</v>
      </c>
      <c r="BD217" s="8">
        <f t="shared" si="477"/>
        <v>0</v>
      </c>
      <c r="BE217" s="6">
        <v>0</v>
      </c>
      <c r="BF217" s="5">
        <v>0</v>
      </c>
      <c r="BG217" s="8">
        <f t="shared" si="478"/>
        <v>0</v>
      </c>
      <c r="BH217" s="6">
        <v>0</v>
      </c>
      <c r="BI217" s="5">
        <v>0</v>
      </c>
      <c r="BJ217" s="8">
        <f t="shared" si="479"/>
        <v>0</v>
      </c>
      <c r="BK217" s="6">
        <v>0</v>
      </c>
      <c r="BL217" s="5">
        <v>0</v>
      </c>
      <c r="BM217" s="8">
        <f t="shared" si="480"/>
        <v>0</v>
      </c>
      <c r="BN217" s="6">
        <v>0</v>
      </c>
      <c r="BO217" s="5">
        <v>0</v>
      </c>
      <c r="BP217" s="8">
        <f t="shared" si="481"/>
        <v>0</v>
      </c>
      <c r="BQ217" s="6">
        <v>0</v>
      </c>
      <c r="BR217" s="5">
        <v>0</v>
      </c>
      <c r="BS217" s="8">
        <f t="shared" si="482"/>
        <v>0</v>
      </c>
      <c r="BT217" s="6">
        <v>0</v>
      </c>
      <c r="BU217" s="5">
        <v>0</v>
      </c>
      <c r="BV217" s="8">
        <f t="shared" si="483"/>
        <v>0</v>
      </c>
      <c r="BW217" s="6">
        <v>0</v>
      </c>
      <c r="BX217" s="5">
        <v>0</v>
      </c>
      <c r="BY217" s="8">
        <f t="shared" si="484"/>
        <v>0</v>
      </c>
      <c r="BZ217" s="6">
        <v>0</v>
      </c>
      <c r="CA217" s="5">
        <v>0</v>
      </c>
      <c r="CB217" s="8">
        <f t="shared" si="485"/>
        <v>0</v>
      </c>
      <c r="CC217" s="6">
        <v>0</v>
      </c>
      <c r="CD217" s="5">
        <v>0</v>
      </c>
      <c r="CE217" s="8">
        <f t="shared" si="486"/>
        <v>0</v>
      </c>
      <c r="CF217" s="6">
        <v>0</v>
      </c>
      <c r="CG217" s="5">
        <v>0</v>
      </c>
      <c r="CH217" s="8">
        <f t="shared" si="487"/>
        <v>0</v>
      </c>
      <c r="CI217" s="6">
        <v>0</v>
      </c>
      <c r="CJ217" s="5">
        <v>0</v>
      </c>
      <c r="CK217" s="8">
        <f t="shared" si="488"/>
        <v>0</v>
      </c>
      <c r="CL217" s="6">
        <v>0</v>
      </c>
      <c r="CM217" s="5">
        <v>0</v>
      </c>
      <c r="CN217" s="8">
        <f t="shared" si="489"/>
        <v>0</v>
      </c>
      <c r="CO217" s="6">
        <v>0</v>
      </c>
      <c r="CP217" s="5">
        <v>0</v>
      </c>
      <c r="CQ217" s="8">
        <f t="shared" si="490"/>
        <v>0</v>
      </c>
      <c r="CR217" s="6">
        <v>0</v>
      </c>
      <c r="CS217" s="5">
        <v>0</v>
      </c>
      <c r="CT217" s="8">
        <f t="shared" si="491"/>
        <v>0</v>
      </c>
      <c r="CU217" s="6">
        <v>0</v>
      </c>
      <c r="CV217" s="5">
        <v>0</v>
      </c>
      <c r="CW217" s="8">
        <f t="shared" si="492"/>
        <v>0</v>
      </c>
      <c r="CX217" s="6">
        <v>0</v>
      </c>
      <c r="CY217" s="5">
        <v>0</v>
      </c>
      <c r="CZ217" s="8">
        <f t="shared" si="493"/>
        <v>0</v>
      </c>
      <c r="DA217" s="6">
        <v>0</v>
      </c>
      <c r="DB217" s="5">
        <v>0</v>
      </c>
      <c r="DC217" s="8">
        <f t="shared" si="494"/>
        <v>0</v>
      </c>
      <c r="DD217" s="6">
        <v>0</v>
      </c>
      <c r="DE217" s="5">
        <v>0</v>
      </c>
      <c r="DF217" s="8">
        <f t="shared" si="495"/>
        <v>0</v>
      </c>
      <c r="DG217" s="6">
        <v>0</v>
      </c>
      <c r="DH217" s="5">
        <v>0</v>
      </c>
      <c r="DI217" s="8">
        <f t="shared" si="496"/>
        <v>0</v>
      </c>
      <c r="DJ217" s="6">
        <v>0</v>
      </c>
      <c r="DK217" s="5">
        <v>0</v>
      </c>
      <c r="DL217" s="8">
        <f t="shared" si="497"/>
        <v>0</v>
      </c>
      <c r="DM217" s="6">
        <v>0</v>
      </c>
      <c r="DN217" s="5">
        <v>0</v>
      </c>
      <c r="DO217" s="8">
        <f t="shared" si="498"/>
        <v>0</v>
      </c>
      <c r="DP217" s="6">
        <v>0</v>
      </c>
      <c r="DQ217" s="5">
        <v>0</v>
      </c>
      <c r="DR217" s="8">
        <f t="shared" si="499"/>
        <v>0</v>
      </c>
      <c r="DS217" s="6">
        <v>0</v>
      </c>
      <c r="DT217" s="5">
        <v>0</v>
      </c>
      <c r="DU217" s="8">
        <f t="shared" si="500"/>
        <v>0</v>
      </c>
      <c r="DV217" s="6">
        <v>0</v>
      </c>
      <c r="DW217" s="5">
        <v>0</v>
      </c>
      <c r="DX217" s="8">
        <f t="shared" si="501"/>
        <v>0</v>
      </c>
      <c r="DY217" s="6">
        <v>0</v>
      </c>
      <c r="DZ217" s="5">
        <v>0</v>
      </c>
      <c r="EA217" s="8">
        <f t="shared" si="502"/>
        <v>0</v>
      </c>
      <c r="EB217" s="6">
        <v>0</v>
      </c>
      <c r="EC217" s="5">
        <v>0</v>
      </c>
      <c r="ED217" s="8">
        <f t="shared" si="503"/>
        <v>0</v>
      </c>
      <c r="EE217" s="6">
        <v>0</v>
      </c>
      <c r="EF217" s="5">
        <v>0</v>
      </c>
      <c r="EG217" s="8">
        <f t="shared" si="504"/>
        <v>0</v>
      </c>
      <c r="EH217" s="6">
        <v>0</v>
      </c>
      <c r="EI217" s="5">
        <v>0</v>
      </c>
      <c r="EJ217" s="8">
        <f t="shared" si="505"/>
        <v>0</v>
      </c>
      <c r="EK217" s="6">
        <v>0</v>
      </c>
      <c r="EL217" s="5">
        <v>0</v>
      </c>
      <c r="EM217" s="8">
        <f t="shared" si="506"/>
        <v>0</v>
      </c>
      <c r="EN217" s="6">
        <f t="shared" si="508"/>
        <v>0.1</v>
      </c>
      <c r="EO217" s="8">
        <f t="shared" si="509"/>
        <v>0.4</v>
      </c>
    </row>
    <row r="218" spans="1:145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10">IF(C218=0,0,D218/C218*1000)</f>
        <v>0</v>
      </c>
      <c r="F218" s="6">
        <v>0</v>
      </c>
      <c r="G218" s="5">
        <v>0</v>
      </c>
      <c r="H218" s="8">
        <f t="shared" si="461"/>
        <v>0</v>
      </c>
      <c r="I218" s="6">
        <v>0</v>
      </c>
      <c r="J218" s="5">
        <v>0</v>
      </c>
      <c r="K218" s="8">
        <f t="shared" si="462"/>
        <v>0</v>
      </c>
      <c r="L218" s="6">
        <v>0</v>
      </c>
      <c r="M218" s="5">
        <v>0</v>
      </c>
      <c r="N218" s="8">
        <f t="shared" si="463"/>
        <v>0</v>
      </c>
      <c r="O218" s="6">
        <v>0</v>
      </c>
      <c r="P218" s="5">
        <v>0</v>
      </c>
      <c r="Q218" s="8">
        <f t="shared" si="464"/>
        <v>0</v>
      </c>
      <c r="R218" s="6">
        <v>0</v>
      </c>
      <c r="S218" s="5">
        <v>0</v>
      </c>
      <c r="T218" s="8">
        <f t="shared" si="465"/>
        <v>0</v>
      </c>
      <c r="U218" s="6">
        <v>0</v>
      </c>
      <c r="V218" s="5">
        <v>0</v>
      </c>
      <c r="W218" s="8">
        <f t="shared" si="466"/>
        <v>0</v>
      </c>
      <c r="X218" s="6">
        <v>0</v>
      </c>
      <c r="Y218" s="5">
        <v>0</v>
      </c>
      <c r="Z218" s="8">
        <f t="shared" si="467"/>
        <v>0</v>
      </c>
      <c r="AA218" s="6">
        <v>0</v>
      </c>
      <c r="AB218" s="5">
        <v>0</v>
      </c>
      <c r="AC218" s="8">
        <f t="shared" si="468"/>
        <v>0</v>
      </c>
      <c r="AD218" s="6">
        <v>0</v>
      </c>
      <c r="AE218" s="5">
        <v>0</v>
      </c>
      <c r="AF218" s="8">
        <f t="shared" si="469"/>
        <v>0</v>
      </c>
      <c r="AG218" s="6">
        <v>0</v>
      </c>
      <c r="AH218" s="5">
        <v>0</v>
      </c>
      <c r="AI218" s="8">
        <f t="shared" si="470"/>
        <v>0</v>
      </c>
      <c r="AJ218" s="6">
        <v>0</v>
      </c>
      <c r="AK218" s="5">
        <v>0</v>
      </c>
      <c r="AL218" s="8">
        <f t="shared" si="471"/>
        <v>0</v>
      </c>
      <c r="AM218" s="6">
        <v>0</v>
      </c>
      <c r="AN218" s="5">
        <v>0</v>
      </c>
      <c r="AO218" s="8">
        <f t="shared" si="472"/>
        <v>0</v>
      </c>
      <c r="AP218" s="6">
        <v>0</v>
      </c>
      <c r="AQ218" s="5">
        <v>0</v>
      </c>
      <c r="AR218" s="8">
        <f t="shared" si="473"/>
        <v>0</v>
      </c>
      <c r="AS218" s="6">
        <v>0</v>
      </c>
      <c r="AT218" s="5">
        <v>0</v>
      </c>
      <c r="AU218" s="8">
        <f t="shared" si="474"/>
        <v>0</v>
      </c>
      <c r="AV218" s="6">
        <v>0</v>
      </c>
      <c r="AW218" s="5">
        <v>0</v>
      </c>
      <c r="AX218" s="8">
        <f t="shared" si="475"/>
        <v>0</v>
      </c>
      <c r="AY218" s="6">
        <v>0</v>
      </c>
      <c r="AZ218" s="5">
        <v>0</v>
      </c>
      <c r="BA218" s="8">
        <f t="shared" si="476"/>
        <v>0</v>
      </c>
      <c r="BB218" s="6">
        <v>0</v>
      </c>
      <c r="BC218" s="5">
        <v>0</v>
      </c>
      <c r="BD218" s="8">
        <f t="shared" si="477"/>
        <v>0</v>
      </c>
      <c r="BE218" s="6">
        <v>0</v>
      </c>
      <c r="BF218" s="5">
        <v>0</v>
      </c>
      <c r="BG218" s="8">
        <f t="shared" si="478"/>
        <v>0</v>
      </c>
      <c r="BH218" s="6">
        <v>0</v>
      </c>
      <c r="BI218" s="5">
        <v>0</v>
      </c>
      <c r="BJ218" s="8">
        <f t="shared" si="479"/>
        <v>0</v>
      </c>
      <c r="BK218" s="6">
        <v>0</v>
      </c>
      <c r="BL218" s="5">
        <v>0</v>
      </c>
      <c r="BM218" s="8">
        <f t="shared" si="480"/>
        <v>0</v>
      </c>
      <c r="BN218" s="6">
        <v>0</v>
      </c>
      <c r="BO218" s="5">
        <v>0</v>
      </c>
      <c r="BP218" s="8">
        <f t="shared" si="481"/>
        <v>0</v>
      </c>
      <c r="BQ218" s="6">
        <v>0</v>
      </c>
      <c r="BR218" s="5">
        <v>0</v>
      </c>
      <c r="BS218" s="8">
        <f t="shared" si="482"/>
        <v>0</v>
      </c>
      <c r="BT218" s="6">
        <v>0</v>
      </c>
      <c r="BU218" s="5">
        <v>0</v>
      </c>
      <c r="BV218" s="8">
        <f t="shared" si="483"/>
        <v>0</v>
      </c>
      <c r="BW218" s="6">
        <v>0</v>
      </c>
      <c r="BX218" s="5">
        <v>0</v>
      </c>
      <c r="BY218" s="8">
        <f t="shared" si="484"/>
        <v>0</v>
      </c>
      <c r="BZ218" s="6">
        <v>0</v>
      </c>
      <c r="CA218" s="5">
        <v>0</v>
      </c>
      <c r="CB218" s="8">
        <f t="shared" si="485"/>
        <v>0</v>
      </c>
      <c r="CC218" s="6">
        <v>0</v>
      </c>
      <c r="CD218" s="5">
        <v>0</v>
      </c>
      <c r="CE218" s="8">
        <f t="shared" si="486"/>
        <v>0</v>
      </c>
      <c r="CF218" s="6">
        <v>0</v>
      </c>
      <c r="CG218" s="5">
        <v>0</v>
      </c>
      <c r="CH218" s="8">
        <f t="shared" si="487"/>
        <v>0</v>
      </c>
      <c r="CI218" s="6">
        <v>0</v>
      </c>
      <c r="CJ218" s="5">
        <v>0</v>
      </c>
      <c r="CK218" s="8">
        <f t="shared" si="488"/>
        <v>0</v>
      </c>
      <c r="CL218" s="6">
        <v>0</v>
      </c>
      <c r="CM218" s="5">
        <v>0</v>
      </c>
      <c r="CN218" s="8">
        <f t="shared" si="489"/>
        <v>0</v>
      </c>
      <c r="CO218" s="6">
        <v>0</v>
      </c>
      <c r="CP218" s="5">
        <v>0</v>
      </c>
      <c r="CQ218" s="8">
        <f t="shared" si="490"/>
        <v>0</v>
      </c>
      <c r="CR218" s="6">
        <v>0</v>
      </c>
      <c r="CS218" s="5">
        <v>0</v>
      </c>
      <c r="CT218" s="8">
        <f t="shared" si="491"/>
        <v>0</v>
      </c>
      <c r="CU218" s="6">
        <v>0</v>
      </c>
      <c r="CV218" s="5">
        <v>0</v>
      </c>
      <c r="CW218" s="8">
        <f t="shared" si="492"/>
        <v>0</v>
      </c>
      <c r="CX218" s="6">
        <v>0</v>
      </c>
      <c r="CY218" s="5">
        <v>0</v>
      </c>
      <c r="CZ218" s="8">
        <f t="shared" si="493"/>
        <v>0</v>
      </c>
      <c r="DA218" s="6">
        <v>0</v>
      </c>
      <c r="DB218" s="5">
        <v>0</v>
      </c>
      <c r="DC218" s="8">
        <f t="shared" si="494"/>
        <v>0</v>
      </c>
      <c r="DD218" s="6">
        <v>0</v>
      </c>
      <c r="DE218" s="5">
        <v>0</v>
      </c>
      <c r="DF218" s="8">
        <f t="shared" si="495"/>
        <v>0</v>
      </c>
      <c r="DG218" s="6">
        <v>0</v>
      </c>
      <c r="DH218" s="5">
        <v>0</v>
      </c>
      <c r="DI218" s="8">
        <f t="shared" si="496"/>
        <v>0</v>
      </c>
      <c r="DJ218" s="6">
        <v>0</v>
      </c>
      <c r="DK218" s="5">
        <v>0</v>
      </c>
      <c r="DL218" s="8">
        <f t="shared" si="497"/>
        <v>0</v>
      </c>
      <c r="DM218" s="6">
        <v>0</v>
      </c>
      <c r="DN218" s="5">
        <v>0</v>
      </c>
      <c r="DO218" s="8">
        <f t="shared" si="498"/>
        <v>0</v>
      </c>
      <c r="DP218" s="6">
        <v>0</v>
      </c>
      <c r="DQ218" s="5">
        <v>0</v>
      </c>
      <c r="DR218" s="8">
        <f t="shared" si="499"/>
        <v>0</v>
      </c>
      <c r="DS218" s="6">
        <v>0</v>
      </c>
      <c r="DT218" s="5">
        <v>0</v>
      </c>
      <c r="DU218" s="8">
        <f t="shared" si="500"/>
        <v>0</v>
      </c>
      <c r="DV218" s="6">
        <v>0</v>
      </c>
      <c r="DW218" s="5">
        <v>0</v>
      </c>
      <c r="DX218" s="8">
        <f t="shared" si="501"/>
        <v>0</v>
      </c>
      <c r="DY218" s="6">
        <v>0</v>
      </c>
      <c r="DZ218" s="5">
        <v>0</v>
      </c>
      <c r="EA218" s="8">
        <f t="shared" si="502"/>
        <v>0</v>
      </c>
      <c r="EB218" s="6">
        <v>0</v>
      </c>
      <c r="EC218" s="5">
        <v>0</v>
      </c>
      <c r="ED218" s="8">
        <f t="shared" si="503"/>
        <v>0</v>
      </c>
      <c r="EE218" s="6">
        <v>0</v>
      </c>
      <c r="EF218" s="5">
        <v>0</v>
      </c>
      <c r="EG218" s="8">
        <f t="shared" si="504"/>
        <v>0</v>
      </c>
      <c r="EH218" s="6">
        <v>0</v>
      </c>
      <c r="EI218" s="5">
        <v>0</v>
      </c>
      <c r="EJ218" s="8">
        <f t="shared" si="505"/>
        <v>0</v>
      </c>
      <c r="EK218" s="6">
        <v>0</v>
      </c>
      <c r="EL218" s="5">
        <v>0</v>
      </c>
      <c r="EM218" s="8">
        <f t="shared" si="506"/>
        <v>0</v>
      </c>
      <c r="EN218" s="6">
        <f t="shared" si="508"/>
        <v>0</v>
      </c>
      <c r="EO218" s="8">
        <f t="shared" si="509"/>
        <v>0</v>
      </c>
    </row>
    <row r="219" spans="1:145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10"/>
        <v>0</v>
      </c>
      <c r="F219" s="6">
        <v>0</v>
      </c>
      <c r="G219" s="5">
        <v>0</v>
      </c>
      <c r="H219" s="8">
        <f t="shared" si="461"/>
        <v>0</v>
      </c>
      <c r="I219" s="6">
        <v>0</v>
      </c>
      <c r="J219" s="5">
        <v>0</v>
      </c>
      <c r="K219" s="8">
        <f t="shared" si="462"/>
        <v>0</v>
      </c>
      <c r="L219" s="6">
        <v>0</v>
      </c>
      <c r="M219" s="5">
        <v>0</v>
      </c>
      <c r="N219" s="8">
        <f t="shared" si="463"/>
        <v>0</v>
      </c>
      <c r="O219" s="6">
        <v>0</v>
      </c>
      <c r="P219" s="5">
        <v>0</v>
      </c>
      <c r="Q219" s="8">
        <f t="shared" si="464"/>
        <v>0</v>
      </c>
      <c r="R219" s="6">
        <v>0</v>
      </c>
      <c r="S219" s="5">
        <v>0</v>
      </c>
      <c r="T219" s="8">
        <f t="shared" si="465"/>
        <v>0</v>
      </c>
      <c r="U219" s="6">
        <v>0</v>
      </c>
      <c r="V219" s="5">
        <v>0</v>
      </c>
      <c r="W219" s="8">
        <f t="shared" si="466"/>
        <v>0</v>
      </c>
      <c r="X219" s="6">
        <v>0</v>
      </c>
      <c r="Y219" s="5">
        <v>0</v>
      </c>
      <c r="Z219" s="8">
        <f t="shared" si="467"/>
        <v>0</v>
      </c>
      <c r="AA219" s="6">
        <v>0</v>
      </c>
      <c r="AB219" s="5">
        <v>0</v>
      </c>
      <c r="AC219" s="8">
        <f t="shared" si="468"/>
        <v>0</v>
      </c>
      <c r="AD219" s="6">
        <v>0</v>
      </c>
      <c r="AE219" s="5">
        <v>0</v>
      </c>
      <c r="AF219" s="8">
        <f t="shared" si="469"/>
        <v>0</v>
      </c>
      <c r="AG219" s="6">
        <v>0</v>
      </c>
      <c r="AH219" s="5">
        <v>0</v>
      </c>
      <c r="AI219" s="8">
        <f t="shared" si="470"/>
        <v>0</v>
      </c>
      <c r="AJ219" s="6">
        <v>0</v>
      </c>
      <c r="AK219" s="5">
        <v>0</v>
      </c>
      <c r="AL219" s="8">
        <f t="shared" si="471"/>
        <v>0</v>
      </c>
      <c r="AM219" s="6">
        <v>0</v>
      </c>
      <c r="AN219" s="5">
        <v>0</v>
      </c>
      <c r="AO219" s="8">
        <f t="shared" si="472"/>
        <v>0</v>
      </c>
      <c r="AP219" s="6">
        <v>0</v>
      </c>
      <c r="AQ219" s="5">
        <v>0</v>
      </c>
      <c r="AR219" s="8">
        <f t="shared" si="473"/>
        <v>0</v>
      </c>
      <c r="AS219" s="6">
        <v>0</v>
      </c>
      <c r="AT219" s="5">
        <v>0</v>
      </c>
      <c r="AU219" s="8">
        <f t="shared" si="474"/>
        <v>0</v>
      </c>
      <c r="AV219" s="6">
        <v>0</v>
      </c>
      <c r="AW219" s="5">
        <v>0</v>
      </c>
      <c r="AX219" s="8">
        <f t="shared" si="475"/>
        <v>0</v>
      </c>
      <c r="AY219" s="6">
        <v>0</v>
      </c>
      <c r="AZ219" s="5">
        <v>0</v>
      </c>
      <c r="BA219" s="8">
        <f t="shared" si="476"/>
        <v>0</v>
      </c>
      <c r="BB219" s="6">
        <v>0</v>
      </c>
      <c r="BC219" s="5">
        <v>0</v>
      </c>
      <c r="BD219" s="8">
        <f t="shared" si="477"/>
        <v>0</v>
      </c>
      <c r="BE219" s="6">
        <v>0</v>
      </c>
      <c r="BF219" s="5">
        <v>0</v>
      </c>
      <c r="BG219" s="8">
        <f t="shared" si="478"/>
        <v>0</v>
      </c>
      <c r="BH219" s="6">
        <v>0</v>
      </c>
      <c r="BI219" s="5">
        <v>0</v>
      </c>
      <c r="BJ219" s="8">
        <f t="shared" si="479"/>
        <v>0</v>
      </c>
      <c r="BK219" s="6">
        <v>0</v>
      </c>
      <c r="BL219" s="5">
        <v>0</v>
      </c>
      <c r="BM219" s="8">
        <f t="shared" si="480"/>
        <v>0</v>
      </c>
      <c r="BN219" s="6">
        <v>0</v>
      </c>
      <c r="BO219" s="5">
        <v>0</v>
      </c>
      <c r="BP219" s="8">
        <f t="shared" si="481"/>
        <v>0</v>
      </c>
      <c r="BQ219" s="6">
        <v>0</v>
      </c>
      <c r="BR219" s="5">
        <v>0</v>
      </c>
      <c r="BS219" s="8">
        <f t="shared" si="482"/>
        <v>0</v>
      </c>
      <c r="BT219" s="6">
        <v>0</v>
      </c>
      <c r="BU219" s="5">
        <v>0</v>
      </c>
      <c r="BV219" s="8">
        <f t="shared" si="483"/>
        <v>0</v>
      </c>
      <c r="BW219" s="6">
        <v>0</v>
      </c>
      <c r="BX219" s="5">
        <v>0</v>
      </c>
      <c r="BY219" s="8">
        <f t="shared" si="484"/>
        <v>0</v>
      </c>
      <c r="BZ219" s="6">
        <v>0</v>
      </c>
      <c r="CA219" s="5">
        <v>0</v>
      </c>
      <c r="CB219" s="8">
        <f t="shared" si="485"/>
        <v>0</v>
      </c>
      <c r="CC219" s="6">
        <v>0</v>
      </c>
      <c r="CD219" s="5">
        <v>0</v>
      </c>
      <c r="CE219" s="8">
        <f t="shared" si="486"/>
        <v>0</v>
      </c>
      <c r="CF219" s="6">
        <v>0</v>
      </c>
      <c r="CG219" s="5">
        <v>0</v>
      </c>
      <c r="CH219" s="8">
        <f t="shared" si="487"/>
        <v>0</v>
      </c>
      <c r="CI219" s="6">
        <v>0</v>
      </c>
      <c r="CJ219" s="5">
        <v>0</v>
      </c>
      <c r="CK219" s="8">
        <f t="shared" si="488"/>
        <v>0</v>
      </c>
      <c r="CL219" s="6">
        <v>0</v>
      </c>
      <c r="CM219" s="5">
        <v>0</v>
      </c>
      <c r="CN219" s="8">
        <f t="shared" si="489"/>
        <v>0</v>
      </c>
      <c r="CO219" s="6">
        <v>0</v>
      </c>
      <c r="CP219" s="5">
        <v>0</v>
      </c>
      <c r="CQ219" s="8">
        <f t="shared" si="490"/>
        <v>0</v>
      </c>
      <c r="CR219" s="6">
        <v>0</v>
      </c>
      <c r="CS219" s="5">
        <v>0</v>
      </c>
      <c r="CT219" s="8">
        <f t="shared" si="491"/>
        <v>0</v>
      </c>
      <c r="CU219" s="6">
        <v>0</v>
      </c>
      <c r="CV219" s="5">
        <v>0</v>
      </c>
      <c r="CW219" s="8">
        <f t="shared" si="492"/>
        <v>0</v>
      </c>
      <c r="CX219" s="6">
        <v>0</v>
      </c>
      <c r="CY219" s="5">
        <v>0</v>
      </c>
      <c r="CZ219" s="8">
        <f t="shared" si="493"/>
        <v>0</v>
      </c>
      <c r="DA219" s="6">
        <v>0</v>
      </c>
      <c r="DB219" s="5">
        <v>0</v>
      </c>
      <c r="DC219" s="8">
        <f t="shared" si="494"/>
        <v>0</v>
      </c>
      <c r="DD219" s="6">
        <v>0</v>
      </c>
      <c r="DE219" s="5">
        <v>0</v>
      </c>
      <c r="DF219" s="8">
        <f t="shared" si="495"/>
        <v>0</v>
      </c>
      <c r="DG219" s="6">
        <v>0</v>
      </c>
      <c r="DH219" s="5">
        <v>0</v>
      </c>
      <c r="DI219" s="8">
        <f t="shared" si="496"/>
        <v>0</v>
      </c>
      <c r="DJ219" s="6">
        <v>0</v>
      </c>
      <c r="DK219" s="5">
        <v>0</v>
      </c>
      <c r="DL219" s="8">
        <f t="shared" si="497"/>
        <v>0</v>
      </c>
      <c r="DM219" s="6">
        <v>0</v>
      </c>
      <c r="DN219" s="5">
        <v>0</v>
      </c>
      <c r="DO219" s="8">
        <f t="shared" si="498"/>
        <v>0</v>
      </c>
      <c r="DP219" s="6">
        <v>0</v>
      </c>
      <c r="DQ219" s="5">
        <v>0</v>
      </c>
      <c r="DR219" s="8">
        <f t="shared" si="499"/>
        <v>0</v>
      </c>
      <c r="DS219" s="6">
        <v>0</v>
      </c>
      <c r="DT219" s="5">
        <v>0</v>
      </c>
      <c r="DU219" s="8">
        <f t="shared" si="500"/>
        <v>0</v>
      </c>
      <c r="DV219" s="6">
        <v>0</v>
      </c>
      <c r="DW219" s="5">
        <v>0</v>
      </c>
      <c r="DX219" s="8">
        <f t="shared" si="501"/>
        <v>0</v>
      </c>
      <c r="DY219" s="6">
        <v>0</v>
      </c>
      <c r="DZ219" s="5">
        <v>0</v>
      </c>
      <c r="EA219" s="8">
        <f t="shared" si="502"/>
        <v>0</v>
      </c>
      <c r="EB219" s="6">
        <v>0</v>
      </c>
      <c r="EC219" s="5">
        <v>0</v>
      </c>
      <c r="ED219" s="8">
        <f t="shared" si="503"/>
        <v>0</v>
      </c>
      <c r="EE219" s="6">
        <v>0</v>
      </c>
      <c r="EF219" s="5">
        <v>0</v>
      </c>
      <c r="EG219" s="8">
        <f t="shared" si="504"/>
        <v>0</v>
      </c>
      <c r="EH219" s="6">
        <v>0</v>
      </c>
      <c r="EI219" s="5">
        <v>0</v>
      </c>
      <c r="EJ219" s="8">
        <f t="shared" si="505"/>
        <v>0</v>
      </c>
      <c r="EK219" s="6">
        <v>0</v>
      </c>
      <c r="EL219" s="5">
        <v>0</v>
      </c>
      <c r="EM219" s="8">
        <f t="shared" si="506"/>
        <v>0</v>
      </c>
      <c r="EN219" s="6">
        <f t="shared" si="508"/>
        <v>0</v>
      </c>
      <c r="EO219" s="8">
        <f t="shared" si="509"/>
        <v>0</v>
      </c>
    </row>
    <row r="220" spans="1:145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10"/>
        <v>0</v>
      </c>
      <c r="F220" s="6">
        <v>0</v>
      </c>
      <c r="G220" s="5">
        <v>0</v>
      </c>
      <c r="H220" s="8">
        <f t="shared" si="461"/>
        <v>0</v>
      </c>
      <c r="I220" s="6">
        <v>0</v>
      </c>
      <c r="J220" s="5">
        <v>0</v>
      </c>
      <c r="K220" s="8">
        <f t="shared" si="462"/>
        <v>0</v>
      </c>
      <c r="L220" s="6">
        <v>0</v>
      </c>
      <c r="M220" s="5">
        <v>0</v>
      </c>
      <c r="N220" s="8">
        <f t="shared" si="463"/>
        <v>0</v>
      </c>
      <c r="O220" s="6">
        <v>0</v>
      </c>
      <c r="P220" s="5">
        <v>0</v>
      </c>
      <c r="Q220" s="8">
        <f t="shared" si="464"/>
        <v>0</v>
      </c>
      <c r="R220" s="6">
        <v>0</v>
      </c>
      <c r="S220" s="5">
        <v>0</v>
      </c>
      <c r="T220" s="8">
        <f t="shared" si="465"/>
        <v>0</v>
      </c>
      <c r="U220" s="6">
        <v>0</v>
      </c>
      <c r="V220" s="5">
        <v>0</v>
      </c>
      <c r="W220" s="8">
        <f t="shared" si="466"/>
        <v>0</v>
      </c>
      <c r="X220" s="6">
        <v>0</v>
      </c>
      <c r="Y220" s="5">
        <v>0</v>
      </c>
      <c r="Z220" s="8">
        <f t="shared" si="467"/>
        <v>0</v>
      </c>
      <c r="AA220" s="6">
        <v>0</v>
      </c>
      <c r="AB220" s="5">
        <v>0</v>
      </c>
      <c r="AC220" s="8">
        <f t="shared" si="468"/>
        <v>0</v>
      </c>
      <c r="AD220" s="6">
        <v>0</v>
      </c>
      <c r="AE220" s="5">
        <v>0</v>
      </c>
      <c r="AF220" s="8">
        <f t="shared" si="469"/>
        <v>0</v>
      </c>
      <c r="AG220" s="6">
        <v>0</v>
      </c>
      <c r="AH220" s="5">
        <v>0</v>
      </c>
      <c r="AI220" s="8">
        <f t="shared" si="470"/>
        <v>0</v>
      </c>
      <c r="AJ220" s="6">
        <v>0</v>
      </c>
      <c r="AK220" s="5">
        <v>0</v>
      </c>
      <c r="AL220" s="8">
        <f t="shared" si="471"/>
        <v>0</v>
      </c>
      <c r="AM220" s="6">
        <v>0</v>
      </c>
      <c r="AN220" s="5">
        <v>0</v>
      </c>
      <c r="AO220" s="8">
        <f t="shared" si="472"/>
        <v>0</v>
      </c>
      <c r="AP220" s="6">
        <v>0</v>
      </c>
      <c r="AQ220" s="5">
        <v>0</v>
      </c>
      <c r="AR220" s="8">
        <f t="shared" si="473"/>
        <v>0</v>
      </c>
      <c r="AS220" s="6">
        <v>0</v>
      </c>
      <c r="AT220" s="5">
        <v>0</v>
      </c>
      <c r="AU220" s="8">
        <f t="shared" si="474"/>
        <v>0</v>
      </c>
      <c r="AV220" s="6">
        <v>0</v>
      </c>
      <c r="AW220" s="5">
        <v>0</v>
      </c>
      <c r="AX220" s="8">
        <f t="shared" si="475"/>
        <v>0</v>
      </c>
      <c r="AY220" s="6">
        <v>0</v>
      </c>
      <c r="AZ220" s="5">
        <v>0</v>
      </c>
      <c r="BA220" s="8">
        <f t="shared" si="476"/>
        <v>0</v>
      </c>
      <c r="BB220" s="6">
        <v>0</v>
      </c>
      <c r="BC220" s="5">
        <v>0</v>
      </c>
      <c r="BD220" s="8">
        <f t="shared" si="477"/>
        <v>0</v>
      </c>
      <c r="BE220" s="6">
        <v>0</v>
      </c>
      <c r="BF220" s="5">
        <v>0</v>
      </c>
      <c r="BG220" s="8">
        <f t="shared" si="478"/>
        <v>0</v>
      </c>
      <c r="BH220" s="6">
        <v>0</v>
      </c>
      <c r="BI220" s="5">
        <v>0</v>
      </c>
      <c r="BJ220" s="8">
        <f t="shared" si="479"/>
        <v>0</v>
      </c>
      <c r="BK220" s="6">
        <v>0</v>
      </c>
      <c r="BL220" s="5">
        <v>0</v>
      </c>
      <c r="BM220" s="8">
        <f t="shared" si="480"/>
        <v>0</v>
      </c>
      <c r="BN220" s="6">
        <v>0</v>
      </c>
      <c r="BO220" s="5">
        <v>0</v>
      </c>
      <c r="BP220" s="8">
        <f t="shared" si="481"/>
        <v>0</v>
      </c>
      <c r="BQ220" s="6">
        <v>0</v>
      </c>
      <c r="BR220" s="5">
        <v>0</v>
      </c>
      <c r="BS220" s="8">
        <f t="shared" si="482"/>
        <v>0</v>
      </c>
      <c r="BT220" s="70">
        <v>24.155999999999999</v>
      </c>
      <c r="BU220" s="5">
        <v>764.93600000000004</v>
      </c>
      <c r="BV220" s="8">
        <f t="shared" si="483"/>
        <v>31666.501076337147</v>
      </c>
      <c r="BW220" s="6">
        <v>0</v>
      </c>
      <c r="BX220" s="5">
        <v>0</v>
      </c>
      <c r="BY220" s="8">
        <f t="shared" si="484"/>
        <v>0</v>
      </c>
      <c r="BZ220" s="6">
        <v>0</v>
      </c>
      <c r="CA220" s="5">
        <v>0</v>
      </c>
      <c r="CB220" s="8">
        <f t="shared" si="485"/>
        <v>0</v>
      </c>
      <c r="CC220" s="6">
        <v>0</v>
      </c>
      <c r="CD220" s="5">
        <v>0</v>
      </c>
      <c r="CE220" s="8">
        <f t="shared" si="486"/>
        <v>0</v>
      </c>
      <c r="CF220" s="6">
        <v>0</v>
      </c>
      <c r="CG220" s="5">
        <v>0</v>
      </c>
      <c r="CH220" s="8">
        <f t="shared" si="487"/>
        <v>0</v>
      </c>
      <c r="CI220" s="6">
        <v>0</v>
      </c>
      <c r="CJ220" s="5">
        <v>0</v>
      </c>
      <c r="CK220" s="8">
        <f t="shared" si="488"/>
        <v>0</v>
      </c>
      <c r="CL220" s="6">
        <v>0</v>
      </c>
      <c r="CM220" s="5">
        <v>0</v>
      </c>
      <c r="CN220" s="8">
        <f t="shared" si="489"/>
        <v>0</v>
      </c>
      <c r="CO220" s="6">
        <v>0</v>
      </c>
      <c r="CP220" s="5">
        <v>0</v>
      </c>
      <c r="CQ220" s="8">
        <f t="shared" si="490"/>
        <v>0</v>
      </c>
      <c r="CR220" s="6">
        <v>0</v>
      </c>
      <c r="CS220" s="5">
        <v>0</v>
      </c>
      <c r="CT220" s="8">
        <f t="shared" si="491"/>
        <v>0</v>
      </c>
      <c r="CU220" s="6">
        <v>0</v>
      </c>
      <c r="CV220" s="5">
        <v>0</v>
      </c>
      <c r="CW220" s="8">
        <f t="shared" si="492"/>
        <v>0</v>
      </c>
      <c r="CX220" s="6">
        <v>0</v>
      </c>
      <c r="CY220" s="5">
        <v>0</v>
      </c>
      <c r="CZ220" s="8">
        <f t="shared" si="493"/>
        <v>0</v>
      </c>
      <c r="DA220" s="6">
        <v>0</v>
      </c>
      <c r="DB220" s="5">
        <v>0</v>
      </c>
      <c r="DC220" s="8">
        <f t="shared" si="494"/>
        <v>0</v>
      </c>
      <c r="DD220" s="6">
        <v>0</v>
      </c>
      <c r="DE220" s="5">
        <v>0</v>
      </c>
      <c r="DF220" s="8">
        <f t="shared" si="495"/>
        <v>0</v>
      </c>
      <c r="DG220" s="6">
        <v>0</v>
      </c>
      <c r="DH220" s="5">
        <v>0</v>
      </c>
      <c r="DI220" s="8">
        <f t="shared" si="496"/>
        <v>0</v>
      </c>
      <c r="DJ220" s="6">
        <v>0</v>
      </c>
      <c r="DK220" s="5">
        <v>0</v>
      </c>
      <c r="DL220" s="8">
        <f t="shared" si="497"/>
        <v>0</v>
      </c>
      <c r="DM220" s="6">
        <v>0</v>
      </c>
      <c r="DN220" s="5">
        <v>0</v>
      </c>
      <c r="DO220" s="8">
        <f t="shared" si="498"/>
        <v>0</v>
      </c>
      <c r="DP220" s="6">
        <v>0</v>
      </c>
      <c r="DQ220" s="5">
        <v>0</v>
      </c>
      <c r="DR220" s="8">
        <f t="shared" si="499"/>
        <v>0</v>
      </c>
      <c r="DS220" s="6">
        <v>0</v>
      </c>
      <c r="DT220" s="5">
        <v>0</v>
      </c>
      <c r="DU220" s="8">
        <f t="shared" si="500"/>
        <v>0</v>
      </c>
      <c r="DV220" s="6">
        <v>0</v>
      </c>
      <c r="DW220" s="5">
        <v>0</v>
      </c>
      <c r="DX220" s="8">
        <f t="shared" si="501"/>
        <v>0</v>
      </c>
      <c r="DY220" s="6">
        <v>0</v>
      </c>
      <c r="DZ220" s="5">
        <v>0</v>
      </c>
      <c r="EA220" s="8">
        <f t="shared" si="502"/>
        <v>0</v>
      </c>
      <c r="EB220" s="6">
        <v>0</v>
      </c>
      <c r="EC220" s="5">
        <v>0</v>
      </c>
      <c r="ED220" s="8">
        <f t="shared" si="503"/>
        <v>0</v>
      </c>
      <c r="EE220" s="6">
        <v>0</v>
      </c>
      <c r="EF220" s="5">
        <v>0</v>
      </c>
      <c r="EG220" s="8">
        <f t="shared" si="504"/>
        <v>0</v>
      </c>
      <c r="EH220" s="6">
        <v>0</v>
      </c>
      <c r="EI220" s="5">
        <v>0</v>
      </c>
      <c r="EJ220" s="8">
        <f t="shared" si="505"/>
        <v>0</v>
      </c>
      <c r="EK220" s="6">
        <v>0</v>
      </c>
      <c r="EL220" s="5">
        <v>0</v>
      </c>
      <c r="EM220" s="8">
        <f t="shared" si="506"/>
        <v>0</v>
      </c>
      <c r="EN220" s="6">
        <f t="shared" si="508"/>
        <v>24.155999999999999</v>
      </c>
      <c r="EO220" s="8">
        <f t="shared" si="509"/>
        <v>764.93600000000004</v>
      </c>
    </row>
    <row r="221" spans="1:145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10"/>
        <v>0</v>
      </c>
      <c r="F221" s="6">
        <v>0</v>
      </c>
      <c r="G221" s="5">
        <v>0</v>
      </c>
      <c r="H221" s="8">
        <f t="shared" si="461"/>
        <v>0</v>
      </c>
      <c r="I221" s="6">
        <v>0</v>
      </c>
      <c r="J221" s="5">
        <v>0</v>
      </c>
      <c r="K221" s="8">
        <f t="shared" si="462"/>
        <v>0</v>
      </c>
      <c r="L221" s="6">
        <v>0</v>
      </c>
      <c r="M221" s="5">
        <v>0</v>
      </c>
      <c r="N221" s="8">
        <f t="shared" si="463"/>
        <v>0</v>
      </c>
      <c r="O221" s="6">
        <v>0</v>
      </c>
      <c r="P221" s="5">
        <v>0</v>
      </c>
      <c r="Q221" s="8">
        <f t="shared" si="464"/>
        <v>0</v>
      </c>
      <c r="R221" s="6">
        <v>0</v>
      </c>
      <c r="S221" s="5">
        <v>0</v>
      </c>
      <c r="T221" s="8">
        <f t="shared" si="465"/>
        <v>0</v>
      </c>
      <c r="U221" s="6">
        <v>0</v>
      </c>
      <c r="V221" s="5">
        <v>0</v>
      </c>
      <c r="W221" s="8">
        <f t="shared" si="466"/>
        <v>0</v>
      </c>
      <c r="X221" s="6">
        <v>0</v>
      </c>
      <c r="Y221" s="5">
        <v>0</v>
      </c>
      <c r="Z221" s="8">
        <f t="shared" si="467"/>
        <v>0</v>
      </c>
      <c r="AA221" s="6">
        <v>0</v>
      </c>
      <c r="AB221" s="5">
        <v>0</v>
      </c>
      <c r="AC221" s="8">
        <f t="shared" si="468"/>
        <v>0</v>
      </c>
      <c r="AD221" s="6">
        <v>0</v>
      </c>
      <c r="AE221" s="5">
        <v>0</v>
      </c>
      <c r="AF221" s="8">
        <f t="shared" si="469"/>
        <v>0</v>
      </c>
      <c r="AG221" s="6">
        <v>0</v>
      </c>
      <c r="AH221" s="5">
        <v>0</v>
      </c>
      <c r="AI221" s="8">
        <f t="shared" si="470"/>
        <v>0</v>
      </c>
      <c r="AJ221" s="6">
        <v>0</v>
      </c>
      <c r="AK221" s="5">
        <v>0</v>
      </c>
      <c r="AL221" s="8">
        <f t="shared" si="471"/>
        <v>0</v>
      </c>
      <c r="AM221" s="6">
        <v>0</v>
      </c>
      <c r="AN221" s="5">
        <v>0</v>
      </c>
      <c r="AO221" s="8">
        <f t="shared" si="472"/>
        <v>0</v>
      </c>
      <c r="AP221" s="6">
        <v>0</v>
      </c>
      <c r="AQ221" s="5">
        <v>0</v>
      </c>
      <c r="AR221" s="8">
        <f t="shared" si="473"/>
        <v>0</v>
      </c>
      <c r="AS221" s="6">
        <v>0</v>
      </c>
      <c r="AT221" s="5">
        <v>0</v>
      </c>
      <c r="AU221" s="8">
        <f t="shared" si="474"/>
        <v>0</v>
      </c>
      <c r="AV221" s="6">
        <v>0</v>
      </c>
      <c r="AW221" s="5">
        <v>0</v>
      </c>
      <c r="AX221" s="8">
        <f t="shared" si="475"/>
        <v>0</v>
      </c>
      <c r="AY221" s="6">
        <v>0</v>
      </c>
      <c r="AZ221" s="5">
        <v>0</v>
      </c>
      <c r="BA221" s="8">
        <f t="shared" si="476"/>
        <v>0</v>
      </c>
      <c r="BB221" s="6">
        <v>0</v>
      </c>
      <c r="BC221" s="5">
        <v>0</v>
      </c>
      <c r="BD221" s="8">
        <f t="shared" si="477"/>
        <v>0</v>
      </c>
      <c r="BE221" s="6">
        <v>0</v>
      </c>
      <c r="BF221" s="5">
        <v>0</v>
      </c>
      <c r="BG221" s="8">
        <f t="shared" si="478"/>
        <v>0</v>
      </c>
      <c r="BH221" s="6">
        <v>0</v>
      </c>
      <c r="BI221" s="5">
        <v>0</v>
      </c>
      <c r="BJ221" s="8">
        <f t="shared" si="479"/>
        <v>0</v>
      </c>
      <c r="BK221" s="6">
        <v>0</v>
      </c>
      <c r="BL221" s="5">
        <v>0</v>
      </c>
      <c r="BM221" s="8">
        <f t="shared" si="480"/>
        <v>0</v>
      </c>
      <c r="BN221" s="6">
        <v>0</v>
      </c>
      <c r="BO221" s="5">
        <v>0</v>
      </c>
      <c r="BP221" s="8">
        <f t="shared" si="481"/>
        <v>0</v>
      </c>
      <c r="BQ221" s="6">
        <v>0</v>
      </c>
      <c r="BR221" s="5">
        <v>0</v>
      </c>
      <c r="BS221" s="8">
        <f t="shared" si="482"/>
        <v>0</v>
      </c>
      <c r="BT221" s="6">
        <v>0</v>
      </c>
      <c r="BU221" s="5">
        <v>0</v>
      </c>
      <c r="BV221" s="8">
        <f t="shared" si="483"/>
        <v>0</v>
      </c>
      <c r="BW221" s="6">
        <v>0</v>
      </c>
      <c r="BX221" s="5">
        <v>0</v>
      </c>
      <c r="BY221" s="8">
        <f t="shared" si="484"/>
        <v>0</v>
      </c>
      <c r="BZ221" s="6">
        <v>0</v>
      </c>
      <c r="CA221" s="5">
        <v>0</v>
      </c>
      <c r="CB221" s="8">
        <f t="shared" si="485"/>
        <v>0</v>
      </c>
      <c r="CC221" s="6">
        <v>0</v>
      </c>
      <c r="CD221" s="5">
        <v>0</v>
      </c>
      <c r="CE221" s="8">
        <f t="shared" si="486"/>
        <v>0</v>
      </c>
      <c r="CF221" s="6">
        <v>0</v>
      </c>
      <c r="CG221" s="5">
        <v>0</v>
      </c>
      <c r="CH221" s="8">
        <f t="shared" si="487"/>
        <v>0</v>
      </c>
      <c r="CI221" s="6">
        <v>0</v>
      </c>
      <c r="CJ221" s="5">
        <v>0</v>
      </c>
      <c r="CK221" s="8">
        <f t="shared" si="488"/>
        <v>0</v>
      </c>
      <c r="CL221" s="6">
        <v>0</v>
      </c>
      <c r="CM221" s="5">
        <v>0</v>
      </c>
      <c r="CN221" s="8">
        <f t="shared" si="489"/>
        <v>0</v>
      </c>
      <c r="CO221" s="6">
        <v>0</v>
      </c>
      <c r="CP221" s="5">
        <v>0</v>
      </c>
      <c r="CQ221" s="8">
        <f t="shared" si="490"/>
        <v>0</v>
      </c>
      <c r="CR221" s="6">
        <v>0</v>
      </c>
      <c r="CS221" s="5">
        <v>0</v>
      </c>
      <c r="CT221" s="8">
        <f t="shared" si="491"/>
        <v>0</v>
      </c>
      <c r="CU221" s="6">
        <v>0</v>
      </c>
      <c r="CV221" s="5">
        <v>0</v>
      </c>
      <c r="CW221" s="8">
        <f t="shared" si="492"/>
        <v>0</v>
      </c>
      <c r="CX221" s="6">
        <v>0</v>
      </c>
      <c r="CY221" s="5">
        <v>0</v>
      </c>
      <c r="CZ221" s="8">
        <f t="shared" si="493"/>
        <v>0</v>
      </c>
      <c r="DA221" s="6">
        <v>0</v>
      </c>
      <c r="DB221" s="5">
        <v>0</v>
      </c>
      <c r="DC221" s="8">
        <f t="shared" si="494"/>
        <v>0</v>
      </c>
      <c r="DD221" s="6">
        <v>0</v>
      </c>
      <c r="DE221" s="5">
        <v>0</v>
      </c>
      <c r="DF221" s="8">
        <f t="shared" si="495"/>
        <v>0</v>
      </c>
      <c r="DG221" s="6">
        <v>0</v>
      </c>
      <c r="DH221" s="5">
        <v>0</v>
      </c>
      <c r="DI221" s="8">
        <f t="shared" si="496"/>
        <v>0</v>
      </c>
      <c r="DJ221" s="6">
        <v>0</v>
      </c>
      <c r="DK221" s="5">
        <v>0</v>
      </c>
      <c r="DL221" s="8">
        <f t="shared" si="497"/>
        <v>0</v>
      </c>
      <c r="DM221" s="6">
        <v>0</v>
      </c>
      <c r="DN221" s="5">
        <v>0</v>
      </c>
      <c r="DO221" s="8">
        <f t="shared" si="498"/>
        <v>0</v>
      </c>
      <c r="DP221" s="6">
        <v>0</v>
      </c>
      <c r="DQ221" s="5">
        <v>0</v>
      </c>
      <c r="DR221" s="8">
        <f t="shared" si="499"/>
        <v>0</v>
      </c>
      <c r="DS221" s="6">
        <v>0</v>
      </c>
      <c r="DT221" s="5">
        <v>0</v>
      </c>
      <c r="DU221" s="8">
        <f t="shared" si="500"/>
        <v>0</v>
      </c>
      <c r="DV221" s="6">
        <v>0</v>
      </c>
      <c r="DW221" s="5">
        <v>0</v>
      </c>
      <c r="DX221" s="8">
        <f t="shared" si="501"/>
        <v>0</v>
      </c>
      <c r="DY221" s="6">
        <v>0</v>
      </c>
      <c r="DZ221" s="5">
        <v>0</v>
      </c>
      <c r="EA221" s="8">
        <f t="shared" si="502"/>
        <v>0</v>
      </c>
      <c r="EB221" s="6">
        <v>0</v>
      </c>
      <c r="EC221" s="5">
        <v>0</v>
      </c>
      <c r="ED221" s="8">
        <f t="shared" si="503"/>
        <v>0</v>
      </c>
      <c r="EE221" s="6">
        <v>0</v>
      </c>
      <c r="EF221" s="5">
        <v>0</v>
      </c>
      <c r="EG221" s="8">
        <f t="shared" si="504"/>
        <v>0</v>
      </c>
      <c r="EH221" s="6">
        <v>0</v>
      </c>
      <c r="EI221" s="5">
        <v>0</v>
      </c>
      <c r="EJ221" s="8">
        <f t="shared" si="505"/>
        <v>0</v>
      </c>
      <c r="EK221" s="6">
        <v>0</v>
      </c>
      <c r="EL221" s="5">
        <v>0</v>
      </c>
      <c r="EM221" s="8">
        <f t="shared" si="506"/>
        <v>0</v>
      </c>
      <c r="EN221" s="6">
        <f t="shared" si="508"/>
        <v>0</v>
      </c>
      <c r="EO221" s="8">
        <f t="shared" si="509"/>
        <v>0</v>
      </c>
    </row>
    <row r="222" spans="1:145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10"/>
        <v>0</v>
      </c>
      <c r="F222" s="6">
        <v>0</v>
      </c>
      <c r="G222" s="5">
        <v>0</v>
      </c>
      <c r="H222" s="8">
        <f t="shared" si="461"/>
        <v>0</v>
      </c>
      <c r="I222" s="6">
        <v>0</v>
      </c>
      <c r="J222" s="5">
        <v>0</v>
      </c>
      <c r="K222" s="8">
        <f t="shared" si="462"/>
        <v>0</v>
      </c>
      <c r="L222" s="6">
        <v>0</v>
      </c>
      <c r="M222" s="5">
        <v>0</v>
      </c>
      <c r="N222" s="8">
        <f t="shared" si="463"/>
        <v>0</v>
      </c>
      <c r="O222" s="6">
        <v>0</v>
      </c>
      <c r="P222" s="5">
        <v>0</v>
      </c>
      <c r="Q222" s="8">
        <f t="shared" si="464"/>
        <v>0</v>
      </c>
      <c r="R222" s="6">
        <v>0</v>
      </c>
      <c r="S222" s="5">
        <v>0</v>
      </c>
      <c r="T222" s="8">
        <f t="shared" si="465"/>
        <v>0</v>
      </c>
      <c r="U222" s="6">
        <v>0</v>
      </c>
      <c r="V222" s="5">
        <v>0</v>
      </c>
      <c r="W222" s="8">
        <f t="shared" si="466"/>
        <v>0</v>
      </c>
      <c r="X222" s="6">
        <v>0</v>
      </c>
      <c r="Y222" s="5">
        <v>0</v>
      </c>
      <c r="Z222" s="8">
        <f t="shared" si="467"/>
        <v>0</v>
      </c>
      <c r="AA222" s="6">
        <v>0</v>
      </c>
      <c r="AB222" s="5">
        <v>0</v>
      </c>
      <c r="AC222" s="8">
        <f t="shared" si="468"/>
        <v>0</v>
      </c>
      <c r="AD222" s="6">
        <v>0</v>
      </c>
      <c r="AE222" s="5">
        <v>0</v>
      </c>
      <c r="AF222" s="8">
        <f t="shared" si="469"/>
        <v>0</v>
      </c>
      <c r="AG222" s="6">
        <v>0</v>
      </c>
      <c r="AH222" s="5">
        <v>0</v>
      </c>
      <c r="AI222" s="8">
        <f t="shared" si="470"/>
        <v>0</v>
      </c>
      <c r="AJ222" s="6">
        <v>0</v>
      </c>
      <c r="AK222" s="5">
        <v>0</v>
      </c>
      <c r="AL222" s="8">
        <f t="shared" si="471"/>
        <v>0</v>
      </c>
      <c r="AM222" s="6">
        <v>0</v>
      </c>
      <c r="AN222" s="5">
        <v>0</v>
      </c>
      <c r="AO222" s="8">
        <f t="shared" si="472"/>
        <v>0</v>
      </c>
      <c r="AP222" s="6">
        <v>0</v>
      </c>
      <c r="AQ222" s="5">
        <v>0</v>
      </c>
      <c r="AR222" s="8">
        <f t="shared" si="473"/>
        <v>0</v>
      </c>
      <c r="AS222" s="6">
        <v>0</v>
      </c>
      <c r="AT222" s="5">
        <v>0</v>
      </c>
      <c r="AU222" s="8">
        <f t="shared" si="474"/>
        <v>0</v>
      </c>
      <c r="AV222" s="6">
        <v>0</v>
      </c>
      <c r="AW222" s="5">
        <v>0</v>
      </c>
      <c r="AX222" s="8">
        <f t="shared" si="475"/>
        <v>0</v>
      </c>
      <c r="AY222" s="6">
        <v>0</v>
      </c>
      <c r="AZ222" s="5">
        <v>0</v>
      </c>
      <c r="BA222" s="8">
        <f t="shared" si="476"/>
        <v>0</v>
      </c>
      <c r="BB222" s="6">
        <v>0</v>
      </c>
      <c r="BC222" s="5">
        <v>0</v>
      </c>
      <c r="BD222" s="8">
        <f t="shared" si="477"/>
        <v>0</v>
      </c>
      <c r="BE222" s="6">
        <v>0</v>
      </c>
      <c r="BF222" s="5">
        <v>0</v>
      </c>
      <c r="BG222" s="8">
        <f t="shared" si="478"/>
        <v>0</v>
      </c>
      <c r="BH222" s="6">
        <v>0</v>
      </c>
      <c r="BI222" s="5">
        <v>0</v>
      </c>
      <c r="BJ222" s="8">
        <f t="shared" si="479"/>
        <v>0</v>
      </c>
      <c r="BK222" s="6">
        <v>0</v>
      </c>
      <c r="BL222" s="5">
        <v>0</v>
      </c>
      <c r="BM222" s="8">
        <f t="shared" si="480"/>
        <v>0</v>
      </c>
      <c r="BN222" s="6">
        <v>0</v>
      </c>
      <c r="BO222" s="5">
        <v>0</v>
      </c>
      <c r="BP222" s="8">
        <f t="shared" si="481"/>
        <v>0</v>
      </c>
      <c r="BQ222" s="6">
        <v>0</v>
      </c>
      <c r="BR222" s="5">
        <v>0</v>
      </c>
      <c r="BS222" s="8">
        <f t="shared" si="482"/>
        <v>0</v>
      </c>
      <c r="BT222" s="70">
        <v>24.155999999999999</v>
      </c>
      <c r="BU222" s="5">
        <v>624.84500000000003</v>
      </c>
      <c r="BV222" s="8">
        <f t="shared" si="483"/>
        <v>25867.072362974002</v>
      </c>
      <c r="BW222" s="6">
        <v>0</v>
      </c>
      <c r="BX222" s="5">
        <v>0</v>
      </c>
      <c r="BY222" s="8">
        <f t="shared" si="484"/>
        <v>0</v>
      </c>
      <c r="BZ222" s="6">
        <v>0</v>
      </c>
      <c r="CA222" s="5">
        <v>0</v>
      </c>
      <c r="CB222" s="8">
        <f t="shared" si="485"/>
        <v>0</v>
      </c>
      <c r="CC222" s="6">
        <v>0</v>
      </c>
      <c r="CD222" s="5">
        <v>0</v>
      </c>
      <c r="CE222" s="8">
        <f t="shared" si="486"/>
        <v>0</v>
      </c>
      <c r="CF222" s="6">
        <v>0</v>
      </c>
      <c r="CG222" s="5">
        <v>0</v>
      </c>
      <c r="CH222" s="8">
        <f t="shared" si="487"/>
        <v>0</v>
      </c>
      <c r="CI222" s="6">
        <v>0</v>
      </c>
      <c r="CJ222" s="5">
        <v>0</v>
      </c>
      <c r="CK222" s="8">
        <f t="shared" si="488"/>
        <v>0</v>
      </c>
      <c r="CL222" s="6">
        <v>0</v>
      </c>
      <c r="CM222" s="5">
        <v>0</v>
      </c>
      <c r="CN222" s="8">
        <f t="shared" si="489"/>
        <v>0</v>
      </c>
      <c r="CO222" s="6">
        <v>0</v>
      </c>
      <c r="CP222" s="5">
        <v>0</v>
      </c>
      <c r="CQ222" s="8">
        <f t="shared" si="490"/>
        <v>0</v>
      </c>
      <c r="CR222" s="6">
        <v>0</v>
      </c>
      <c r="CS222" s="5">
        <v>0</v>
      </c>
      <c r="CT222" s="8">
        <f t="shared" si="491"/>
        <v>0</v>
      </c>
      <c r="CU222" s="6">
        <v>0</v>
      </c>
      <c r="CV222" s="5">
        <v>0</v>
      </c>
      <c r="CW222" s="8">
        <f t="shared" si="492"/>
        <v>0</v>
      </c>
      <c r="CX222" s="6">
        <v>0</v>
      </c>
      <c r="CY222" s="5">
        <v>0</v>
      </c>
      <c r="CZ222" s="8">
        <f t="shared" si="493"/>
        <v>0</v>
      </c>
      <c r="DA222" s="6">
        <v>0</v>
      </c>
      <c r="DB222" s="5">
        <v>0</v>
      </c>
      <c r="DC222" s="8">
        <f t="shared" si="494"/>
        <v>0</v>
      </c>
      <c r="DD222" s="6">
        <v>0</v>
      </c>
      <c r="DE222" s="5">
        <v>0</v>
      </c>
      <c r="DF222" s="8">
        <f t="shared" si="495"/>
        <v>0</v>
      </c>
      <c r="DG222" s="6">
        <v>0</v>
      </c>
      <c r="DH222" s="5">
        <v>0</v>
      </c>
      <c r="DI222" s="8">
        <f t="shared" si="496"/>
        <v>0</v>
      </c>
      <c r="DJ222" s="6">
        <v>0</v>
      </c>
      <c r="DK222" s="5">
        <v>0</v>
      </c>
      <c r="DL222" s="8">
        <f t="shared" si="497"/>
        <v>0</v>
      </c>
      <c r="DM222" s="6">
        <v>0</v>
      </c>
      <c r="DN222" s="5">
        <v>0</v>
      </c>
      <c r="DO222" s="8">
        <f t="shared" si="498"/>
        <v>0</v>
      </c>
      <c r="DP222" s="6">
        <v>0</v>
      </c>
      <c r="DQ222" s="5">
        <v>0</v>
      </c>
      <c r="DR222" s="8">
        <f t="shared" si="499"/>
        <v>0</v>
      </c>
      <c r="DS222" s="6">
        <v>0</v>
      </c>
      <c r="DT222" s="5">
        <v>0</v>
      </c>
      <c r="DU222" s="8">
        <f t="shared" si="500"/>
        <v>0</v>
      </c>
      <c r="DV222" s="6">
        <v>0</v>
      </c>
      <c r="DW222" s="5">
        <v>0</v>
      </c>
      <c r="DX222" s="8">
        <f t="shared" si="501"/>
        <v>0</v>
      </c>
      <c r="DY222" s="6">
        <v>0</v>
      </c>
      <c r="DZ222" s="5">
        <v>0</v>
      </c>
      <c r="EA222" s="8">
        <f t="shared" si="502"/>
        <v>0</v>
      </c>
      <c r="EB222" s="70">
        <v>1.2099999999999999E-3</v>
      </c>
      <c r="EC222" s="5">
        <v>0.24399999999999999</v>
      </c>
      <c r="ED222" s="8">
        <f t="shared" si="503"/>
        <v>201652.89256198349</v>
      </c>
      <c r="EE222" s="6">
        <v>0</v>
      </c>
      <c r="EF222" s="5">
        <v>0</v>
      </c>
      <c r="EG222" s="8">
        <f t="shared" si="504"/>
        <v>0</v>
      </c>
      <c r="EH222" s="6">
        <v>0</v>
      </c>
      <c r="EI222" s="5">
        <v>0</v>
      </c>
      <c r="EJ222" s="8">
        <f t="shared" si="505"/>
        <v>0</v>
      </c>
      <c r="EK222" s="6">
        <v>0</v>
      </c>
      <c r="EL222" s="5">
        <v>0</v>
      </c>
      <c r="EM222" s="8">
        <f t="shared" si="506"/>
        <v>0</v>
      </c>
      <c r="EN222" s="6">
        <f t="shared" si="508"/>
        <v>24.157209999999999</v>
      </c>
      <c r="EO222" s="8">
        <f t="shared" si="509"/>
        <v>625.08900000000006</v>
      </c>
    </row>
    <row r="223" spans="1:145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10"/>
        <v>0</v>
      </c>
      <c r="F223" s="6">
        <v>0</v>
      </c>
      <c r="G223" s="5">
        <v>0</v>
      </c>
      <c r="H223" s="8">
        <f t="shared" si="461"/>
        <v>0</v>
      </c>
      <c r="I223" s="6">
        <v>0</v>
      </c>
      <c r="J223" s="5">
        <v>0</v>
      </c>
      <c r="K223" s="8">
        <f t="shared" si="462"/>
        <v>0</v>
      </c>
      <c r="L223" s="6">
        <v>0</v>
      </c>
      <c r="M223" s="5">
        <v>0</v>
      </c>
      <c r="N223" s="8">
        <f t="shared" si="463"/>
        <v>0</v>
      </c>
      <c r="O223" s="6">
        <v>0</v>
      </c>
      <c r="P223" s="5">
        <v>0</v>
      </c>
      <c r="Q223" s="8">
        <f t="shared" si="464"/>
        <v>0</v>
      </c>
      <c r="R223" s="6">
        <v>0</v>
      </c>
      <c r="S223" s="5">
        <v>0</v>
      </c>
      <c r="T223" s="8">
        <f t="shared" si="465"/>
        <v>0</v>
      </c>
      <c r="U223" s="6">
        <v>0</v>
      </c>
      <c r="V223" s="5">
        <v>0</v>
      </c>
      <c r="W223" s="8">
        <f t="shared" si="466"/>
        <v>0</v>
      </c>
      <c r="X223" s="6">
        <v>0</v>
      </c>
      <c r="Y223" s="5">
        <v>0</v>
      </c>
      <c r="Z223" s="8">
        <f t="shared" si="467"/>
        <v>0</v>
      </c>
      <c r="AA223" s="6">
        <v>0</v>
      </c>
      <c r="AB223" s="5">
        <v>0</v>
      </c>
      <c r="AC223" s="8">
        <f t="shared" si="468"/>
        <v>0</v>
      </c>
      <c r="AD223" s="6">
        <v>0</v>
      </c>
      <c r="AE223" s="5">
        <v>0</v>
      </c>
      <c r="AF223" s="8">
        <f t="shared" si="469"/>
        <v>0</v>
      </c>
      <c r="AG223" s="6">
        <v>0</v>
      </c>
      <c r="AH223" s="5">
        <v>0</v>
      </c>
      <c r="AI223" s="8">
        <f t="shared" si="470"/>
        <v>0</v>
      </c>
      <c r="AJ223" s="6">
        <v>0</v>
      </c>
      <c r="AK223" s="5">
        <v>0</v>
      </c>
      <c r="AL223" s="8">
        <f t="shared" si="471"/>
        <v>0</v>
      </c>
      <c r="AM223" s="6">
        <v>0</v>
      </c>
      <c r="AN223" s="5">
        <v>0</v>
      </c>
      <c r="AO223" s="8">
        <f t="shared" si="472"/>
        <v>0</v>
      </c>
      <c r="AP223" s="6">
        <v>0</v>
      </c>
      <c r="AQ223" s="5">
        <v>0</v>
      </c>
      <c r="AR223" s="8">
        <f t="shared" si="473"/>
        <v>0</v>
      </c>
      <c r="AS223" s="6">
        <v>0</v>
      </c>
      <c r="AT223" s="5">
        <v>0</v>
      </c>
      <c r="AU223" s="8">
        <f t="shared" si="474"/>
        <v>0</v>
      </c>
      <c r="AV223" s="6">
        <v>0</v>
      </c>
      <c r="AW223" s="5">
        <v>0</v>
      </c>
      <c r="AX223" s="8">
        <f t="shared" si="475"/>
        <v>0</v>
      </c>
      <c r="AY223" s="6">
        <v>0</v>
      </c>
      <c r="AZ223" s="5">
        <v>0</v>
      </c>
      <c r="BA223" s="8">
        <f t="shared" si="476"/>
        <v>0</v>
      </c>
      <c r="BB223" s="6">
        <v>0</v>
      </c>
      <c r="BC223" s="5">
        <v>0</v>
      </c>
      <c r="BD223" s="8">
        <f t="shared" si="477"/>
        <v>0</v>
      </c>
      <c r="BE223" s="6">
        <v>0</v>
      </c>
      <c r="BF223" s="5">
        <v>0</v>
      </c>
      <c r="BG223" s="8">
        <f t="shared" si="478"/>
        <v>0</v>
      </c>
      <c r="BH223" s="6">
        <v>0</v>
      </c>
      <c r="BI223" s="5">
        <v>0</v>
      </c>
      <c r="BJ223" s="8">
        <f t="shared" si="479"/>
        <v>0</v>
      </c>
      <c r="BK223" s="6">
        <v>0</v>
      </c>
      <c r="BL223" s="5">
        <v>0</v>
      </c>
      <c r="BM223" s="8">
        <f t="shared" si="480"/>
        <v>0</v>
      </c>
      <c r="BN223" s="6">
        <v>0</v>
      </c>
      <c r="BO223" s="5">
        <v>0</v>
      </c>
      <c r="BP223" s="8">
        <f t="shared" si="481"/>
        <v>0</v>
      </c>
      <c r="BQ223" s="6">
        <v>0</v>
      </c>
      <c r="BR223" s="5">
        <v>0</v>
      </c>
      <c r="BS223" s="8">
        <f t="shared" si="482"/>
        <v>0</v>
      </c>
      <c r="BT223" s="6">
        <v>0</v>
      </c>
      <c r="BU223" s="5">
        <v>0</v>
      </c>
      <c r="BV223" s="8">
        <f t="shared" si="483"/>
        <v>0</v>
      </c>
      <c r="BW223" s="6">
        <v>0</v>
      </c>
      <c r="BX223" s="5">
        <v>0</v>
      </c>
      <c r="BY223" s="8">
        <f t="shared" si="484"/>
        <v>0</v>
      </c>
      <c r="BZ223" s="6">
        <v>0</v>
      </c>
      <c r="CA223" s="5">
        <v>0</v>
      </c>
      <c r="CB223" s="8">
        <f t="shared" si="485"/>
        <v>0</v>
      </c>
      <c r="CC223" s="6">
        <v>0</v>
      </c>
      <c r="CD223" s="5">
        <v>0</v>
      </c>
      <c r="CE223" s="8">
        <f t="shared" si="486"/>
        <v>0</v>
      </c>
      <c r="CF223" s="6">
        <v>0</v>
      </c>
      <c r="CG223" s="5">
        <v>0</v>
      </c>
      <c r="CH223" s="8">
        <f t="shared" si="487"/>
        <v>0</v>
      </c>
      <c r="CI223" s="6">
        <v>0</v>
      </c>
      <c r="CJ223" s="5">
        <v>0</v>
      </c>
      <c r="CK223" s="8">
        <f t="shared" si="488"/>
        <v>0</v>
      </c>
      <c r="CL223" s="6">
        <v>0</v>
      </c>
      <c r="CM223" s="5">
        <v>0</v>
      </c>
      <c r="CN223" s="8">
        <f t="shared" si="489"/>
        <v>0</v>
      </c>
      <c r="CO223" s="6">
        <v>0</v>
      </c>
      <c r="CP223" s="5">
        <v>0</v>
      </c>
      <c r="CQ223" s="8">
        <f t="shared" si="490"/>
        <v>0</v>
      </c>
      <c r="CR223" s="6">
        <v>0</v>
      </c>
      <c r="CS223" s="5">
        <v>0</v>
      </c>
      <c r="CT223" s="8">
        <f t="shared" si="491"/>
        <v>0</v>
      </c>
      <c r="CU223" s="6">
        <v>0</v>
      </c>
      <c r="CV223" s="5">
        <v>0</v>
      </c>
      <c r="CW223" s="8">
        <f t="shared" si="492"/>
        <v>0</v>
      </c>
      <c r="CX223" s="6">
        <v>0</v>
      </c>
      <c r="CY223" s="5">
        <v>0</v>
      </c>
      <c r="CZ223" s="8">
        <f t="shared" si="493"/>
        <v>0</v>
      </c>
      <c r="DA223" s="6">
        <v>0</v>
      </c>
      <c r="DB223" s="5">
        <v>0</v>
      </c>
      <c r="DC223" s="8">
        <f t="shared" si="494"/>
        <v>0</v>
      </c>
      <c r="DD223" s="6">
        <v>0</v>
      </c>
      <c r="DE223" s="5">
        <v>0</v>
      </c>
      <c r="DF223" s="8">
        <f t="shared" si="495"/>
        <v>0</v>
      </c>
      <c r="DG223" s="6">
        <v>0</v>
      </c>
      <c r="DH223" s="5">
        <v>0</v>
      </c>
      <c r="DI223" s="8">
        <f t="shared" si="496"/>
        <v>0</v>
      </c>
      <c r="DJ223" s="6">
        <v>0</v>
      </c>
      <c r="DK223" s="5">
        <v>0</v>
      </c>
      <c r="DL223" s="8">
        <f t="shared" si="497"/>
        <v>0</v>
      </c>
      <c r="DM223" s="6">
        <v>0</v>
      </c>
      <c r="DN223" s="5">
        <v>0</v>
      </c>
      <c r="DO223" s="8">
        <f t="shared" si="498"/>
        <v>0</v>
      </c>
      <c r="DP223" s="6">
        <v>0</v>
      </c>
      <c r="DQ223" s="5">
        <v>0</v>
      </c>
      <c r="DR223" s="8">
        <f t="shared" si="499"/>
        <v>0</v>
      </c>
      <c r="DS223" s="6">
        <v>0</v>
      </c>
      <c r="DT223" s="5">
        <v>0</v>
      </c>
      <c r="DU223" s="8">
        <f t="shared" si="500"/>
        <v>0</v>
      </c>
      <c r="DV223" s="6">
        <v>0</v>
      </c>
      <c r="DW223" s="5">
        <v>0</v>
      </c>
      <c r="DX223" s="8">
        <f t="shared" si="501"/>
        <v>0</v>
      </c>
      <c r="DY223" s="6">
        <v>0</v>
      </c>
      <c r="DZ223" s="5">
        <v>0</v>
      </c>
      <c r="EA223" s="8">
        <f t="shared" si="502"/>
        <v>0</v>
      </c>
      <c r="EB223" s="6">
        <v>0</v>
      </c>
      <c r="EC223" s="5">
        <v>0</v>
      </c>
      <c r="ED223" s="8">
        <f t="shared" si="503"/>
        <v>0</v>
      </c>
      <c r="EE223" s="6">
        <v>0</v>
      </c>
      <c r="EF223" s="5">
        <v>0</v>
      </c>
      <c r="EG223" s="8">
        <f t="shared" si="504"/>
        <v>0</v>
      </c>
      <c r="EH223" s="6">
        <v>0</v>
      </c>
      <c r="EI223" s="5">
        <v>0</v>
      </c>
      <c r="EJ223" s="8">
        <f t="shared" si="505"/>
        <v>0</v>
      </c>
      <c r="EK223" s="6">
        <v>0</v>
      </c>
      <c r="EL223" s="5">
        <v>0</v>
      </c>
      <c r="EM223" s="8">
        <f t="shared" si="506"/>
        <v>0</v>
      </c>
      <c r="EN223" s="6">
        <f t="shared" si="508"/>
        <v>0</v>
      </c>
      <c r="EO223" s="8">
        <f t="shared" si="509"/>
        <v>0</v>
      </c>
    </row>
    <row r="224" spans="1:145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10"/>
        <v>0</v>
      </c>
      <c r="F224" s="6">
        <v>0</v>
      </c>
      <c r="G224" s="5">
        <v>0</v>
      </c>
      <c r="H224" s="8">
        <f t="shared" si="461"/>
        <v>0</v>
      </c>
      <c r="I224" s="6">
        <v>0</v>
      </c>
      <c r="J224" s="5">
        <v>0</v>
      </c>
      <c r="K224" s="8">
        <f t="shared" si="462"/>
        <v>0</v>
      </c>
      <c r="L224" s="6">
        <v>0</v>
      </c>
      <c r="M224" s="5">
        <v>0</v>
      </c>
      <c r="N224" s="8">
        <f t="shared" si="463"/>
        <v>0</v>
      </c>
      <c r="O224" s="6">
        <v>0</v>
      </c>
      <c r="P224" s="5">
        <v>0</v>
      </c>
      <c r="Q224" s="8">
        <f t="shared" si="464"/>
        <v>0</v>
      </c>
      <c r="R224" s="6">
        <v>0</v>
      </c>
      <c r="S224" s="5">
        <v>0</v>
      </c>
      <c r="T224" s="8">
        <f t="shared" si="465"/>
        <v>0</v>
      </c>
      <c r="U224" s="6">
        <v>0</v>
      </c>
      <c r="V224" s="5">
        <v>0</v>
      </c>
      <c r="W224" s="8">
        <f t="shared" si="466"/>
        <v>0</v>
      </c>
      <c r="X224" s="6">
        <v>0</v>
      </c>
      <c r="Y224" s="5">
        <v>0</v>
      </c>
      <c r="Z224" s="8">
        <f t="shared" si="467"/>
        <v>0</v>
      </c>
      <c r="AA224" s="6">
        <v>0</v>
      </c>
      <c r="AB224" s="5">
        <v>0</v>
      </c>
      <c r="AC224" s="8">
        <f t="shared" si="468"/>
        <v>0</v>
      </c>
      <c r="AD224" s="6">
        <v>0</v>
      </c>
      <c r="AE224" s="5">
        <v>0</v>
      </c>
      <c r="AF224" s="8">
        <f t="shared" si="469"/>
        <v>0</v>
      </c>
      <c r="AG224" s="6">
        <v>0</v>
      </c>
      <c r="AH224" s="5">
        <v>0</v>
      </c>
      <c r="AI224" s="8">
        <f t="shared" si="470"/>
        <v>0</v>
      </c>
      <c r="AJ224" s="6">
        <v>0</v>
      </c>
      <c r="AK224" s="5">
        <v>0</v>
      </c>
      <c r="AL224" s="8">
        <f t="shared" si="471"/>
        <v>0</v>
      </c>
      <c r="AM224" s="6">
        <v>0</v>
      </c>
      <c r="AN224" s="5">
        <v>0</v>
      </c>
      <c r="AO224" s="8">
        <f t="shared" si="472"/>
        <v>0</v>
      </c>
      <c r="AP224" s="6">
        <v>0</v>
      </c>
      <c r="AQ224" s="5">
        <v>0</v>
      </c>
      <c r="AR224" s="8">
        <f t="shared" si="473"/>
        <v>0</v>
      </c>
      <c r="AS224" s="6">
        <v>0</v>
      </c>
      <c r="AT224" s="5">
        <v>0</v>
      </c>
      <c r="AU224" s="8">
        <f t="shared" si="474"/>
        <v>0</v>
      </c>
      <c r="AV224" s="6">
        <v>0</v>
      </c>
      <c r="AW224" s="5">
        <v>0</v>
      </c>
      <c r="AX224" s="8">
        <f t="shared" si="475"/>
        <v>0</v>
      </c>
      <c r="AY224" s="6">
        <v>0</v>
      </c>
      <c r="AZ224" s="5">
        <v>0</v>
      </c>
      <c r="BA224" s="8">
        <f t="shared" si="476"/>
        <v>0</v>
      </c>
      <c r="BB224" s="6">
        <v>0</v>
      </c>
      <c r="BC224" s="5">
        <v>0</v>
      </c>
      <c r="BD224" s="8">
        <f t="shared" si="477"/>
        <v>0</v>
      </c>
      <c r="BE224" s="6">
        <v>0</v>
      </c>
      <c r="BF224" s="5">
        <v>0</v>
      </c>
      <c r="BG224" s="8">
        <f t="shared" si="478"/>
        <v>0</v>
      </c>
      <c r="BH224" s="6">
        <v>0</v>
      </c>
      <c r="BI224" s="5">
        <v>0</v>
      </c>
      <c r="BJ224" s="8">
        <f t="shared" si="479"/>
        <v>0</v>
      </c>
      <c r="BK224" s="6">
        <v>0</v>
      </c>
      <c r="BL224" s="5">
        <v>0</v>
      </c>
      <c r="BM224" s="8">
        <f t="shared" si="480"/>
        <v>0</v>
      </c>
      <c r="BN224" s="6">
        <v>0</v>
      </c>
      <c r="BO224" s="5">
        <v>0</v>
      </c>
      <c r="BP224" s="8">
        <f t="shared" si="481"/>
        <v>0</v>
      </c>
      <c r="BQ224" s="6">
        <v>0</v>
      </c>
      <c r="BR224" s="5">
        <v>0</v>
      </c>
      <c r="BS224" s="8">
        <f t="shared" si="482"/>
        <v>0</v>
      </c>
      <c r="BT224" s="70">
        <v>48.311999999999998</v>
      </c>
      <c r="BU224" s="5">
        <v>1049.855</v>
      </c>
      <c r="BV224" s="8">
        <f t="shared" si="483"/>
        <v>21730.729425401558</v>
      </c>
      <c r="BW224" s="6">
        <v>0</v>
      </c>
      <c r="BX224" s="5">
        <v>0</v>
      </c>
      <c r="BY224" s="8">
        <f t="shared" si="484"/>
        <v>0</v>
      </c>
      <c r="BZ224" s="6">
        <v>0</v>
      </c>
      <c r="CA224" s="5">
        <v>0</v>
      </c>
      <c r="CB224" s="8">
        <f t="shared" si="485"/>
        <v>0</v>
      </c>
      <c r="CC224" s="6">
        <v>0</v>
      </c>
      <c r="CD224" s="5">
        <v>0</v>
      </c>
      <c r="CE224" s="8">
        <f t="shared" si="486"/>
        <v>0</v>
      </c>
      <c r="CF224" s="6">
        <v>0</v>
      </c>
      <c r="CG224" s="5">
        <v>0</v>
      </c>
      <c r="CH224" s="8">
        <f t="shared" si="487"/>
        <v>0</v>
      </c>
      <c r="CI224" s="6">
        <v>0</v>
      </c>
      <c r="CJ224" s="5">
        <v>0</v>
      </c>
      <c r="CK224" s="8">
        <f t="shared" si="488"/>
        <v>0</v>
      </c>
      <c r="CL224" s="6">
        <v>0</v>
      </c>
      <c r="CM224" s="5">
        <v>0</v>
      </c>
      <c r="CN224" s="8">
        <f t="shared" si="489"/>
        <v>0</v>
      </c>
      <c r="CO224" s="6">
        <v>0</v>
      </c>
      <c r="CP224" s="5">
        <v>0</v>
      </c>
      <c r="CQ224" s="8">
        <f t="shared" si="490"/>
        <v>0</v>
      </c>
      <c r="CR224" s="6">
        <v>0</v>
      </c>
      <c r="CS224" s="5">
        <v>0</v>
      </c>
      <c r="CT224" s="8">
        <f t="shared" si="491"/>
        <v>0</v>
      </c>
      <c r="CU224" s="6">
        <v>0</v>
      </c>
      <c r="CV224" s="5">
        <v>0</v>
      </c>
      <c r="CW224" s="8">
        <f t="shared" si="492"/>
        <v>0</v>
      </c>
      <c r="CX224" s="6">
        <v>0</v>
      </c>
      <c r="CY224" s="5">
        <v>0</v>
      </c>
      <c r="CZ224" s="8">
        <f t="shared" si="493"/>
        <v>0</v>
      </c>
      <c r="DA224" s="6">
        <v>0</v>
      </c>
      <c r="DB224" s="5">
        <v>0</v>
      </c>
      <c r="DC224" s="8">
        <f t="shared" si="494"/>
        <v>0</v>
      </c>
      <c r="DD224" s="6">
        <v>0</v>
      </c>
      <c r="DE224" s="5">
        <v>0</v>
      </c>
      <c r="DF224" s="8">
        <f t="shared" si="495"/>
        <v>0</v>
      </c>
      <c r="DG224" s="6">
        <v>0</v>
      </c>
      <c r="DH224" s="5">
        <v>0</v>
      </c>
      <c r="DI224" s="8">
        <f t="shared" si="496"/>
        <v>0</v>
      </c>
      <c r="DJ224" s="6">
        <v>0</v>
      </c>
      <c r="DK224" s="5">
        <v>0</v>
      </c>
      <c r="DL224" s="8">
        <f t="shared" si="497"/>
        <v>0</v>
      </c>
      <c r="DM224" s="6">
        <v>0</v>
      </c>
      <c r="DN224" s="5">
        <v>0</v>
      </c>
      <c r="DO224" s="8">
        <f t="shared" si="498"/>
        <v>0</v>
      </c>
      <c r="DP224" s="6">
        <v>0</v>
      </c>
      <c r="DQ224" s="5">
        <v>0</v>
      </c>
      <c r="DR224" s="8">
        <f t="shared" si="499"/>
        <v>0</v>
      </c>
      <c r="DS224" s="6">
        <v>0</v>
      </c>
      <c r="DT224" s="5">
        <v>0</v>
      </c>
      <c r="DU224" s="8">
        <f t="shared" si="500"/>
        <v>0</v>
      </c>
      <c r="DV224" s="6">
        <v>0</v>
      </c>
      <c r="DW224" s="5">
        <v>0</v>
      </c>
      <c r="DX224" s="8">
        <f t="shared" si="501"/>
        <v>0</v>
      </c>
      <c r="DY224" s="6">
        <v>0</v>
      </c>
      <c r="DZ224" s="5">
        <v>0</v>
      </c>
      <c r="EA224" s="8">
        <f t="shared" si="502"/>
        <v>0</v>
      </c>
      <c r="EB224" s="6">
        <v>0</v>
      </c>
      <c r="EC224" s="5">
        <v>0</v>
      </c>
      <c r="ED224" s="8">
        <f t="shared" si="503"/>
        <v>0</v>
      </c>
      <c r="EE224" s="6">
        <v>0</v>
      </c>
      <c r="EF224" s="5">
        <v>0</v>
      </c>
      <c r="EG224" s="8">
        <f t="shared" si="504"/>
        <v>0</v>
      </c>
      <c r="EH224" s="6">
        <v>0</v>
      </c>
      <c r="EI224" s="5">
        <v>0</v>
      </c>
      <c r="EJ224" s="8">
        <f t="shared" si="505"/>
        <v>0</v>
      </c>
      <c r="EK224" s="6">
        <v>0</v>
      </c>
      <c r="EL224" s="5">
        <v>0</v>
      </c>
      <c r="EM224" s="8">
        <f t="shared" si="506"/>
        <v>0</v>
      </c>
      <c r="EN224" s="6">
        <f t="shared" si="508"/>
        <v>48.311999999999998</v>
      </c>
      <c r="EO224" s="8">
        <f t="shared" si="509"/>
        <v>1049.855</v>
      </c>
    </row>
    <row r="225" spans="1:145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10"/>
        <v>0</v>
      </c>
      <c r="F225" s="6">
        <v>0</v>
      </c>
      <c r="G225" s="5">
        <v>0</v>
      </c>
      <c r="H225" s="8">
        <f t="shared" si="461"/>
        <v>0</v>
      </c>
      <c r="I225" s="6">
        <v>0</v>
      </c>
      <c r="J225" s="5">
        <v>0</v>
      </c>
      <c r="K225" s="8">
        <f t="shared" si="462"/>
        <v>0</v>
      </c>
      <c r="L225" s="6">
        <v>0</v>
      </c>
      <c r="M225" s="5">
        <v>0</v>
      </c>
      <c r="N225" s="8">
        <f t="shared" si="463"/>
        <v>0</v>
      </c>
      <c r="O225" s="6">
        <v>0</v>
      </c>
      <c r="P225" s="5">
        <v>0</v>
      </c>
      <c r="Q225" s="8">
        <f t="shared" si="464"/>
        <v>0</v>
      </c>
      <c r="R225" s="6">
        <v>0</v>
      </c>
      <c r="S225" s="5">
        <v>0</v>
      </c>
      <c r="T225" s="8">
        <f t="shared" si="465"/>
        <v>0</v>
      </c>
      <c r="U225" s="6">
        <v>0</v>
      </c>
      <c r="V225" s="5">
        <v>0</v>
      </c>
      <c r="W225" s="8">
        <f t="shared" si="466"/>
        <v>0</v>
      </c>
      <c r="X225" s="6">
        <v>0</v>
      </c>
      <c r="Y225" s="5">
        <v>0</v>
      </c>
      <c r="Z225" s="8">
        <f t="shared" si="467"/>
        <v>0</v>
      </c>
      <c r="AA225" s="6">
        <v>0</v>
      </c>
      <c r="AB225" s="5">
        <v>0</v>
      </c>
      <c r="AC225" s="8">
        <f t="shared" si="468"/>
        <v>0</v>
      </c>
      <c r="AD225" s="6">
        <v>0</v>
      </c>
      <c r="AE225" s="5">
        <v>0</v>
      </c>
      <c r="AF225" s="8">
        <f t="shared" si="469"/>
        <v>0</v>
      </c>
      <c r="AG225" s="6">
        <v>0</v>
      </c>
      <c r="AH225" s="5">
        <v>0</v>
      </c>
      <c r="AI225" s="8">
        <f t="shared" si="470"/>
        <v>0</v>
      </c>
      <c r="AJ225" s="6">
        <v>0</v>
      </c>
      <c r="AK225" s="5">
        <v>0</v>
      </c>
      <c r="AL225" s="8">
        <f t="shared" si="471"/>
        <v>0</v>
      </c>
      <c r="AM225" s="6">
        <v>0</v>
      </c>
      <c r="AN225" s="5">
        <v>0</v>
      </c>
      <c r="AO225" s="8">
        <f t="shared" si="472"/>
        <v>0</v>
      </c>
      <c r="AP225" s="6">
        <v>0</v>
      </c>
      <c r="AQ225" s="5">
        <v>0</v>
      </c>
      <c r="AR225" s="8">
        <f t="shared" si="473"/>
        <v>0</v>
      </c>
      <c r="AS225" s="6">
        <v>0</v>
      </c>
      <c r="AT225" s="5">
        <v>0</v>
      </c>
      <c r="AU225" s="8">
        <f t="shared" si="474"/>
        <v>0</v>
      </c>
      <c r="AV225" s="6">
        <v>0</v>
      </c>
      <c r="AW225" s="5">
        <v>0</v>
      </c>
      <c r="AX225" s="8">
        <f t="shared" si="475"/>
        <v>0</v>
      </c>
      <c r="AY225" s="6">
        <v>0</v>
      </c>
      <c r="AZ225" s="5">
        <v>0</v>
      </c>
      <c r="BA225" s="8">
        <f t="shared" si="476"/>
        <v>0</v>
      </c>
      <c r="BB225" s="6">
        <v>0</v>
      </c>
      <c r="BC225" s="5">
        <v>0</v>
      </c>
      <c r="BD225" s="8">
        <f t="shared" si="477"/>
        <v>0</v>
      </c>
      <c r="BE225" s="6">
        <v>0</v>
      </c>
      <c r="BF225" s="5">
        <v>0</v>
      </c>
      <c r="BG225" s="8">
        <f t="shared" si="478"/>
        <v>0</v>
      </c>
      <c r="BH225" s="6">
        <v>0</v>
      </c>
      <c r="BI225" s="5">
        <v>0</v>
      </c>
      <c r="BJ225" s="8">
        <f t="shared" si="479"/>
        <v>0</v>
      </c>
      <c r="BK225" s="6">
        <v>0</v>
      </c>
      <c r="BL225" s="5">
        <v>0</v>
      </c>
      <c r="BM225" s="8">
        <f t="shared" si="480"/>
        <v>0</v>
      </c>
      <c r="BN225" s="6">
        <v>0</v>
      </c>
      <c r="BO225" s="5">
        <v>0</v>
      </c>
      <c r="BP225" s="8">
        <f t="shared" si="481"/>
        <v>0</v>
      </c>
      <c r="BQ225" s="6">
        <v>0</v>
      </c>
      <c r="BR225" s="5">
        <v>0</v>
      </c>
      <c r="BS225" s="8">
        <f t="shared" si="482"/>
        <v>0</v>
      </c>
      <c r="BT225" s="6">
        <v>0</v>
      </c>
      <c r="BU225" s="5">
        <v>0</v>
      </c>
      <c r="BV225" s="8">
        <f t="shared" si="483"/>
        <v>0</v>
      </c>
      <c r="BW225" s="6">
        <v>0</v>
      </c>
      <c r="BX225" s="5">
        <v>0</v>
      </c>
      <c r="BY225" s="8">
        <f t="shared" si="484"/>
        <v>0</v>
      </c>
      <c r="BZ225" s="6">
        <v>0</v>
      </c>
      <c r="CA225" s="5">
        <v>0</v>
      </c>
      <c r="CB225" s="8">
        <f t="shared" si="485"/>
        <v>0</v>
      </c>
      <c r="CC225" s="6">
        <v>0</v>
      </c>
      <c r="CD225" s="5">
        <v>0</v>
      </c>
      <c r="CE225" s="8">
        <f t="shared" si="486"/>
        <v>0</v>
      </c>
      <c r="CF225" s="6">
        <v>0</v>
      </c>
      <c r="CG225" s="5">
        <v>0</v>
      </c>
      <c r="CH225" s="8">
        <f t="shared" si="487"/>
        <v>0</v>
      </c>
      <c r="CI225" s="6">
        <v>0</v>
      </c>
      <c r="CJ225" s="5">
        <v>0</v>
      </c>
      <c r="CK225" s="8">
        <f t="shared" si="488"/>
        <v>0</v>
      </c>
      <c r="CL225" s="6">
        <v>0</v>
      </c>
      <c r="CM225" s="5">
        <v>0</v>
      </c>
      <c r="CN225" s="8">
        <f t="shared" si="489"/>
        <v>0</v>
      </c>
      <c r="CO225" s="6">
        <v>0</v>
      </c>
      <c r="CP225" s="5">
        <v>0</v>
      </c>
      <c r="CQ225" s="8">
        <f t="shared" si="490"/>
        <v>0</v>
      </c>
      <c r="CR225" s="6">
        <v>0</v>
      </c>
      <c r="CS225" s="5">
        <v>0</v>
      </c>
      <c r="CT225" s="8">
        <f t="shared" si="491"/>
        <v>0</v>
      </c>
      <c r="CU225" s="6">
        <v>0</v>
      </c>
      <c r="CV225" s="5">
        <v>0</v>
      </c>
      <c r="CW225" s="8">
        <f t="shared" si="492"/>
        <v>0</v>
      </c>
      <c r="CX225" s="6">
        <v>0</v>
      </c>
      <c r="CY225" s="5">
        <v>0</v>
      </c>
      <c r="CZ225" s="8">
        <f t="shared" si="493"/>
        <v>0</v>
      </c>
      <c r="DA225" s="6">
        <v>0</v>
      </c>
      <c r="DB225" s="5">
        <v>0</v>
      </c>
      <c r="DC225" s="8">
        <f t="shared" si="494"/>
        <v>0</v>
      </c>
      <c r="DD225" s="6">
        <v>0</v>
      </c>
      <c r="DE225" s="5">
        <v>0</v>
      </c>
      <c r="DF225" s="8">
        <f t="shared" si="495"/>
        <v>0</v>
      </c>
      <c r="DG225" s="6">
        <v>0</v>
      </c>
      <c r="DH225" s="5">
        <v>0</v>
      </c>
      <c r="DI225" s="8">
        <f t="shared" si="496"/>
        <v>0</v>
      </c>
      <c r="DJ225" s="6">
        <v>0</v>
      </c>
      <c r="DK225" s="5">
        <v>0</v>
      </c>
      <c r="DL225" s="8">
        <f t="shared" si="497"/>
        <v>0</v>
      </c>
      <c r="DM225" s="6">
        <v>0</v>
      </c>
      <c r="DN225" s="5">
        <v>0</v>
      </c>
      <c r="DO225" s="8">
        <f t="shared" si="498"/>
        <v>0</v>
      </c>
      <c r="DP225" s="6">
        <v>0</v>
      </c>
      <c r="DQ225" s="5">
        <v>0</v>
      </c>
      <c r="DR225" s="8">
        <f t="shared" si="499"/>
        <v>0</v>
      </c>
      <c r="DS225" s="6">
        <v>0</v>
      </c>
      <c r="DT225" s="5">
        <v>0</v>
      </c>
      <c r="DU225" s="8">
        <f t="shared" si="500"/>
        <v>0</v>
      </c>
      <c r="DV225" s="6">
        <v>0</v>
      </c>
      <c r="DW225" s="5">
        <v>0</v>
      </c>
      <c r="DX225" s="8">
        <f t="shared" si="501"/>
        <v>0</v>
      </c>
      <c r="DY225" s="6">
        <v>0</v>
      </c>
      <c r="DZ225" s="5">
        <v>0</v>
      </c>
      <c r="EA225" s="8">
        <f t="shared" si="502"/>
        <v>0</v>
      </c>
      <c r="EB225" s="6">
        <v>0</v>
      </c>
      <c r="EC225" s="5">
        <v>0</v>
      </c>
      <c r="ED225" s="8">
        <f t="shared" si="503"/>
        <v>0</v>
      </c>
      <c r="EE225" s="6">
        <v>0</v>
      </c>
      <c r="EF225" s="5">
        <v>0</v>
      </c>
      <c r="EG225" s="8">
        <f t="shared" si="504"/>
        <v>0</v>
      </c>
      <c r="EH225" s="6">
        <v>0</v>
      </c>
      <c r="EI225" s="5">
        <v>0</v>
      </c>
      <c r="EJ225" s="8">
        <f t="shared" si="505"/>
        <v>0</v>
      </c>
      <c r="EK225" s="6">
        <v>0</v>
      </c>
      <c r="EL225" s="5">
        <v>0</v>
      </c>
      <c r="EM225" s="8">
        <f t="shared" si="506"/>
        <v>0</v>
      </c>
      <c r="EN225" s="6">
        <f t="shared" si="508"/>
        <v>0</v>
      </c>
      <c r="EO225" s="8">
        <f t="shared" si="509"/>
        <v>0</v>
      </c>
    </row>
    <row r="226" spans="1:145" ht="15" thickBot="1" x14ac:dyDescent="0.35">
      <c r="A226" s="47"/>
      <c r="B226" s="56" t="s">
        <v>14</v>
      </c>
      <c r="C226" s="32">
        <f t="shared" ref="C226:D226" si="511">SUM(C214:C225)</f>
        <v>0</v>
      </c>
      <c r="D226" s="31">
        <f t="shared" si="511"/>
        <v>0</v>
      </c>
      <c r="E226" s="39"/>
      <c r="F226" s="32">
        <f t="shared" ref="F226:G226" si="512">SUM(F214:F225)</f>
        <v>0</v>
      </c>
      <c r="G226" s="31">
        <f t="shared" si="512"/>
        <v>0</v>
      </c>
      <c r="H226" s="39"/>
      <c r="I226" s="32">
        <f t="shared" ref="I226:J226" si="513">SUM(I214:I225)</f>
        <v>0</v>
      </c>
      <c r="J226" s="31">
        <f t="shared" si="513"/>
        <v>0</v>
      </c>
      <c r="K226" s="39"/>
      <c r="L226" s="32">
        <f t="shared" ref="L226:M226" si="514">SUM(L214:L225)</f>
        <v>0</v>
      </c>
      <c r="M226" s="31">
        <f t="shared" si="514"/>
        <v>0</v>
      </c>
      <c r="N226" s="39"/>
      <c r="O226" s="32">
        <f t="shared" ref="O226:P226" si="515">SUM(O214:O225)</f>
        <v>0</v>
      </c>
      <c r="P226" s="31">
        <f t="shared" si="515"/>
        <v>0</v>
      </c>
      <c r="Q226" s="39"/>
      <c r="R226" s="32">
        <f t="shared" ref="R226:S226" si="516">SUM(R214:R225)</f>
        <v>0.1</v>
      </c>
      <c r="S226" s="31">
        <f t="shared" si="516"/>
        <v>0.4</v>
      </c>
      <c r="T226" s="39"/>
      <c r="U226" s="32">
        <f t="shared" ref="U226:V226" si="517">SUM(U214:U225)</f>
        <v>0</v>
      </c>
      <c r="V226" s="31">
        <f t="shared" si="517"/>
        <v>0</v>
      </c>
      <c r="W226" s="39"/>
      <c r="X226" s="32">
        <f t="shared" ref="X226:Y226" si="518">SUM(X214:X225)</f>
        <v>0</v>
      </c>
      <c r="Y226" s="31">
        <f t="shared" si="518"/>
        <v>0</v>
      </c>
      <c r="Z226" s="39"/>
      <c r="AA226" s="32">
        <f t="shared" ref="AA226:AB226" si="519">SUM(AA214:AA225)</f>
        <v>0</v>
      </c>
      <c r="AB226" s="31">
        <f t="shared" si="519"/>
        <v>0</v>
      </c>
      <c r="AC226" s="39"/>
      <c r="AD226" s="32">
        <f t="shared" ref="AD226:AE226" si="520">SUM(AD214:AD225)</f>
        <v>0</v>
      </c>
      <c r="AE226" s="31">
        <f t="shared" si="520"/>
        <v>0</v>
      </c>
      <c r="AF226" s="39"/>
      <c r="AG226" s="32">
        <f t="shared" ref="AG226:AH226" si="521">SUM(AG214:AG225)</f>
        <v>0</v>
      </c>
      <c r="AH226" s="31">
        <f t="shared" si="521"/>
        <v>0</v>
      </c>
      <c r="AI226" s="39"/>
      <c r="AJ226" s="32">
        <f t="shared" ref="AJ226:AK226" si="522">SUM(AJ214:AJ225)</f>
        <v>0</v>
      </c>
      <c r="AK226" s="31">
        <f t="shared" si="522"/>
        <v>0</v>
      </c>
      <c r="AL226" s="39"/>
      <c r="AM226" s="32">
        <f t="shared" ref="AM226:AN226" si="523">SUM(AM214:AM225)</f>
        <v>0</v>
      </c>
      <c r="AN226" s="31">
        <f t="shared" si="523"/>
        <v>0</v>
      </c>
      <c r="AO226" s="39"/>
      <c r="AP226" s="32">
        <f t="shared" ref="AP226:AQ226" si="524">SUM(AP214:AP225)</f>
        <v>0</v>
      </c>
      <c r="AQ226" s="31">
        <f t="shared" si="524"/>
        <v>0</v>
      </c>
      <c r="AR226" s="39"/>
      <c r="AS226" s="32">
        <f t="shared" ref="AS226:AT226" si="525">SUM(AS214:AS225)</f>
        <v>0</v>
      </c>
      <c r="AT226" s="31">
        <f t="shared" si="525"/>
        <v>0</v>
      </c>
      <c r="AU226" s="39"/>
      <c r="AV226" s="32">
        <f t="shared" ref="AV226:AW226" si="526">SUM(AV214:AV225)</f>
        <v>0</v>
      </c>
      <c r="AW226" s="31">
        <f t="shared" si="526"/>
        <v>0</v>
      </c>
      <c r="AX226" s="39"/>
      <c r="AY226" s="32">
        <f t="shared" ref="AY226:AZ226" si="527">SUM(AY214:AY225)</f>
        <v>0</v>
      </c>
      <c r="AZ226" s="31">
        <f t="shared" si="527"/>
        <v>0</v>
      </c>
      <c r="BA226" s="39"/>
      <c r="BB226" s="32">
        <f t="shared" ref="BB226:BC226" si="528">SUM(BB214:BB225)</f>
        <v>0</v>
      </c>
      <c r="BC226" s="31">
        <f t="shared" si="528"/>
        <v>0</v>
      </c>
      <c r="BD226" s="39"/>
      <c r="BE226" s="32">
        <f t="shared" ref="BE226:BF226" si="529">SUM(BE214:BE225)</f>
        <v>0</v>
      </c>
      <c r="BF226" s="31">
        <f t="shared" si="529"/>
        <v>0</v>
      </c>
      <c r="BG226" s="39"/>
      <c r="BH226" s="32">
        <f t="shared" ref="BH226:BI226" si="530">SUM(BH214:BH225)</f>
        <v>0</v>
      </c>
      <c r="BI226" s="31">
        <f t="shared" si="530"/>
        <v>0</v>
      </c>
      <c r="BJ226" s="39"/>
      <c r="BK226" s="32">
        <f t="shared" ref="BK226:BL226" si="531">SUM(BK214:BK225)</f>
        <v>0</v>
      </c>
      <c r="BL226" s="31">
        <f t="shared" si="531"/>
        <v>0</v>
      </c>
      <c r="BM226" s="39"/>
      <c r="BN226" s="32">
        <f t="shared" ref="BN226:BO226" si="532">SUM(BN214:BN225)</f>
        <v>0</v>
      </c>
      <c r="BO226" s="31">
        <f t="shared" si="532"/>
        <v>0</v>
      </c>
      <c r="BP226" s="39"/>
      <c r="BQ226" s="32">
        <f t="shared" ref="BQ226:BR226" si="533">SUM(BQ214:BQ225)</f>
        <v>0</v>
      </c>
      <c r="BR226" s="31">
        <f t="shared" si="533"/>
        <v>0</v>
      </c>
      <c r="BS226" s="39"/>
      <c r="BT226" s="32">
        <f t="shared" ref="BT226:BU226" si="534">SUM(BT214:BT225)</f>
        <v>121.124</v>
      </c>
      <c r="BU226" s="31">
        <f t="shared" si="534"/>
        <v>2958.8959999999997</v>
      </c>
      <c r="BV226" s="39"/>
      <c r="BW226" s="32">
        <f t="shared" ref="BW226:BX226" si="535">SUM(BW214:BW225)</f>
        <v>0</v>
      </c>
      <c r="BX226" s="31">
        <f t="shared" si="535"/>
        <v>0</v>
      </c>
      <c r="BY226" s="39"/>
      <c r="BZ226" s="32">
        <f t="shared" ref="BZ226:CA226" si="536">SUM(BZ214:BZ225)</f>
        <v>0</v>
      </c>
      <c r="CA226" s="31">
        <f t="shared" si="536"/>
        <v>0</v>
      </c>
      <c r="CB226" s="39"/>
      <c r="CC226" s="32">
        <f t="shared" ref="CC226:CD226" si="537">SUM(CC214:CC225)</f>
        <v>0</v>
      </c>
      <c r="CD226" s="31">
        <f t="shared" si="537"/>
        <v>0</v>
      </c>
      <c r="CE226" s="39"/>
      <c r="CF226" s="32">
        <f t="shared" ref="CF226:CG226" si="538">SUM(CF214:CF225)</f>
        <v>0</v>
      </c>
      <c r="CG226" s="31">
        <f t="shared" si="538"/>
        <v>0</v>
      </c>
      <c r="CH226" s="39"/>
      <c r="CI226" s="32">
        <f t="shared" ref="CI226:CJ226" si="539">SUM(CI214:CI225)</f>
        <v>0</v>
      </c>
      <c r="CJ226" s="31">
        <f t="shared" si="539"/>
        <v>0</v>
      </c>
      <c r="CK226" s="39"/>
      <c r="CL226" s="32">
        <f t="shared" ref="CL226:CM226" si="540">SUM(CL214:CL225)</f>
        <v>0</v>
      </c>
      <c r="CM226" s="31">
        <f t="shared" si="540"/>
        <v>0</v>
      </c>
      <c r="CN226" s="39"/>
      <c r="CO226" s="32">
        <f t="shared" ref="CO226:CP226" si="541">SUM(CO214:CO225)</f>
        <v>0</v>
      </c>
      <c r="CP226" s="31">
        <f t="shared" si="541"/>
        <v>0</v>
      </c>
      <c r="CQ226" s="39"/>
      <c r="CR226" s="32">
        <f t="shared" ref="CR226:CS226" si="542">SUM(CR214:CR225)</f>
        <v>0</v>
      </c>
      <c r="CS226" s="31">
        <f t="shared" si="542"/>
        <v>0</v>
      </c>
      <c r="CT226" s="39"/>
      <c r="CU226" s="32">
        <f t="shared" ref="CU226:CV226" si="543">SUM(CU214:CU225)</f>
        <v>0</v>
      </c>
      <c r="CV226" s="31">
        <f t="shared" si="543"/>
        <v>0</v>
      </c>
      <c r="CW226" s="39"/>
      <c r="CX226" s="32">
        <f t="shared" ref="CX226:CY226" si="544">SUM(CX214:CX225)</f>
        <v>0</v>
      </c>
      <c r="CY226" s="31">
        <f t="shared" si="544"/>
        <v>0</v>
      </c>
      <c r="CZ226" s="39"/>
      <c r="DA226" s="32">
        <f t="shared" ref="DA226:DB226" si="545">SUM(DA214:DA225)</f>
        <v>0</v>
      </c>
      <c r="DB226" s="31">
        <f t="shared" si="545"/>
        <v>0</v>
      </c>
      <c r="DC226" s="39"/>
      <c r="DD226" s="32">
        <f t="shared" ref="DD226:DE226" si="546">SUM(DD214:DD225)</f>
        <v>0</v>
      </c>
      <c r="DE226" s="31">
        <f t="shared" si="546"/>
        <v>0</v>
      </c>
      <c r="DF226" s="39"/>
      <c r="DG226" s="32">
        <f t="shared" ref="DG226:DH226" si="547">SUM(DG214:DG225)</f>
        <v>0</v>
      </c>
      <c r="DH226" s="31">
        <f t="shared" si="547"/>
        <v>0</v>
      </c>
      <c r="DI226" s="39"/>
      <c r="DJ226" s="32">
        <f t="shared" ref="DJ226:DK226" si="548">SUM(DJ214:DJ225)</f>
        <v>0</v>
      </c>
      <c r="DK226" s="31">
        <f t="shared" si="548"/>
        <v>0</v>
      </c>
      <c r="DL226" s="39"/>
      <c r="DM226" s="32">
        <f t="shared" ref="DM226:DN226" si="549">SUM(DM214:DM225)</f>
        <v>0</v>
      </c>
      <c r="DN226" s="31">
        <f t="shared" si="549"/>
        <v>0</v>
      </c>
      <c r="DO226" s="39"/>
      <c r="DP226" s="32">
        <f t="shared" ref="DP226:DQ226" si="550">SUM(DP214:DP225)</f>
        <v>0</v>
      </c>
      <c r="DQ226" s="31">
        <f t="shared" si="550"/>
        <v>0</v>
      </c>
      <c r="DR226" s="39"/>
      <c r="DS226" s="32">
        <f t="shared" ref="DS226:DT226" si="551">SUM(DS214:DS225)</f>
        <v>0</v>
      </c>
      <c r="DT226" s="31">
        <f t="shared" si="551"/>
        <v>0</v>
      </c>
      <c r="DU226" s="39"/>
      <c r="DV226" s="32">
        <f t="shared" ref="DV226:DW226" si="552">SUM(DV214:DV225)</f>
        <v>0</v>
      </c>
      <c r="DW226" s="31">
        <f t="shared" si="552"/>
        <v>0</v>
      </c>
      <c r="DX226" s="39"/>
      <c r="DY226" s="32">
        <f t="shared" ref="DY226:DZ226" si="553">SUM(DY214:DY225)</f>
        <v>0</v>
      </c>
      <c r="DZ226" s="31">
        <f t="shared" si="553"/>
        <v>0</v>
      </c>
      <c r="EA226" s="39"/>
      <c r="EB226" s="32">
        <f t="shared" ref="EB226:EC226" si="554">SUM(EB214:EB225)</f>
        <v>1.2099999999999999E-3</v>
      </c>
      <c r="EC226" s="31">
        <f t="shared" si="554"/>
        <v>0.24399999999999999</v>
      </c>
      <c r="ED226" s="39"/>
      <c r="EE226" s="32">
        <f t="shared" ref="EE226:EF226" si="555">SUM(EE214:EE225)</f>
        <v>0</v>
      </c>
      <c r="EF226" s="31">
        <f t="shared" si="555"/>
        <v>0</v>
      </c>
      <c r="EG226" s="39"/>
      <c r="EH226" s="32">
        <f t="shared" ref="EH226:EI226" si="556">SUM(EH214:EH225)</f>
        <v>0</v>
      </c>
      <c r="EI226" s="31">
        <f t="shared" si="556"/>
        <v>0</v>
      </c>
      <c r="EJ226" s="39"/>
      <c r="EK226" s="32">
        <f t="shared" ref="EK226:EL226" si="557">SUM(EK214:EK225)</f>
        <v>0</v>
      </c>
      <c r="EL226" s="31">
        <f t="shared" si="557"/>
        <v>0</v>
      </c>
      <c r="EM226" s="39"/>
      <c r="EN226" s="32">
        <f t="shared" si="508"/>
        <v>121.22520999999999</v>
      </c>
      <c r="EO226" s="33">
        <f t="shared" si="509"/>
        <v>2959.54</v>
      </c>
    </row>
    <row r="227" spans="1:145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558">IF(F227=0,0,G227/F227*1000)</f>
        <v>0</v>
      </c>
      <c r="I227" s="6">
        <v>0</v>
      </c>
      <c r="J227" s="5">
        <v>0</v>
      </c>
      <c r="K227" s="8">
        <f t="shared" ref="K227:K238" si="559">IF(I227=0,0,J227/I227*1000)</f>
        <v>0</v>
      </c>
      <c r="L227" s="6">
        <v>0</v>
      </c>
      <c r="M227" s="5">
        <v>0</v>
      </c>
      <c r="N227" s="8">
        <f t="shared" ref="N227:N238" si="560">IF(L227=0,0,M227/L227*1000)</f>
        <v>0</v>
      </c>
      <c r="O227" s="6">
        <v>0</v>
      </c>
      <c r="P227" s="5">
        <v>0</v>
      </c>
      <c r="Q227" s="8">
        <f t="shared" ref="Q227:Q238" si="561">IF(O227=0,0,P227/O227*1000)</f>
        <v>0</v>
      </c>
      <c r="R227" s="6">
        <v>0</v>
      </c>
      <c r="S227" s="5">
        <v>0</v>
      </c>
      <c r="T227" s="8">
        <f t="shared" ref="T227:T238" si="562">IF(R227=0,0,S227/R227*1000)</f>
        <v>0</v>
      </c>
      <c r="U227" s="6">
        <v>0</v>
      </c>
      <c r="V227" s="5">
        <v>0</v>
      </c>
      <c r="W227" s="8">
        <f t="shared" ref="W227:W238" si="563">IF(U227=0,0,V227/U227*1000)</f>
        <v>0</v>
      </c>
      <c r="X227" s="6">
        <v>0</v>
      </c>
      <c r="Y227" s="5">
        <v>0</v>
      </c>
      <c r="Z227" s="8">
        <f t="shared" ref="Z227:Z238" si="564">IF(X227=0,0,Y227/X227*1000)</f>
        <v>0</v>
      </c>
      <c r="AA227" s="6">
        <v>0</v>
      </c>
      <c r="AB227" s="5">
        <v>0</v>
      </c>
      <c r="AC227" s="8">
        <f t="shared" ref="AC227:AC238" si="565">IF(AA227=0,0,AB227/AA227*1000)</f>
        <v>0</v>
      </c>
      <c r="AD227" s="6">
        <v>0</v>
      </c>
      <c r="AE227" s="5">
        <v>0</v>
      </c>
      <c r="AF227" s="8">
        <f t="shared" ref="AF227:AF238" si="566">IF(AD227=0,0,AE227/AD227*1000)</f>
        <v>0</v>
      </c>
      <c r="AG227" s="6">
        <v>0</v>
      </c>
      <c r="AH227" s="5">
        <v>0</v>
      </c>
      <c r="AI227" s="8">
        <f t="shared" ref="AI227:AI238" si="567">IF(AG227=0,0,AH227/AG227*1000)</f>
        <v>0</v>
      </c>
      <c r="AJ227" s="6">
        <v>0</v>
      </c>
      <c r="AK227" s="5">
        <v>0</v>
      </c>
      <c r="AL227" s="8">
        <f t="shared" ref="AL227:AL238" si="568">IF(AJ227=0,0,AK227/AJ227*1000)</f>
        <v>0</v>
      </c>
      <c r="AM227" s="6">
        <v>0</v>
      </c>
      <c r="AN227" s="5">
        <v>0</v>
      </c>
      <c r="AO227" s="8">
        <f t="shared" ref="AO227:AO238" si="569">IF(AM227=0,0,AN227/AM227*1000)</f>
        <v>0</v>
      </c>
      <c r="AP227" s="6">
        <v>0</v>
      </c>
      <c r="AQ227" s="5">
        <v>0</v>
      </c>
      <c r="AR227" s="8">
        <f t="shared" ref="AR227:AR238" si="570">IF(AP227=0,0,AQ227/AP227*1000)</f>
        <v>0</v>
      </c>
      <c r="AS227" s="6">
        <v>0</v>
      </c>
      <c r="AT227" s="5">
        <v>0</v>
      </c>
      <c r="AU227" s="8">
        <f t="shared" ref="AU227:AU238" si="571">IF(AS227=0,0,AT227/AS227*1000)</f>
        <v>0</v>
      </c>
      <c r="AV227" s="6">
        <v>0</v>
      </c>
      <c r="AW227" s="5">
        <v>0</v>
      </c>
      <c r="AX227" s="8">
        <f t="shared" ref="AX227:AX238" si="572">IF(AV227=0,0,AW227/AV227*1000)</f>
        <v>0</v>
      </c>
      <c r="AY227" s="6">
        <v>0</v>
      </c>
      <c r="AZ227" s="5">
        <v>0</v>
      </c>
      <c r="BA227" s="8">
        <f t="shared" ref="BA227:BA238" si="573">IF(AY227=0,0,AZ227/AY227*1000)</f>
        <v>0</v>
      </c>
      <c r="BB227" s="6">
        <v>0</v>
      </c>
      <c r="BC227" s="5">
        <v>0</v>
      </c>
      <c r="BD227" s="8">
        <f t="shared" ref="BD227:BD238" si="574">IF(BB227=0,0,BC227/BB227*1000)</f>
        <v>0</v>
      </c>
      <c r="BE227" s="6">
        <v>0</v>
      </c>
      <c r="BF227" s="5">
        <v>0</v>
      </c>
      <c r="BG227" s="8">
        <f t="shared" ref="BG227:BG238" si="575">IF(BE227=0,0,BF227/BE227*1000)</f>
        <v>0</v>
      </c>
      <c r="BH227" s="6">
        <v>0</v>
      </c>
      <c r="BI227" s="5">
        <v>0</v>
      </c>
      <c r="BJ227" s="8">
        <f t="shared" ref="BJ227:BJ238" si="576">IF(BH227=0,0,BI227/BH227*1000)</f>
        <v>0</v>
      </c>
      <c r="BK227" s="6">
        <v>0</v>
      </c>
      <c r="BL227" s="5">
        <v>0</v>
      </c>
      <c r="BM227" s="8">
        <f t="shared" ref="BM227:BM238" si="577">IF(BK227=0,0,BL227/BK227*1000)</f>
        <v>0</v>
      </c>
      <c r="BN227" s="6">
        <v>0</v>
      </c>
      <c r="BO227" s="5">
        <v>0</v>
      </c>
      <c r="BP227" s="8">
        <f t="shared" ref="BP227:BP238" si="578">IF(BN227=0,0,BO227/BN227*1000)</f>
        <v>0</v>
      </c>
      <c r="BQ227" s="6">
        <v>0</v>
      </c>
      <c r="BR227" s="5">
        <v>0</v>
      </c>
      <c r="BS227" s="8">
        <f t="shared" ref="BS227:BS238" si="579">IF(BQ227=0,0,BR227/BQ227*1000)</f>
        <v>0</v>
      </c>
      <c r="BT227" s="6">
        <v>0</v>
      </c>
      <c r="BU227" s="5">
        <v>0</v>
      </c>
      <c r="BV227" s="8">
        <f t="shared" ref="BV227:BV238" si="580">IF(BT227=0,0,BU227/BT227*1000)</f>
        <v>0</v>
      </c>
      <c r="BW227" s="6">
        <v>0</v>
      </c>
      <c r="BX227" s="5">
        <v>0</v>
      </c>
      <c r="BY227" s="8">
        <f t="shared" ref="BY227:BY238" si="581">IF(BW227=0,0,BX227/BW227*1000)</f>
        <v>0</v>
      </c>
      <c r="BZ227" s="6">
        <v>0</v>
      </c>
      <c r="CA227" s="5">
        <v>0</v>
      </c>
      <c r="CB227" s="8">
        <f t="shared" ref="CB227:CB238" si="582">IF(BZ227=0,0,CA227/BZ227*1000)</f>
        <v>0</v>
      </c>
      <c r="CC227" s="6">
        <v>0</v>
      </c>
      <c r="CD227" s="5">
        <v>0</v>
      </c>
      <c r="CE227" s="8">
        <f t="shared" ref="CE227:CE238" si="583">IF(CC227=0,0,CD227/CC227*1000)</f>
        <v>0</v>
      </c>
      <c r="CF227" s="6">
        <v>0</v>
      </c>
      <c r="CG227" s="5">
        <v>0</v>
      </c>
      <c r="CH227" s="8">
        <f t="shared" ref="CH227:CH238" si="584">IF(CF227=0,0,CG227/CF227*1000)</f>
        <v>0</v>
      </c>
      <c r="CI227" s="6">
        <v>0</v>
      </c>
      <c r="CJ227" s="5">
        <v>0</v>
      </c>
      <c r="CK227" s="8">
        <f t="shared" ref="CK227:CK238" si="585">IF(CI227=0,0,CJ227/CI227*1000)</f>
        <v>0</v>
      </c>
      <c r="CL227" s="70">
        <v>0.49</v>
      </c>
      <c r="CM227" s="5">
        <v>1.518</v>
      </c>
      <c r="CN227" s="8">
        <f t="shared" ref="CN227:CN238" si="586">IF(CL227=0,0,CM227/CL227*1000)</f>
        <v>3097.9591836734699</v>
      </c>
      <c r="CO227" s="6">
        <v>0</v>
      </c>
      <c r="CP227" s="5">
        <v>0</v>
      </c>
      <c r="CQ227" s="8">
        <f t="shared" ref="CQ227:CQ238" si="587">IF(CO227=0,0,CP227/CO227*1000)</f>
        <v>0</v>
      </c>
      <c r="CR227" s="6">
        <v>0</v>
      </c>
      <c r="CS227" s="5">
        <v>0</v>
      </c>
      <c r="CT227" s="8">
        <f t="shared" ref="CT227:CT238" si="588">IF(CR227=0,0,CS227/CR227*1000)</f>
        <v>0</v>
      </c>
      <c r="CU227" s="6">
        <v>0</v>
      </c>
      <c r="CV227" s="5">
        <v>0</v>
      </c>
      <c r="CW227" s="8">
        <f t="shared" ref="CW227:CW238" si="589">IF(CU227=0,0,CV227/CU227*1000)</f>
        <v>0</v>
      </c>
      <c r="CX227" s="6">
        <v>0</v>
      </c>
      <c r="CY227" s="5">
        <v>0</v>
      </c>
      <c r="CZ227" s="8">
        <f t="shared" ref="CZ227:CZ238" si="590">IF(CX227=0,0,CY227/CX227*1000)</f>
        <v>0</v>
      </c>
      <c r="DA227" s="6">
        <v>0</v>
      </c>
      <c r="DB227" s="5">
        <v>0</v>
      </c>
      <c r="DC227" s="8">
        <f t="shared" ref="DC227:DC238" si="591">IF(DA227=0,0,DB227/DA227*1000)</f>
        <v>0</v>
      </c>
      <c r="DD227" s="6">
        <v>0</v>
      </c>
      <c r="DE227" s="5">
        <v>0</v>
      </c>
      <c r="DF227" s="8">
        <f t="shared" ref="DF227:DF238" si="592">IF(DD227=0,0,DE227/DD227*1000)</f>
        <v>0</v>
      </c>
      <c r="DG227" s="6">
        <v>0</v>
      </c>
      <c r="DH227" s="5">
        <v>0</v>
      </c>
      <c r="DI227" s="8">
        <f t="shared" ref="DI227:DI238" si="593">IF(DG227=0,0,DH227/DG227*1000)</f>
        <v>0</v>
      </c>
      <c r="DJ227" s="6">
        <v>0</v>
      </c>
      <c r="DK227" s="5">
        <v>0</v>
      </c>
      <c r="DL227" s="8">
        <f t="shared" ref="DL227:DL238" si="594">IF(DJ227=0,0,DK227/DJ227*1000)</f>
        <v>0</v>
      </c>
      <c r="DM227" s="6">
        <v>0</v>
      </c>
      <c r="DN227" s="5">
        <v>0</v>
      </c>
      <c r="DO227" s="8">
        <f t="shared" ref="DO227:DO238" si="595">IF(DM227=0,0,DN227/DM227*1000)</f>
        <v>0</v>
      </c>
      <c r="DP227" s="6">
        <v>0</v>
      </c>
      <c r="DQ227" s="5">
        <v>0</v>
      </c>
      <c r="DR227" s="8">
        <f t="shared" ref="DR227:DR238" si="596">IF(DP227=0,0,DQ227/DP227*1000)</f>
        <v>0</v>
      </c>
      <c r="DS227" s="6">
        <v>0</v>
      </c>
      <c r="DT227" s="5">
        <v>0</v>
      </c>
      <c r="DU227" s="8">
        <f t="shared" ref="DU227:DU238" si="597">IF(DS227=0,0,DT227/DS227*1000)</f>
        <v>0</v>
      </c>
      <c r="DV227" s="6">
        <v>0</v>
      </c>
      <c r="DW227" s="5">
        <v>0</v>
      </c>
      <c r="DX227" s="8">
        <f t="shared" ref="DX227:DX238" si="598">IF(DV227=0,0,DW227/DV227*1000)</f>
        <v>0</v>
      </c>
      <c r="DY227" s="6">
        <v>0</v>
      </c>
      <c r="DZ227" s="5">
        <v>0</v>
      </c>
      <c r="EA227" s="8">
        <f t="shared" ref="EA227:EA238" si="599">IF(DY227=0,0,DZ227/DY227*1000)</f>
        <v>0</v>
      </c>
      <c r="EB227" s="70">
        <v>5.9800000000000001E-3</v>
      </c>
      <c r="EC227" s="5">
        <v>0.48</v>
      </c>
      <c r="ED227" s="8">
        <f t="shared" ref="ED227:ED238" si="600">IF(EB227=0,0,EC227/EB227*1000)</f>
        <v>80267.558528428082</v>
      </c>
      <c r="EE227" s="6">
        <v>0</v>
      </c>
      <c r="EF227" s="5">
        <v>0</v>
      </c>
      <c r="EG227" s="8">
        <f t="shared" ref="EG227:EG238" si="601">IF(EE227=0,0,EF227/EE227*1000)</f>
        <v>0</v>
      </c>
      <c r="EH227" s="6">
        <v>0</v>
      </c>
      <c r="EI227" s="5">
        <v>0</v>
      </c>
      <c r="EJ227" s="8">
        <f t="shared" ref="EJ227:EJ238" si="602">IF(EH227=0,0,EI227/EH227*1000)</f>
        <v>0</v>
      </c>
      <c r="EK227" s="6">
        <v>0</v>
      </c>
      <c r="EL227" s="5">
        <v>0</v>
      </c>
      <c r="EM227" s="8">
        <f t="shared" ref="EM227:EM238" si="603">IF(EK227=0,0,EL227/EK227*1000)</f>
        <v>0</v>
      </c>
      <c r="EN227" s="6">
        <f>SUMIF($C$5:$EM$5,"Ton",C227:EM227)</f>
        <v>0.49597999999999998</v>
      </c>
      <c r="EO227" s="8">
        <f>SUMIF($C$5:$EM$5,"F*",C227:EM227)</f>
        <v>1.998</v>
      </c>
    </row>
    <row r="228" spans="1:145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04">IF(C228=0,0,D228/C228*1000)</f>
        <v>0</v>
      </c>
      <c r="F228" s="6">
        <v>0</v>
      </c>
      <c r="G228" s="5">
        <v>0</v>
      </c>
      <c r="H228" s="8">
        <f t="shared" si="558"/>
        <v>0</v>
      </c>
      <c r="I228" s="6">
        <v>0</v>
      </c>
      <c r="J228" s="5">
        <v>0</v>
      </c>
      <c r="K228" s="8">
        <f t="shared" si="559"/>
        <v>0</v>
      </c>
      <c r="L228" s="6">
        <v>0</v>
      </c>
      <c r="M228" s="5">
        <v>0</v>
      </c>
      <c r="N228" s="8">
        <f t="shared" si="560"/>
        <v>0</v>
      </c>
      <c r="O228" s="6">
        <v>0</v>
      </c>
      <c r="P228" s="5">
        <v>0</v>
      </c>
      <c r="Q228" s="8">
        <f t="shared" si="561"/>
        <v>0</v>
      </c>
      <c r="R228" s="6">
        <v>0</v>
      </c>
      <c r="S228" s="5">
        <v>0</v>
      </c>
      <c r="T228" s="8">
        <f t="shared" si="562"/>
        <v>0</v>
      </c>
      <c r="U228" s="6">
        <v>0</v>
      </c>
      <c r="V228" s="5">
        <v>0</v>
      </c>
      <c r="W228" s="8">
        <f t="shared" si="563"/>
        <v>0</v>
      </c>
      <c r="X228" s="6">
        <v>0</v>
      </c>
      <c r="Y228" s="5">
        <v>0</v>
      </c>
      <c r="Z228" s="8">
        <f t="shared" si="564"/>
        <v>0</v>
      </c>
      <c r="AA228" s="6">
        <v>0</v>
      </c>
      <c r="AB228" s="5">
        <v>0</v>
      </c>
      <c r="AC228" s="8">
        <f t="shared" si="565"/>
        <v>0</v>
      </c>
      <c r="AD228" s="6">
        <v>0</v>
      </c>
      <c r="AE228" s="5">
        <v>0</v>
      </c>
      <c r="AF228" s="8">
        <f t="shared" si="566"/>
        <v>0</v>
      </c>
      <c r="AG228" s="6">
        <v>0</v>
      </c>
      <c r="AH228" s="5">
        <v>0</v>
      </c>
      <c r="AI228" s="8">
        <f t="shared" si="567"/>
        <v>0</v>
      </c>
      <c r="AJ228" s="6">
        <v>0</v>
      </c>
      <c r="AK228" s="5">
        <v>0</v>
      </c>
      <c r="AL228" s="8">
        <f t="shared" si="568"/>
        <v>0</v>
      </c>
      <c r="AM228" s="6">
        <v>0</v>
      </c>
      <c r="AN228" s="5">
        <v>0</v>
      </c>
      <c r="AO228" s="8">
        <f t="shared" si="569"/>
        <v>0</v>
      </c>
      <c r="AP228" s="6">
        <v>0</v>
      </c>
      <c r="AQ228" s="5">
        <v>0</v>
      </c>
      <c r="AR228" s="8">
        <f t="shared" si="570"/>
        <v>0</v>
      </c>
      <c r="AS228" s="6">
        <v>0</v>
      </c>
      <c r="AT228" s="5">
        <v>0</v>
      </c>
      <c r="AU228" s="8">
        <f t="shared" si="571"/>
        <v>0</v>
      </c>
      <c r="AV228" s="6">
        <v>0</v>
      </c>
      <c r="AW228" s="5">
        <v>0</v>
      </c>
      <c r="AX228" s="8">
        <f t="shared" si="572"/>
        <v>0</v>
      </c>
      <c r="AY228" s="6">
        <v>0</v>
      </c>
      <c r="AZ228" s="5">
        <v>0</v>
      </c>
      <c r="BA228" s="8">
        <f t="shared" si="573"/>
        <v>0</v>
      </c>
      <c r="BB228" s="6">
        <v>0</v>
      </c>
      <c r="BC228" s="5">
        <v>0</v>
      </c>
      <c r="BD228" s="8">
        <f t="shared" si="574"/>
        <v>0</v>
      </c>
      <c r="BE228" s="6">
        <v>0</v>
      </c>
      <c r="BF228" s="5">
        <v>0</v>
      </c>
      <c r="BG228" s="8">
        <f t="shared" si="575"/>
        <v>0</v>
      </c>
      <c r="BH228" s="6">
        <v>0</v>
      </c>
      <c r="BI228" s="5">
        <v>0</v>
      </c>
      <c r="BJ228" s="8">
        <f t="shared" si="576"/>
        <v>0</v>
      </c>
      <c r="BK228" s="6">
        <v>0</v>
      </c>
      <c r="BL228" s="5">
        <v>0</v>
      </c>
      <c r="BM228" s="8">
        <f t="shared" si="577"/>
        <v>0</v>
      </c>
      <c r="BN228" s="6">
        <v>0</v>
      </c>
      <c r="BO228" s="5">
        <v>0</v>
      </c>
      <c r="BP228" s="8">
        <f t="shared" si="578"/>
        <v>0</v>
      </c>
      <c r="BQ228" s="6">
        <v>0</v>
      </c>
      <c r="BR228" s="5">
        <v>0</v>
      </c>
      <c r="BS228" s="8">
        <f t="shared" si="579"/>
        <v>0</v>
      </c>
      <c r="BT228" s="6">
        <v>0</v>
      </c>
      <c r="BU228" s="5">
        <v>0</v>
      </c>
      <c r="BV228" s="8">
        <f t="shared" si="580"/>
        <v>0</v>
      </c>
      <c r="BW228" s="6">
        <v>0</v>
      </c>
      <c r="BX228" s="5">
        <v>0</v>
      </c>
      <c r="BY228" s="8">
        <f t="shared" si="581"/>
        <v>0</v>
      </c>
      <c r="BZ228" s="6">
        <v>0</v>
      </c>
      <c r="CA228" s="5">
        <v>0</v>
      </c>
      <c r="CB228" s="8">
        <f t="shared" si="582"/>
        <v>0</v>
      </c>
      <c r="CC228" s="6">
        <v>0</v>
      </c>
      <c r="CD228" s="5">
        <v>0</v>
      </c>
      <c r="CE228" s="8">
        <f t="shared" si="583"/>
        <v>0</v>
      </c>
      <c r="CF228" s="6">
        <v>0</v>
      </c>
      <c r="CG228" s="5">
        <v>0</v>
      </c>
      <c r="CH228" s="8">
        <f t="shared" si="584"/>
        <v>0</v>
      </c>
      <c r="CI228" s="6">
        <v>0</v>
      </c>
      <c r="CJ228" s="5">
        <v>0</v>
      </c>
      <c r="CK228" s="8">
        <f t="shared" si="585"/>
        <v>0</v>
      </c>
      <c r="CL228" s="6">
        <v>0</v>
      </c>
      <c r="CM228" s="5">
        <v>0</v>
      </c>
      <c r="CN228" s="8">
        <f t="shared" si="586"/>
        <v>0</v>
      </c>
      <c r="CO228" s="6">
        <v>0</v>
      </c>
      <c r="CP228" s="5">
        <v>0</v>
      </c>
      <c r="CQ228" s="8">
        <f t="shared" si="587"/>
        <v>0</v>
      </c>
      <c r="CR228" s="6">
        <v>0</v>
      </c>
      <c r="CS228" s="5">
        <v>0</v>
      </c>
      <c r="CT228" s="8">
        <f t="shared" si="588"/>
        <v>0</v>
      </c>
      <c r="CU228" s="6">
        <v>0</v>
      </c>
      <c r="CV228" s="5">
        <v>0</v>
      </c>
      <c r="CW228" s="8">
        <f t="shared" si="589"/>
        <v>0</v>
      </c>
      <c r="CX228" s="6">
        <v>0</v>
      </c>
      <c r="CY228" s="5">
        <v>0</v>
      </c>
      <c r="CZ228" s="8">
        <f t="shared" si="590"/>
        <v>0</v>
      </c>
      <c r="DA228" s="6">
        <v>0</v>
      </c>
      <c r="DB228" s="5">
        <v>0</v>
      </c>
      <c r="DC228" s="8">
        <f t="shared" si="591"/>
        <v>0</v>
      </c>
      <c r="DD228" s="6">
        <v>0</v>
      </c>
      <c r="DE228" s="5">
        <v>0</v>
      </c>
      <c r="DF228" s="8">
        <f t="shared" si="592"/>
        <v>0</v>
      </c>
      <c r="DG228" s="6">
        <v>0</v>
      </c>
      <c r="DH228" s="5">
        <v>0</v>
      </c>
      <c r="DI228" s="8">
        <f t="shared" si="593"/>
        <v>0</v>
      </c>
      <c r="DJ228" s="6">
        <v>0</v>
      </c>
      <c r="DK228" s="5">
        <v>0</v>
      </c>
      <c r="DL228" s="8">
        <f t="shared" si="594"/>
        <v>0</v>
      </c>
      <c r="DM228" s="6">
        <v>0</v>
      </c>
      <c r="DN228" s="5">
        <v>0</v>
      </c>
      <c r="DO228" s="8">
        <f t="shared" si="595"/>
        <v>0</v>
      </c>
      <c r="DP228" s="6">
        <v>0</v>
      </c>
      <c r="DQ228" s="5">
        <v>0</v>
      </c>
      <c r="DR228" s="8">
        <f t="shared" si="596"/>
        <v>0</v>
      </c>
      <c r="DS228" s="6">
        <v>0</v>
      </c>
      <c r="DT228" s="5">
        <v>0</v>
      </c>
      <c r="DU228" s="8">
        <f t="shared" si="597"/>
        <v>0</v>
      </c>
      <c r="DV228" s="6">
        <v>0</v>
      </c>
      <c r="DW228" s="5">
        <v>0</v>
      </c>
      <c r="DX228" s="8">
        <f t="shared" si="598"/>
        <v>0</v>
      </c>
      <c r="DY228" s="6">
        <v>0</v>
      </c>
      <c r="DZ228" s="5">
        <v>0</v>
      </c>
      <c r="EA228" s="8">
        <f t="shared" si="599"/>
        <v>0</v>
      </c>
      <c r="EB228" s="6">
        <v>0</v>
      </c>
      <c r="EC228" s="5">
        <v>0</v>
      </c>
      <c r="ED228" s="8">
        <f t="shared" si="600"/>
        <v>0</v>
      </c>
      <c r="EE228" s="6">
        <v>0</v>
      </c>
      <c r="EF228" s="5">
        <v>0</v>
      </c>
      <c r="EG228" s="8">
        <f t="shared" si="601"/>
        <v>0</v>
      </c>
      <c r="EH228" s="6">
        <v>0</v>
      </c>
      <c r="EI228" s="5">
        <v>0</v>
      </c>
      <c r="EJ228" s="8">
        <f t="shared" si="602"/>
        <v>0</v>
      </c>
      <c r="EK228" s="6">
        <v>0</v>
      </c>
      <c r="EL228" s="5">
        <v>0</v>
      </c>
      <c r="EM228" s="8">
        <f t="shared" si="603"/>
        <v>0</v>
      </c>
      <c r="EN228" s="6">
        <f t="shared" ref="EN228:EN239" si="605">SUMIF($C$5:$EM$5,"Ton",C228:EM228)</f>
        <v>0</v>
      </c>
      <c r="EO228" s="8">
        <f t="shared" ref="EO228:EO239" si="606">SUMIF($C$5:$EM$5,"F*",C228:EM228)</f>
        <v>0</v>
      </c>
    </row>
    <row r="229" spans="1:145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04"/>
        <v>0</v>
      </c>
      <c r="F229" s="6">
        <v>0</v>
      </c>
      <c r="G229" s="5">
        <v>0</v>
      </c>
      <c r="H229" s="8">
        <f t="shared" si="558"/>
        <v>0</v>
      </c>
      <c r="I229" s="6">
        <v>0</v>
      </c>
      <c r="J229" s="5">
        <v>0</v>
      </c>
      <c r="K229" s="8">
        <f t="shared" si="559"/>
        <v>0</v>
      </c>
      <c r="L229" s="6">
        <v>0</v>
      </c>
      <c r="M229" s="5">
        <v>0</v>
      </c>
      <c r="N229" s="8">
        <f t="shared" si="560"/>
        <v>0</v>
      </c>
      <c r="O229" s="6">
        <v>0</v>
      </c>
      <c r="P229" s="5">
        <v>0</v>
      </c>
      <c r="Q229" s="8">
        <f t="shared" si="561"/>
        <v>0</v>
      </c>
      <c r="R229" s="6">
        <v>0</v>
      </c>
      <c r="S229" s="5">
        <v>0</v>
      </c>
      <c r="T229" s="8">
        <f t="shared" si="562"/>
        <v>0</v>
      </c>
      <c r="U229" s="6">
        <v>0</v>
      </c>
      <c r="V229" s="5">
        <v>0</v>
      </c>
      <c r="W229" s="8">
        <f t="shared" si="563"/>
        <v>0</v>
      </c>
      <c r="X229" s="6">
        <v>0</v>
      </c>
      <c r="Y229" s="5">
        <v>0</v>
      </c>
      <c r="Z229" s="8">
        <f t="shared" si="564"/>
        <v>0</v>
      </c>
      <c r="AA229" s="6">
        <v>0</v>
      </c>
      <c r="AB229" s="5">
        <v>0</v>
      </c>
      <c r="AC229" s="8">
        <f t="shared" si="565"/>
        <v>0</v>
      </c>
      <c r="AD229" s="6">
        <v>0</v>
      </c>
      <c r="AE229" s="5">
        <v>0</v>
      </c>
      <c r="AF229" s="8">
        <f t="shared" si="566"/>
        <v>0</v>
      </c>
      <c r="AG229" s="6">
        <v>0</v>
      </c>
      <c r="AH229" s="5">
        <v>0</v>
      </c>
      <c r="AI229" s="8">
        <f t="shared" si="567"/>
        <v>0</v>
      </c>
      <c r="AJ229" s="6">
        <v>0</v>
      </c>
      <c r="AK229" s="5">
        <v>0</v>
      </c>
      <c r="AL229" s="8">
        <f t="shared" si="568"/>
        <v>0</v>
      </c>
      <c r="AM229" s="6">
        <v>0</v>
      </c>
      <c r="AN229" s="5">
        <v>0</v>
      </c>
      <c r="AO229" s="8">
        <f t="shared" si="569"/>
        <v>0</v>
      </c>
      <c r="AP229" s="6">
        <v>0</v>
      </c>
      <c r="AQ229" s="5">
        <v>0</v>
      </c>
      <c r="AR229" s="8">
        <f t="shared" si="570"/>
        <v>0</v>
      </c>
      <c r="AS229" s="6">
        <v>0</v>
      </c>
      <c r="AT229" s="5">
        <v>0</v>
      </c>
      <c r="AU229" s="8">
        <f t="shared" si="571"/>
        <v>0</v>
      </c>
      <c r="AV229" s="6">
        <v>0</v>
      </c>
      <c r="AW229" s="5">
        <v>0</v>
      </c>
      <c r="AX229" s="8">
        <f t="shared" si="572"/>
        <v>0</v>
      </c>
      <c r="AY229" s="6">
        <v>0</v>
      </c>
      <c r="AZ229" s="5">
        <v>0</v>
      </c>
      <c r="BA229" s="8">
        <f t="shared" si="573"/>
        <v>0</v>
      </c>
      <c r="BB229" s="6">
        <v>0</v>
      </c>
      <c r="BC229" s="5">
        <v>0</v>
      </c>
      <c r="BD229" s="8">
        <f t="shared" si="574"/>
        <v>0</v>
      </c>
      <c r="BE229" s="6">
        <v>0</v>
      </c>
      <c r="BF229" s="5">
        <v>0</v>
      </c>
      <c r="BG229" s="8">
        <f t="shared" si="575"/>
        <v>0</v>
      </c>
      <c r="BH229" s="6">
        <v>0</v>
      </c>
      <c r="BI229" s="5">
        <v>0</v>
      </c>
      <c r="BJ229" s="8">
        <f t="shared" si="576"/>
        <v>0</v>
      </c>
      <c r="BK229" s="6">
        <v>0</v>
      </c>
      <c r="BL229" s="5">
        <v>0</v>
      </c>
      <c r="BM229" s="8">
        <f t="shared" si="577"/>
        <v>0</v>
      </c>
      <c r="BN229" s="6">
        <v>0</v>
      </c>
      <c r="BO229" s="5">
        <v>0</v>
      </c>
      <c r="BP229" s="8">
        <f t="shared" si="578"/>
        <v>0</v>
      </c>
      <c r="BQ229" s="6">
        <v>0</v>
      </c>
      <c r="BR229" s="5">
        <v>0</v>
      </c>
      <c r="BS229" s="8">
        <f t="shared" si="579"/>
        <v>0</v>
      </c>
      <c r="BT229" s="6">
        <v>0</v>
      </c>
      <c r="BU229" s="5">
        <v>0</v>
      </c>
      <c r="BV229" s="8">
        <f t="shared" si="580"/>
        <v>0</v>
      </c>
      <c r="BW229" s="6">
        <v>0</v>
      </c>
      <c r="BX229" s="5">
        <v>0</v>
      </c>
      <c r="BY229" s="8">
        <f t="shared" si="581"/>
        <v>0</v>
      </c>
      <c r="BZ229" s="6">
        <v>0</v>
      </c>
      <c r="CA229" s="5">
        <v>0</v>
      </c>
      <c r="CB229" s="8">
        <f t="shared" si="582"/>
        <v>0</v>
      </c>
      <c r="CC229" s="6">
        <v>0</v>
      </c>
      <c r="CD229" s="5">
        <v>0</v>
      </c>
      <c r="CE229" s="8">
        <f t="shared" si="583"/>
        <v>0</v>
      </c>
      <c r="CF229" s="6">
        <v>0</v>
      </c>
      <c r="CG229" s="5">
        <v>0</v>
      </c>
      <c r="CH229" s="8">
        <f t="shared" si="584"/>
        <v>0</v>
      </c>
      <c r="CI229" s="6">
        <v>0</v>
      </c>
      <c r="CJ229" s="5">
        <v>0</v>
      </c>
      <c r="CK229" s="8">
        <f t="shared" si="585"/>
        <v>0</v>
      </c>
      <c r="CL229" s="6">
        <v>0</v>
      </c>
      <c r="CM229" s="5">
        <v>0</v>
      </c>
      <c r="CN229" s="8">
        <f t="shared" si="586"/>
        <v>0</v>
      </c>
      <c r="CO229" s="6">
        <v>0</v>
      </c>
      <c r="CP229" s="5">
        <v>0</v>
      </c>
      <c r="CQ229" s="8">
        <f t="shared" si="587"/>
        <v>0</v>
      </c>
      <c r="CR229" s="6">
        <v>0</v>
      </c>
      <c r="CS229" s="5">
        <v>0</v>
      </c>
      <c r="CT229" s="8">
        <f t="shared" si="588"/>
        <v>0</v>
      </c>
      <c r="CU229" s="6">
        <v>0</v>
      </c>
      <c r="CV229" s="5">
        <v>0</v>
      </c>
      <c r="CW229" s="8">
        <f t="shared" si="589"/>
        <v>0</v>
      </c>
      <c r="CX229" s="6">
        <v>0</v>
      </c>
      <c r="CY229" s="5">
        <v>0</v>
      </c>
      <c r="CZ229" s="8">
        <f t="shared" si="590"/>
        <v>0</v>
      </c>
      <c r="DA229" s="6">
        <v>0</v>
      </c>
      <c r="DB229" s="5">
        <v>0</v>
      </c>
      <c r="DC229" s="8">
        <f t="shared" si="591"/>
        <v>0</v>
      </c>
      <c r="DD229" s="6">
        <v>0</v>
      </c>
      <c r="DE229" s="5">
        <v>0</v>
      </c>
      <c r="DF229" s="8">
        <f t="shared" si="592"/>
        <v>0</v>
      </c>
      <c r="DG229" s="6">
        <v>0</v>
      </c>
      <c r="DH229" s="5">
        <v>0</v>
      </c>
      <c r="DI229" s="8">
        <f t="shared" si="593"/>
        <v>0</v>
      </c>
      <c r="DJ229" s="6">
        <v>0</v>
      </c>
      <c r="DK229" s="5">
        <v>0</v>
      </c>
      <c r="DL229" s="8">
        <f t="shared" si="594"/>
        <v>0</v>
      </c>
      <c r="DM229" s="6">
        <v>0</v>
      </c>
      <c r="DN229" s="5">
        <v>0</v>
      </c>
      <c r="DO229" s="8">
        <f t="shared" si="595"/>
        <v>0</v>
      </c>
      <c r="DP229" s="6">
        <v>0</v>
      </c>
      <c r="DQ229" s="5">
        <v>0</v>
      </c>
      <c r="DR229" s="8">
        <f t="shared" si="596"/>
        <v>0</v>
      </c>
      <c r="DS229" s="6">
        <v>0</v>
      </c>
      <c r="DT229" s="5">
        <v>0</v>
      </c>
      <c r="DU229" s="8">
        <f t="shared" si="597"/>
        <v>0</v>
      </c>
      <c r="DV229" s="6">
        <v>0</v>
      </c>
      <c r="DW229" s="5">
        <v>0</v>
      </c>
      <c r="DX229" s="8">
        <f t="shared" si="598"/>
        <v>0</v>
      </c>
      <c r="DY229" s="6">
        <v>0</v>
      </c>
      <c r="DZ229" s="5">
        <v>0</v>
      </c>
      <c r="EA229" s="8">
        <f t="shared" si="599"/>
        <v>0</v>
      </c>
      <c r="EB229" s="6">
        <v>0</v>
      </c>
      <c r="EC229" s="5">
        <v>0</v>
      </c>
      <c r="ED229" s="8">
        <f t="shared" si="600"/>
        <v>0</v>
      </c>
      <c r="EE229" s="6">
        <v>0</v>
      </c>
      <c r="EF229" s="5">
        <v>0</v>
      </c>
      <c r="EG229" s="8">
        <f t="shared" si="601"/>
        <v>0</v>
      </c>
      <c r="EH229" s="6">
        <v>0</v>
      </c>
      <c r="EI229" s="5">
        <v>0</v>
      </c>
      <c r="EJ229" s="8">
        <f t="shared" si="602"/>
        <v>0</v>
      </c>
      <c r="EK229" s="6">
        <v>0</v>
      </c>
      <c r="EL229" s="5">
        <v>0</v>
      </c>
      <c r="EM229" s="8">
        <f t="shared" si="603"/>
        <v>0</v>
      </c>
      <c r="EN229" s="6">
        <f t="shared" si="605"/>
        <v>0</v>
      </c>
      <c r="EO229" s="8">
        <f t="shared" si="606"/>
        <v>0</v>
      </c>
    </row>
    <row r="230" spans="1:145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558"/>
        <v>0</v>
      </c>
      <c r="I230" s="6">
        <v>0</v>
      </c>
      <c r="J230" s="5">
        <v>0</v>
      </c>
      <c r="K230" s="8">
        <f t="shared" si="559"/>
        <v>0</v>
      </c>
      <c r="L230" s="6">
        <v>0</v>
      </c>
      <c r="M230" s="5">
        <v>0</v>
      </c>
      <c r="N230" s="8">
        <f t="shared" si="560"/>
        <v>0</v>
      </c>
      <c r="O230" s="6">
        <v>0</v>
      </c>
      <c r="P230" s="5">
        <v>0</v>
      </c>
      <c r="Q230" s="8">
        <f t="shared" si="561"/>
        <v>0</v>
      </c>
      <c r="R230" s="6">
        <v>0</v>
      </c>
      <c r="S230" s="5">
        <v>0</v>
      </c>
      <c r="T230" s="8">
        <f t="shared" si="562"/>
        <v>0</v>
      </c>
      <c r="U230" s="6">
        <v>0</v>
      </c>
      <c r="V230" s="5">
        <v>0</v>
      </c>
      <c r="W230" s="8">
        <f t="shared" si="563"/>
        <v>0</v>
      </c>
      <c r="X230" s="6">
        <v>0</v>
      </c>
      <c r="Y230" s="5">
        <v>0</v>
      </c>
      <c r="Z230" s="8">
        <f t="shared" si="564"/>
        <v>0</v>
      </c>
      <c r="AA230" s="6">
        <v>0</v>
      </c>
      <c r="AB230" s="5">
        <v>0</v>
      </c>
      <c r="AC230" s="8">
        <f t="shared" si="565"/>
        <v>0</v>
      </c>
      <c r="AD230" s="6">
        <v>0</v>
      </c>
      <c r="AE230" s="5">
        <v>0</v>
      </c>
      <c r="AF230" s="8">
        <f t="shared" si="566"/>
        <v>0</v>
      </c>
      <c r="AG230" s="6">
        <v>0</v>
      </c>
      <c r="AH230" s="5">
        <v>0</v>
      </c>
      <c r="AI230" s="8">
        <f t="shared" si="567"/>
        <v>0</v>
      </c>
      <c r="AJ230" s="6">
        <v>0</v>
      </c>
      <c r="AK230" s="5">
        <v>0</v>
      </c>
      <c r="AL230" s="8">
        <f t="shared" si="568"/>
        <v>0</v>
      </c>
      <c r="AM230" s="6">
        <v>0</v>
      </c>
      <c r="AN230" s="5">
        <v>0</v>
      </c>
      <c r="AO230" s="8">
        <f t="shared" si="569"/>
        <v>0</v>
      </c>
      <c r="AP230" s="6">
        <v>0</v>
      </c>
      <c r="AQ230" s="5">
        <v>0</v>
      </c>
      <c r="AR230" s="8">
        <f t="shared" si="570"/>
        <v>0</v>
      </c>
      <c r="AS230" s="6">
        <v>0</v>
      </c>
      <c r="AT230" s="5">
        <v>0</v>
      </c>
      <c r="AU230" s="8">
        <f t="shared" si="571"/>
        <v>0</v>
      </c>
      <c r="AV230" s="6">
        <v>0</v>
      </c>
      <c r="AW230" s="5">
        <v>0</v>
      </c>
      <c r="AX230" s="8">
        <f t="shared" si="572"/>
        <v>0</v>
      </c>
      <c r="AY230" s="6">
        <v>0</v>
      </c>
      <c r="AZ230" s="5">
        <v>0</v>
      </c>
      <c r="BA230" s="8">
        <f t="shared" si="573"/>
        <v>0</v>
      </c>
      <c r="BB230" s="6">
        <v>0</v>
      </c>
      <c r="BC230" s="5">
        <v>0</v>
      </c>
      <c r="BD230" s="8">
        <f t="shared" si="574"/>
        <v>0</v>
      </c>
      <c r="BE230" s="6">
        <v>0</v>
      </c>
      <c r="BF230" s="5">
        <v>0</v>
      </c>
      <c r="BG230" s="8">
        <f t="shared" si="575"/>
        <v>0</v>
      </c>
      <c r="BH230" s="6">
        <v>0</v>
      </c>
      <c r="BI230" s="5">
        <v>0</v>
      </c>
      <c r="BJ230" s="8">
        <f t="shared" si="576"/>
        <v>0</v>
      </c>
      <c r="BK230" s="6">
        <v>0</v>
      </c>
      <c r="BL230" s="5">
        <v>0</v>
      </c>
      <c r="BM230" s="8">
        <f t="shared" si="577"/>
        <v>0</v>
      </c>
      <c r="BN230" s="6">
        <v>0</v>
      </c>
      <c r="BO230" s="5">
        <v>0</v>
      </c>
      <c r="BP230" s="8">
        <f t="shared" si="578"/>
        <v>0</v>
      </c>
      <c r="BQ230" s="6">
        <v>0</v>
      </c>
      <c r="BR230" s="5">
        <v>0</v>
      </c>
      <c r="BS230" s="8">
        <f t="shared" si="579"/>
        <v>0</v>
      </c>
      <c r="BT230" s="6">
        <v>0</v>
      </c>
      <c r="BU230" s="5">
        <v>0</v>
      </c>
      <c r="BV230" s="8">
        <f t="shared" si="580"/>
        <v>0</v>
      </c>
      <c r="BW230" s="6">
        <v>0</v>
      </c>
      <c r="BX230" s="5">
        <v>0</v>
      </c>
      <c r="BY230" s="8">
        <f t="shared" si="581"/>
        <v>0</v>
      </c>
      <c r="BZ230" s="6">
        <v>0</v>
      </c>
      <c r="CA230" s="5">
        <v>0</v>
      </c>
      <c r="CB230" s="8">
        <f t="shared" si="582"/>
        <v>0</v>
      </c>
      <c r="CC230" s="6">
        <v>0</v>
      </c>
      <c r="CD230" s="5">
        <v>0</v>
      </c>
      <c r="CE230" s="8">
        <f t="shared" si="583"/>
        <v>0</v>
      </c>
      <c r="CF230" s="6">
        <v>0</v>
      </c>
      <c r="CG230" s="5">
        <v>0</v>
      </c>
      <c r="CH230" s="8">
        <f t="shared" si="584"/>
        <v>0</v>
      </c>
      <c r="CI230" s="6">
        <v>0</v>
      </c>
      <c r="CJ230" s="5">
        <v>0</v>
      </c>
      <c r="CK230" s="8">
        <f t="shared" si="585"/>
        <v>0</v>
      </c>
      <c r="CL230" s="6">
        <v>0</v>
      </c>
      <c r="CM230" s="5">
        <v>0</v>
      </c>
      <c r="CN230" s="8">
        <f t="shared" si="586"/>
        <v>0</v>
      </c>
      <c r="CO230" s="6">
        <v>0</v>
      </c>
      <c r="CP230" s="5">
        <v>0</v>
      </c>
      <c r="CQ230" s="8">
        <f t="shared" si="587"/>
        <v>0</v>
      </c>
      <c r="CR230" s="70">
        <v>1.9530000000000002E-2</v>
      </c>
      <c r="CS230" s="5">
        <v>0.69499999999999995</v>
      </c>
      <c r="CT230" s="8">
        <f t="shared" si="588"/>
        <v>35586.277521761389</v>
      </c>
      <c r="CU230" s="6">
        <v>0</v>
      </c>
      <c r="CV230" s="5">
        <v>0</v>
      </c>
      <c r="CW230" s="8">
        <f t="shared" si="589"/>
        <v>0</v>
      </c>
      <c r="CX230" s="6">
        <v>0</v>
      </c>
      <c r="CY230" s="5">
        <v>0</v>
      </c>
      <c r="CZ230" s="8">
        <f t="shared" si="590"/>
        <v>0</v>
      </c>
      <c r="DA230" s="6">
        <v>0</v>
      </c>
      <c r="DB230" s="5">
        <v>0</v>
      </c>
      <c r="DC230" s="8">
        <f t="shared" si="591"/>
        <v>0</v>
      </c>
      <c r="DD230" s="6">
        <v>0</v>
      </c>
      <c r="DE230" s="5">
        <v>0</v>
      </c>
      <c r="DF230" s="8">
        <f t="shared" si="592"/>
        <v>0</v>
      </c>
      <c r="DG230" s="6">
        <v>0</v>
      </c>
      <c r="DH230" s="5">
        <v>0</v>
      </c>
      <c r="DI230" s="8">
        <f t="shared" si="593"/>
        <v>0</v>
      </c>
      <c r="DJ230" s="6">
        <v>0</v>
      </c>
      <c r="DK230" s="5">
        <v>0</v>
      </c>
      <c r="DL230" s="8">
        <f t="shared" si="594"/>
        <v>0</v>
      </c>
      <c r="DM230" s="6">
        <v>0</v>
      </c>
      <c r="DN230" s="5">
        <v>0</v>
      </c>
      <c r="DO230" s="8">
        <f t="shared" si="595"/>
        <v>0</v>
      </c>
      <c r="DP230" s="6">
        <v>0</v>
      </c>
      <c r="DQ230" s="5">
        <v>0</v>
      </c>
      <c r="DR230" s="8">
        <f t="shared" si="596"/>
        <v>0</v>
      </c>
      <c r="DS230" s="6">
        <v>0</v>
      </c>
      <c r="DT230" s="5">
        <v>0</v>
      </c>
      <c r="DU230" s="8">
        <f t="shared" si="597"/>
        <v>0</v>
      </c>
      <c r="DV230" s="6">
        <v>0</v>
      </c>
      <c r="DW230" s="5">
        <v>0</v>
      </c>
      <c r="DX230" s="8">
        <f t="shared" si="598"/>
        <v>0</v>
      </c>
      <c r="DY230" s="6">
        <v>0</v>
      </c>
      <c r="DZ230" s="5">
        <v>0</v>
      </c>
      <c r="EA230" s="8">
        <f t="shared" si="599"/>
        <v>0</v>
      </c>
      <c r="EB230" s="6">
        <v>0</v>
      </c>
      <c r="EC230" s="5">
        <v>0</v>
      </c>
      <c r="ED230" s="8">
        <f t="shared" si="600"/>
        <v>0</v>
      </c>
      <c r="EE230" s="6">
        <v>0</v>
      </c>
      <c r="EF230" s="5">
        <v>0</v>
      </c>
      <c r="EG230" s="8">
        <f t="shared" si="601"/>
        <v>0</v>
      </c>
      <c r="EH230" s="6">
        <v>0</v>
      </c>
      <c r="EI230" s="5">
        <v>0</v>
      </c>
      <c r="EJ230" s="8">
        <f t="shared" si="602"/>
        <v>0</v>
      </c>
      <c r="EK230" s="6">
        <v>0</v>
      </c>
      <c r="EL230" s="5">
        <v>0</v>
      </c>
      <c r="EM230" s="8">
        <f t="shared" si="603"/>
        <v>0</v>
      </c>
      <c r="EN230" s="6">
        <f t="shared" si="605"/>
        <v>1.9530000000000002E-2</v>
      </c>
      <c r="EO230" s="8">
        <f t="shared" si="606"/>
        <v>0.69499999999999995</v>
      </c>
    </row>
    <row r="231" spans="1:145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07">IF(C231=0,0,D231/C231*1000)</f>
        <v>0</v>
      </c>
      <c r="F231" s="6">
        <v>0</v>
      </c>
      <c r="G231" s="5">
        <v>0</v>
      </c>
      <c r="H231" s="8">
        <f t="shared" si="558"/>
        <v>0</v>
      </c>
      <c r="I231" s="6">
        <v>0</v>
      </c>
      <c r="J231" s="5">
        <v>0</v>
      </c>
      <c r="K231" s="8">
        <f t="shared" si="559"/>
        <v>0</v>
      </c>
      <c r="L231" s="6">
        <v>0</v>
      </c>
      <c r="M231" s="5">
        <v>0</v>
      </c>
      <c r="N231" s="8">
        <f t="shared" si="560"/>
        <v>0</v>
      </c>
      <c r="O231" s="6">
        <v>0</v>
      </c>
      <c r="P231" s="5">
        <v>0</v>
      </c>
      <c r="Q231" s="8">
        <f t="shared" si="561"/>
        <v>0</v>
      </c>
      <c r="R231" s="6">
        <v>0</v>
      </c>
      <c r="S231" s="5">
        <v>0</v>
      </c>
      <c r="T231" s="8">
        <f t="shared" si="562"/>
        <v>0</v>
      </c>
      <c r="U231" s="6">
        <v>0</v>
      </c>
      <c r="V231" s="5">
        <v>0</v>
      </c>
      <c r="W231" s="8">
        <f t="shared" si="563"/>
        <v>0</v>
      </c>
      <c r="X231" s="6">
        <v>0</v>
      </c>
      <c r="Y231" s="5">
        <v>0</v>
      </c>
      <c r="Z231" s="8">
        <f t="shared" si="564"/>
        <v>0</v>
      </c>
      <c r="AA231" s="6">
        <v>0</v>
      </c>
      <c r="AB231" s="5">
        <v>0</v>
      </c>
      <c r="AC231" s="8">
        <f t="shared" si="565"/>
        <v>0</v>
      </c>
      <c r="AD231" s="6">
        <v>0</v>
      </c>
      <c r="AE231" s="5">
        <v>0</v>
      </c>
      <c r="AF231" s="8">
        <f t="shared" si="566"/>
        <v>0</v>
      </c>
      <c r="AG231" s="6">
        <v>0</v>
      </c>
      <c r="AH231" s="5">
        <v>0</v>
      </c>
      <c r="AI231" s="8">
        <f t="shared" si="567"/>
        <v>0</v>
      </c>
      <c r="AJ231" s="6">
        <v>0</v>
      </c>
      <c r="AK231" s="5">
        <v>0</v>
      </c>
      <c r="AL231" s="8">
        <f t="shared" si="568"/>
        <v>0</v>
      </c>
      <c r="AM231" s="6">
        <v>0</v>
      </c>
      <c r="AN231" s="5">
        <v>0</v>
      </c>
      <c r="AO231" s="8">
        <f t="shared" si="569"/>
        <v>0</v>
      </c>
      <c r="AP231" s="6">
        <v>0</v>
      </c>
      <c r="AQ231" s="5">
        <v>0</v>
      </c>
      <c r="AR231" s="8">
        <f t="shared" si="570"/>
        <v>0</v>
      </c>
      <c r="AS231" s="6">
        <v>0</v>
      </c>
      <c r="AT231" s="5">
        <v>0</v>
      </c>
      <c r="AU231" s="8">
        <f t="shared" si="571"/>
        <v>0</v>
      </c>
      <c r="AV231" s="6">
        <v>0</v>
      </c>
      <c r="AW231" s="5">
        <v>0</v>
      </c>
      <c r="AX231" s="8">
        <f t="shared" si="572"/>
        <v>0</v>
      </c>
      <c r="AY231" s="6">
        <v>0</v>
      </c>
      <c r="AZ231" s="5">
        <v>0</v>
      </c>
      <c r="BA231" s="8">
        <f t="shared" si="573"/>
        <v>0</v>
      </c>
      <c r="BB231" s="6">
        <v>0</v>
      </c>
      <c r="BC231" s="5">
        <v>0</v>
      </c>
      <c r="BD231" s="8">
        <f t="shared" si="574"/>
        <v>0</v>
      </c>
      <c r="BE231" s="6">
        <v>0</v>
      </c>
      <c r="BF231" s="5">
        <v>0</v>
      </c>
      <c r="BG231" s="8">
        <f t="shared" si="575"/>
        <v>0</v>
      </c>
      <c r="BH231" s="6">
        <v>0</v>
      </c>
      <c r="BI231" s="5">
        <v>0</v>
      </c>
      <c r="BJ231" s="8">
        <f t="shared" si="576"/>
        <v>0</v>
      </c>
      <c r="BK231" s="6">
        <v>0</v>
      </c>
      <c r="BL231" s="5">
        <v>0</v>
      </c>
      <c r="BM231" s="8">
        <f t="shared" si="577"/>
        <v>0</v>
      </c>
      <c r="BN231" s="6">
        <v>0</v>
      </c>
      <c r="BO231" s="5">
        <v>0</v>
      </c>
      <c r="BP231" s="8">
        <f t="shared" si="578"/>
        <v>0</v>
      </c>
      <c r="BQ231" s="6">
        <v>0</v>
      </c>
      <c r="BR231" s="5">
        <v>0</v>
      </c>
      <c r="BS231" s="8">
        <f t="shared" si="579"/>
        <v>0</v>
      </c>
      <c r="BT231" s="6">
        <v>0</v>
      </c>
      <c r="BU231" s="5">
        <v>0</v>
      </c>
      <c r="BV231" s="8">
        <f t="shared" si="580"/>
        <v>0</v>
      </c>
      <c r="BW231" s="6">
        <v>0</v>
      </c>
      <c r="BX231" s="5">
        <v>0</v>
      </c>
      <c r="BY231" s="8">
        <f t="shared" si="581"/>
        <v>0</v>
      </c>
      <c r="BZ231" s="6">
        <v>0</v>
      </c>
      <c r="CA231" s="5">
        <v>0</v>
      </c>
      <c r="CB231" s="8">
        <f t="shared" si="582"/>
        <v>0</v>
      </c>
      <c r="CC231" s="6">
        <v>0</v>
      </c>
      <c r="CD231" s="5">
        <v>0</v>
      </c>
      <c r="CE231" s="8">
        <f t="shared" si="583"/>
        <v>0</v>
      </c>
      <c r="CF231" s="6">
        <v>0</v>
      </c>
      <c r="CG231" s="5">
        <v>0</v>
      </c>
      <c r="CH231" s="8">
        <f t="shared" si="584"/>
        <v>0</v>
      </c>
      <c r="CI231" s="6">
        <v>0</v>
      </c>
      <c r="CJ231" s="5">
        <v>0</v>
      </c>
      <c r="CK231" s="8">
        <f t="shared" si="585"/>
        <v>0</v>
      </c>
      <c r="CL231" s="6">
        <v>0</v>
      </c>
      <c r="CM231" s="5">
        <v>0</v>
      </c>
      <c r="CN231" s="8">
        <f t="shared" si="586"/>
        <v>0</v>
      </c>
      <c r="CO231" s="6">
        <v>0</v>
      </c>
      <c r="CP231" s="5">
        <v>0</v>
      </c>
      <c r="CQ231" s="8">
        <f t="shared" si="587"/>
        <v>0</v>
      </c>
      <c r="CR231" s="6">
        <v>0</v>
      </c>
      <c r="CS231" s="5">
        <v>0</v>
      </c>
      <c r="CT231" s="8">
        <f t="shared" si="588"/>
        <v>0</v>
      </c>
      <c r="CU231" s="6">
        <v>0</v>
      </c>
      <c r="CV231" s="5">
        <v>0</v>
      </c>
      <c r="CW231" s="8">
        <f t="shared" si="589"/>
        <v>0</v>
      </c>
      <c r="CX231" s="6">
        <v>0</v>
      </c>
      <c r="CY231" s="5">
        <v>0</v>
      </c>
      <c r="CZ231" s="8">
        <f t="shared" si="590"/>
        <v>0</v>
      </c>
      <c r="DA231" s="6">
        <v>0</v>
      </c>
      <c r="DB231" s="5">
        <v>0</v>
      </c>
      <c r="DC231" s="8">
        <f t="shared" si="591"/>
        <v>0</v>
      </c>
      <c r="DD231" s="6">
        <v>0</v>
      </c>
      <c r="DE231" s="5">
        <v>0</v>
      </c>
      <c r="DF231" s="8">
        <f t="shared" si="592"/>
        <v>0</v>
      </c>
      <c r="DG231" s="6">
        <v>0</v>
      </c>
      <c r="DH231" s="5">
        <v>0</v>
      </c>
      <c r="DI231" s="8">
        <f t="shared" si="593"/>
        <v>0</v>
      </c>
      <c r="DJ231" s="6">
        <v>0</v>
      </c>
      <c r="DK231" s="5">
        <v>0</v>
      </c>
      <c r="DL231" s="8">
        <f t="shared" si="594"/>
        <v>0</v>
      </c>
      <c r="DM231" s="6">
        <v>0</v>
      </c>
      <c r="DN231" s="5">
        <v>0</v>
      </c>
      <c r="DO231" s="8">
        <f t="shared" si="595"/>
        <v>0</v>
      </c>
      <c r="DP231" s="6">
        <v>0</v>
      </c>
      <c r="DQ231" s="5">
        <v>0</v>
      </c>
      <c r="DR231" s="8">
        <f t="shared" si="596"/>
        <v>0</v>
      </c>
      <c r="DS231" s="6">
        <v>0</v>
      </c>
      <c r="DT231" s="5">
        <v>0</v>
      </c>
      <c r="DU231" s="8">
        <f t="shared" si="597"/>
        <v>0</v>
      </c>
      <c r="DV231" s="6">
        <v>0</v>
      </c>
      <c r="DW231" s="5">
        <v>0</v>
      </c>
      <c r="DX231" s="8">
        <f t="shared" si="598"/>
        <v>0</v>
      </c>
      <c r="DY231" s="6">
        <v>0</v>
      </c>
      <c r="DZ231" s="5">
        <v>0</v>
      </c>
      <c r="EA231" s="8">
        <f t="shared" si="599"/>
        <v>0</v>
      </c>
      <c r="EB231" s="6">
        <v>0</v>
      </c>
      <c r="EC231" s="5">
        <v>0</v>
      </c>
      <c r="ED231" s="8">
        <f t="shared" si="600"/>
        <v>0</v>
      </c>
      <c r="EE231" s="6">
        <v>0</v>
      </c>
      <c r="EF231" s="5">
        <v>0</v>
      </c>
      <c r="EG231" s="8">
        <f t="shared" si="601"/>
        <v>0</v>
      </c>
      <c r="EH231" s="6">
        <v>0</v>
      </c>
      <c r="EI231" s="5">
        <v>0</v>
      </c>
      <c r="EJ231" s="8">
        <f t="shared" si="602"/>
        <v>0</v>
      </c>
      <c r="EK231" s="6">
        <v>0</v>
      </c>
      <c r="EL231" s="5">
        <v>0</v>
      </c>
      <c r="EM231" s="8">
        <f t="shared" si="603"/>
        <v>0</v>
      </c>
      <c r="EN231" s="6">
        <f t="shared" si="605"/>
        <v>0</v>
      </c>
      <c r="EO231" s="8">
        <f t="shared" si="606"/>
        <v>0</v>
      </c>
    </row>
    <row r="232" spans="1:145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07"/>
        <v>0</v>
      </c>
      <c r="F232" s="6">
        <v>0</v>
      </c>
      <c r="G232" s="5">
        <v>0</v>
      </c>
      <c r="H232" s="8">
        <f t="shared" si="558"/>
        <v>0</v>
      </c>
      <c r="I232" s="6">
        <v>0</v>
      </c>
      <c r="J232" s="5">
        <v>0</v>
      </c>
      <c r="K232" s="8">
        <f t="shared" si="559"/>
        <v>0</v>
      </c>
      <c r="L232" s="6">
        <v>0</v>
      </c>
      <c r="M232" s="5">
        <v>0</v>
      </c>
      <c r="N232" s="8">
        <f t="shared" si="560"/>
        <v>0</v>
      </c>
      <c r="O232" s="6">
        <v>0</v>
      </c>
      <c r="P232" s="5">
        <v>0</v>
      </c>
      <c r="Q232" s="8">
        <f t="shared" si="561"/>
        <v>0</v>
      </c>
      <c r="R232" s="70">
        <v>0.5</v>
      </c>
      <c r="S232" s="5">
        <v>0.8</v>
      </c>
      <c r="T232" s="8">
        <f t="shared" si="562"/>
        <v>1600</v>
      </c>
      <c r="U232" s="6">
        <v>0</v>
      </c>
      <c r="V232" s="5">
        <v>0</v>
      </c>
      <c r="W232" s="8">
        <f t="shared" si="563"/>
        <v>0</v>
      </c>
      <c r="X232" s="6">
        <v>0</v>
      </c>
      <c r="Y232" s="5">
        <v>0</v>
      </c>
      <c r="Z232" s="8">
        <f t="shared" si="564"/>
        <v>0</v>
      </c>
      <c r="AA232" s="6">
        <v>0</v>
      </c>
      <c r="AB232" s="5">
        <v>0</v>
      </c>
      <c r="AC232" s="8">
        <f t="shared" si="565"/>
        <v>0</v>
      </c>
      <c r="AD232" s="6">
        <v>0</v>
      </c>
      <c r="AE232" s="5">
        <v>0</v>
      </c>
      <c r="AF232" s="8">
        <f t="shared" si="566"/>
        <v>0</v>
      </c>
      <c r="AG232" s="6">
        <v>0</v>
      </c>
      <c r="AH232" s="5">
        <v>0</v>
      </c>
      <c r="AI232" s="8">
        <f t="shared" si="567"/>
        <v>0</v>
      </c>
      <c r="AJ232" s="6">
        <v>0</v>
      </c>
      <c r="AK232" s="5">
        <v>0</v>
      </c>
      <c r="AL232" s="8">
        <f t="shared" si="568"/>
        <v>0</v>
      </c>
      <c r="AM232" s="6">
        <v>0</v>
      </c>
      <c r="AN232" s="5">
        <v>0</v>
      </c>
      <c r="AO232" s="8">
        <f t="shared" si="569"/>
        <v>0</v>
      </c>
      <c r="AP232" s="6">
        <v>0</v>
      </c>
      <c r="AQ232" s="5">
        <v>0</v>
      </c>
      <c r="AR232" s="8">
        <f t="shared" si="570"/>
        <v>0</v>
      </c>
      <c r="AS232" s="6">
        <v>0</v>
      </c>
      <c r="AT232" s="5">
        <v>0</v>
      </c>
      <c r="AU232" s="8">
        <f t="shared" si="571"/>
        <v>0</v>
      </c>
      <c r="AV232" s="6">
        <v>0</v>
      </c>
      <c r="AW232" s="5">
        <v>0</v>
      </c>
      <c r="AX232" s="8">
        <f t="shared" si="572"/>
        <v>0</v>
      </c>
      <c r="AY232" s="6">
        <v>0</v>
      </c>
      <c r="AZ232" s="5">
        <v>0</v>
      </c>
      <c r="BA232" s="8">
        <f t="shared" si="573"/>
        <v>0</v>
      </c>
      <c r="BB232" s="6">
        <v>0</v>
      </c>
      <c r="BC232" s="5">
        <v>0</v>
      </c>
      <c r="BD232" s="8">
        <f t="shared" si="574"/>
        <v>0</v>
      </c>
      <c r="BE232" s="6">
        <v>0</v>
      </c>
      <c r="BF232" s="5">
        <v>0</v>
      </c>
      <c r="BG232" s="8">
        <f t="shared" si="575"/>
        <v>0</v>
      </c>
      <c r="BH232" s="6">
        <v>0</v>
      </c>
      <c r="BI232" s="5">
        <v>0</v>
      </c>
      <c r="BJ232" s="8">
        <f t="shared" si="576"/>
        <v>0</v>
      </c>
      <c r="BK232" s="6">
        <v>0</v>
      </c>
      <c r="BL232" s="5">
        <v>0</v>
      </c>
      <c r="BM232" s="8">
        <f t="shared" si="577"/>
        <v>0</v>
      </c>
      <c r="BN232" s="6">
        <v>0</v>
      </c>
      <c r="BO232" s="5">
        <v>0</v>
      </c>
      <c r="BP232" s="8">
        <f t="shared" si="578"/>
        <v>0</v>
      </c>
      <c r="BQ232" s="6">
        <v>0</v>
      </c>
      <c r="BR232" s="5">
        <v>0</v>
      </c>
      <c r="BS232" s="8">
        <f t="shared" si="579"/>
        <v>0</v>
      </c>
      <c r="BT232" s="70">
        <v>24.155999999999999</v>
      </c>
      <c r="BU232" s="5">
        <v>585.87699999999995</v>
      </c>
      <c r="BV232" s="8">
        <f t="shared" si="580"/>
        <v>24253.89137274383</v>
      </c>
      <c r="BW232" s="6">
        <v>0</v>
      </c>
      <c r="BX232" s="5">
        <v>0</v>
      </c>
      <c r="BY232" s="8">
        <f t="shared" si="581"/>
        <v>0</v>
      </c>
      <c r="BZ232" s="6">
        <v>0</v>
      </c>
      <c r="CA232" s="5">
        <v>0</v>
      </c>
      <c r="CB232" s="8">
        <f t="shared" si="582"/>
        <v>0</v>
      </c>
      <c r="CC232" s="6">
        <v>0</v>
      </c>
      <c r="CD232" s="5">
        <v>0</v>
      </c>
      <c r="CE232" s="8">
        <f t="shared" si="583"/>
        <v>0</v>
      </c>
      <c r="CF232" s="6">
        <v>0</v>
      </c>
      <c r="CG232" s="5">
        <v>0</v>
      </c>
      <c r="CH232" s="8">
        <f t="shared" si="584"/>
        <v>0</v>
      </c>
      <c r="CI232" s="6">
        <v>0</v>
      </c>
      <c r="CJ232" s="5">
        <v>0</v>
      </c>
      <c r="CK232" s="8">
        <f t="shared" si="585"/>
        <v>0</v>
      </c>
      <c r="CL232" s="6">
        <v>0</v>
      </c>
      <c r="CM232" s="5">
        <v>0</v>
      </c>
      <c r="CN232" s="8">
        <f t="shared" si="586"/>
        <v>0</v>
      </c>
      <c r="CO232" s="6">
        <v>0</v>
      </c>
      <c r="CP232" s="5">
        <v>0</v>
      </c>
      <c r="CQ232" s="8">
        <f t="shared" si="587"/>
        <v>0</v>
      </c>
      <c r="CR232" s="6">
        <v>0</v>
      </c>
      <c r="CS232" s="5">
        <v>0</v>
      </c>
      <c r="CT232" s="8">
        <f t="shared" si="588"/>
        <v>0</v>
      </c>
      <c r="CU232" s="6">
        <v>0</v>
      </c>
      <c r="CV232" s="5">
        <v>0</v>
      </c>
      <c r="CW232" s="8">
        <f t="shared" si="589"/>
        <v>0</v>
      </c>
      <c r="CX232" s="6">
        <v>0</v>
      </c>
      <c r="CY232" s="5">
        <v>0</v>
      </c>
      <c r="CZ232" s="8">
        <f t="shared" si="590"/>
        <v>0</v>
      </c>
      <c r="DA232" s="6">
        <v>0</v>
      </c>
      <c r="DB232" s="5">
        <v>0</v>
      </c>
      <c r="DC232" s="8">
        <f t="shared" si="591"/>
        <v>0</v>
      </c>
      <c r="DD232" s="6">
        <v>0</v>
      </c>
      <c r="DE232" s="5">
        <v>0</v>
      </c>
      <c r="DF232" s="8">
        <f t="shared" si="592"/>
        <v>0</v>
      </c>
      <c r="DG232" s="6">
        <v>0</v>
      </c>
      <c r="DH232" s="5">
        <v>0</v>
      </c>
      <c r="DI232" s="8">
        <f t="shared" si="593"/>
        <v>0</v>
      </c>
      <c r="DJ232" s="6">
        <v>0</v>
      </c>
      <c r="DK232" s="5">
        <v>0</v>
      </c>
      <c r="DL232" s="8">
        <f t="shared" si="594"/>
        <v>0</v>
      </c>
      <c r="DM232" s="6">
        <v>0</v>
      </c>
      <c r="DN232" s="5">
        <v>0</v>
      </c>
      <c r="DO232" s="8">
        <f t="shared" si="595"/>
        <v>0</v>
      </c>
      <c r="DP232" s="6">
        <v>0</v>
      </c>
      <c r="DQ232" s="5">
        <v>0</v>
      </c>
      <c r="DR232" s="8">
        <f t="shared" si="596"/>
        <v>0</v>
      </c>
      <c r="DS232" s="6">
        <v>0</v>
      </c>
      <c r="DT232" s="5">
        <v>0</v>
      </c>
      <c r="DU232" s="8">
        <f t="shared" si="597"/>
        <v>0</v>
      </c>
      <c r="DV232" s="6">
        <v>0</v>
      </c>
      <c r="DW232" s="5">
        <v>0</v>
      </c>
      <c r="DX232" s="8">
        <f t="shared" si="598"/>
        <v>0</v>
      </c>
      <c r="DY232" s="6">
        <v>0</v>
      </c>
      <c r="DZ232" s="5">
        <v>0</v>
      </c>
      <c r="EA232" s="8">
        <f t="shared" si="599"/>
        <v>0</v>
      </c>
      <c r="EB232" s="6">
        <v>0</v>
      </c>
      <c r="EC232" s="5">
        <v>0</v>
      </c>
      <c r="ED232" s="8">
        <f t="shared" si="600"/>
        <v>0</v>
      </c>
      <c r="EE232" s="6">
        <v>0</v>
      </c>
      <c r="EF232" s="5">
        <v>0</v>
      </c>
      <c r="EG232" s="8">
        <f t="shared" si="601"/>
        <v>0</v>
      </c>
      <c r="EH232" s="6">
        <v>0</v>
      </c>
      <c r="EI232" s="5">
        <v>0</v>
      </c>
      <c r="EJ232" s="8">
        <f t="shared" si="602"/>
        <v>0</v>
      </c>
      <c r="EK232" s="6">
        <v>0</v>
      </c>
      <c r="EL232" s="5">
        <v>0</v>
      </c>
      <c r="EM232" s="8">
        <f t="shared" si="603"/>
        <v>0</v>
      </c>
      <c r="EN232" s="6">
        <f t="shared" si="605"/>
        <v>24.655999999999999</v>
      </c>
      <c r="EO232" s="8">
        <f t="shared" si="606"/>
        <v>586.67699999999991</v>
      </c>
    </row>
    <row r="233" spans="1:145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07"/>
        <v>0</v>
      </c>
      <c r="F233" s="6">
        <v>0</v>
      </c>
      <c r="G233" s="5">
        <v>0</v>
      </c>
      <c r="H233" s="8">
        <f t="shared" si="558"/>
        <v>0</v>
      </c>
      <c r="I233" s="6">
        <v>0</v>
      </c>
      <c r="J233" s="5">
        <v>0</v>
      </c>
      <c r="K233" s="8">
        <f t="shared" si="559"/>
        <v>0</v>
      </c>
      <c r="L233" s="6">
        <v>0</v>
      </c>
      <c r="M233" s="5">
        <v>0</v>
      </c>
      <c r="N233" s="8">
        <f t="shared" si="560"/>
        <v>0</v>
      </c>
      <c r="O233" s="6">
        <v>0</v>
      </c>
      <c r="P233" s="5">
        <v>0</v>
      </c>
      <c r="Q233" s="8">
        <f t="shared" si="561"/>
        <v>0</v>
      </c>
      <c r="R233" s="6">
        <v>0</v>
      </c>
      <c r="S233" s="5">
        <v>0</v>
      </c>
      <c r="T233" s="8">
        <f t="shared" si="562"/>
        <v>0</v>
      </c>
      <c r="U233" s="6">
        <v>0</v>
      </c>
      <c r="V233" s="5">
        <v>0</v>
      </c>
      <c r="W233" s="8">
        <f t="shared" si="563"/>
        <v>0</v>
      </c>
      <c r="X233" s="6">
        <v>0</v>
      </c>
      <c r="Y233" s="5">
        <v>0</v>
      </c>
      <c r="Z233" s="8">
        <f t="shared" si="564"/>
        <v>0</v>
      </c>
      <c r="AA233" s="6">
        <v>0</v>
      </c>
      <c r="AB233" s="5">
        <v>0</v>
      </c>
      <c r="AC233" s="8">
        <f t="shared" si="565"/>
        <v>0</v>
      </c>
      <c r="AD233" s="6">
        <v>0</v>
      </c>
      <c r="AE233" s="5">
        <v>0</v>
      </c>
      <c r="AF233" s="8">
        <f t="shared" si="566"/>
        <v>0</v>
      </c>
      <c r="AG233" s="6">
        <v>0</v>
      </c>
      <c r="AH233" s="5">
        <v>0</v>
      </c>
      <c r="AI233" s="8">
        <f t="shared" si="567"/>
        <v>0</v>
      </c>
      <c r="AJ233" s="6">
        <v>0</v>
      </c>
      <c r="AK233" s="5">
        <v>0</v>
      </c>
      <c r="AL233" s="8">
        <f t="shared" si="568"/>
        <v>0</v>
      </c>
      <c r="AM233" s="6">
        <v>0</v>
      </c>
      <c r="AN233" s="5">
        <v>0</v>
      </c>
      <c r="AO233" s="8">
        <f t="shared" si="569"/>
        <v>0</v>
      </c>
      <c r="AP233" s="6">
        <v>0</v>
      </c>
      <c r="AQ233" s="5">
        <v>0</v>
      </c>
      <c r="AR233" s="8">
        <f t="shared" si="570"/>
        <v>0</v>
      </c>
      <c r="AS233" s="6">
        <v>0</v>
      </c>
      <c r="AT233" s="5">
        <v>0</v>
      </c>
      <c r="AU233" s="8">
        <f t="shared" si="571"/>
        <v>0</v>
      </c>
      <c r="AV233" s="6">
        <v>0</v>
      </c>
      <c r="AW233" s="5">
        <v>0</v>
      </c>
      <c r="AX233" s="8">
        <f t="shared" si="572"/>
        <v>0</v>
      </c>
      <c r="AY233" s="6">
        <v>0</v>
      </c>
      <c r="AZ233" s="5">
        <v>0</v>
      </c>
      <c r="BA233" s="8">
        <f t="shared" si="573"/>
        <v>0</v>
      </c>
      <c r="BB233" s="6">
        <v>0</v>
      </c>
      <c r="BC233" s="5">
        <v>0</v>
      </c>
      <c r="BD233" s="8">
        <f t="shared" si="574"/>
        <v>0</v>
      </c>
      <c r="BE233" s="6">
        <v>0</v>
      </c>
      <c r="BF233" s="5">
        <v>0</v>
      </c>
      <c r="BG233" s="8">
        <f t="shared" si="575"/>
        <v>0</v>
      </c>
      <c r="BH233" s="6">
        <v>0</v>
      </c>
      <c r="BI233" s="5">
        <v>0</v>
      </c>
      <c r="BJ233" s="8">
        <f t="shared" si="576"/>
        <v>0</v>
      </c>
      <c r="BK233" s="6">
        <v>0</v>
      </c>
      <c r="BL233" s="5">
        <v>0</v>
      </c>
      <c r="BM233" s="8">
        <f t="shared" si="577"/>
        <v>0</v>
      </c>
      <c r="BN233" s="6">
        <v>0</v>
      </c>
      <c r="BO233" s="5">
        <v>0</v>
      </c>
      <c r="BP233" s="8">
        <f t="shared" si="578"/>
        <v>0</v>
      </c>
      <c r="BQ233" s="6">
        <v>0</v>
      </c>
      <c r="BR233" s="5">
        <v>0</v>
      </c>
      <c r="BS233" s="8">
        <f t="shared" si="579"/>
        <v>0</v>
      </c>
      <c r="BT233" s="70">
        <v>24.155999999999999</v>
      </c>
      <c r="BU233" s="5">
        <v>534.52099999999996</v>
      </c>
      <c r="BV233" s="8">
        <f t="shared" si="580"/>
        <v>22127.877131975492</v>
      </c>
      <c r="BW233" s="6">
        <v>0</v>
      </c>
      <c r="BX233" s="5">
        <v>0</v>
      </c>
      <c r="BY233" s="8">
        <f t="shared" si="581"/>
        <v>0</v>
      </c>
      <c r="BZ233" s="6">
        <v>0</v>
      </c>
      <c r="CA233" s="5">
        <v>0</v>
      </c>
      <c r="CB233" s="8">
        <f t="shared" si="582"/>
        <v>0</v>
      </c>
      <c r="CC233" s="6">
        <v>0</v>
      </c>
      <c r="CD233" s="5">
        <v>0</v>
      </c>
      <c r="CE233" s="8">
        <f t="shared" si="583"/>
        <v>0</v>
      </c>
      <c r="CF233" s="6">
        <v>0</v>
      </c>
      <c r="CG233" s="5">
        <v>0</v>
      </c>
      <c r="CH233" s="8">
        <f t="shared" si="584"/>
        <v>0</v>
      </c>
      <c r="CI233" s="6">
        <v>0</v>
      </c>
      <c r="CJ233" s="5">
        <v>0</v>
      </c>
      <c r="CK233" s="8">
        <f t="shared" si="585"/>
        <v>0</v>
      </c>
      <c r="CL233" s="6">
        <v>0</v>
      </c>
      <c r="CM233" s="5">
        <v>0</v>
      </c>
      <c r="CN233" s="8">
        <f t="shared" si="586"/>
        <v>0</v>
      </c>
      <c r="CO233" s="6">
        <v>0</v>
      </c>
      <c r="CP233" s="5">
        <v>0</v>
      </c>
      <c r="CQ233" s="8">
        <f t="shared" si="587"/>
        <v>0</v>
      </c>
      <c r="CR233" s="6">
        <v>0</v>
      </c>
      <c r="CS233" s="5">
        <v>0</v>
      </c>
      <c r="CT233" s="8">
        <f t="shared" si="588"/>
        <v>0</v>
      </c>
      <c r="CU233" s="6">
        <v>0</v>
      </c>
      <c r="CV233" s="5">
        <v>0</v>
      </c>
      <c r="CW233" s="8">
        <f t="shared" si="589"/>
        <v>0</v>
      </c>
      <c r="CX233" s="6">
        <v>0</v>
      </c>
      <c r="CY233" s="5">
        <v>0</v>
      </c>
      <c r="CZ233" s="8">
        <f t="shared" si="590"/>
        <v>0</v>
      </c>
      <c r="DA233" s="6">
        <v>0</v>
      </c>
      <c r="DB233" s="5">
        <v>0</v>
      </c>
      <c r="DC233" s="8">
        <f t="shared" si="591"/>
        <v>0</v>
      </c>
      <c r="DD233" s="6">
        <v>0</v>
      </c>
      <c r="DE233" s="5">
        <v>0</v>
      </c>
      <c r="DF233" s="8">
        <f t="shared" si="592"/>
        <v>0</v>
      </c>
      <c r="DG233" s="6">
        <v>0</v>
      </c>
      <c r="DH233" s="5">
        <v>0</v>
      </c>
      <c r="DI233" s="8">
        <f t="shared" si="593"/>
        <v>0</v>
      </c>
      <c r="DJ233" s="6">
        <v>0</v>
      </c>
      <c r="DK233" s="5">
        <v>0</v>
      </c>
      <c r="DL233" s="8">
        <f t="shared" si="594"/>
        <v>0</v>
      </c>
      <c r="DM233" s="6">
        <v>0</v>
      </c>
      <c r="DN233" s="5">
        <v>0</v>
      </c>
      <c r="DO233" s="8">
        <f t="shared" si="595"/>
        <v>0</v>
      </c>
      <c r="DP233" s="6">
        <v>0</v>
      </c>
      <c r="DQ233" s="5">
        <v>0</v>
      </c>
      <c r="DR233" s="8">
        <f t="shared" si="596"/>
        <v>0</v>
      </c>
      <c r="DS233" s="6">
        <v>0</v>
      </c>
      <c r="DT233" s="5">
        <v>0</v>
      </c>
      <c r="DU233" s="8">
        <f t="shared" si="597"/>
        <v>0</v>
      </c>
      <c r="DV233" s="6">
        <v>0</v>
      </c>
      <c r="DW233" s="5">
        <v>0</v>
      </c>
      <c r="DX233" s="8">
        <f t="shared" si="598"/>
        <v>0</v>
      </c>
      <c r="DY233" s="6">
        <v>0</v>
      </c>
      <c r="DZ233" s="5">
        <v>0</v>
      </c>
      <c r="EA233" s="8">
        <f t="shared" si="599"/>
        <v>0</v>
      </c>
      <c r="EB233" s="6">
        <v>0</v>
      </c>
      <c r="EC233" s="5">
        <v>0</v>
      </c>
      <c r="ED233" s="8">
        <f t="shared" si="600"/>
        <v>0</v>
      </c>
      <c r="EE233" s="6">
        <v>0</v>
      </c>
      <c r="EF233" s="5">
        <v>0</v>
      </c>
      <c r="EG233" s="8">
        <f t="shared" si="601"/>
        <v>0</v>
      </c>
      <c r="EH233" s="6">
        <v>0</v>
      </c>
      <c r="EI233" s="5">
        <v>0</v>
      </c>
      <c r="EJ233" s="8">
        <f t="shared" si="602"/>
        <v>0</v>
      </c>
      <c r="EK233" s="6">
        <v>0</v>
      </c>
      <c r="EL233" s="5">
        <v>0</v>
      </c>
      <c r="EM233" s="8">
        <f t="shared" si="603"/>
        <v>0</v>
      </c>
      <c r="EN233" s="6">
        <f t="shared" si="605"/>
        <v>24.155999999999999</v>
      </c>
      <c r="EO233" s="8">
        <f t="shared" si="606"/>
        <v>534.52099999999996</v>
      </c>
    </row>
    <row r="234" spans="1:145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07"/>
        <v>0</v>
      </c>
      <c r="F234" s="6">
        <v>0</v>
      </c>
      <c r="G234" s="5">
        <v>0</v>
      </c>
      <c r="H234" s="8">
        <f t="shared" si="558"/>
        <v>0</v>
      </c>
      <c r="I234" s="6">
        <v>0</v>
      </c>
      <c r="J234" s="5">
        <v>0</v>
      </c>
      <c r="K234" s="8">
        <f t="shared" si="559"/>
        <v>0</v>
      </c>
      <c r="L234" s="6">
        <v>0</v>
      </c>
      <c r="M234" s="5">
        <v>0</v>
      </c>
      <c r="N234" s="8">
        <f t="shared" si="560"/>
        <v>0</v>
      </c>
      <c r="O234" s="6">
        <v>0</v>
      </c>
      <c r="P234" s="5">
        <v>0</v>
      </c>
      <c r="Q234" s="8">
        <f t="shared" si="561"/>
        <v>0</v>
      </c>
      <c r="R234" s="6">
        <v>0</v>
      </c>
      <c r="S234" s="5">
        <v>0</v>
      </c>
      <c r="T234" s="8">
        <f t="shared" si="562"/>
        <v>0</v>
      </c>
      <c r="U234" s="6">
        <v>0</v>
      </c>
      <c r="V234" s="5">
        <v>0</v>
      </c>
      <c r="W234" s="8">
        <f t="shared" si="563"/>
        <v>0</v>
      </c>
      <c r="X234" s="6">
        <v>0</v>
      </c>
      <c r="Y234" s="5">
        <v>0</v>
      </c>
      <c r="Z234" s="8">
        <f t="shared" si="564"/>
        <v>0</v>
      </c>
      <c r="AA234" s="70">
        <v>10.82</v>
      </c>
      <c r="AB234" s="5">
        <v>140.648</v>
      </c>
      <c r="AC234" s="8">
        <f t="shared" si="565"/>
        <v>12998.890942698707</v>
      </c>
      <c r="AD234" s="6">
        <v>0</v>
      </c>
      <c r="AE234" s="5">
        <v>0</v>
      </c>
      <c r="AF234" s="8">
        <f t="shared" si="566"/>
        <v>0</v>
      </c>
      <c r="AG234" s="6">
        <v>0</v>
      </c>
      <c r="AH234" s="5">
        <v>0</v>
      </c>
      <c r="AI234" s="8">
        <f t="shared" si="567"/>
        <v>0</v>
      </c>
      <c r="AJ234" s="6">
        <v>0</v>
      </c>
      <c r="AK234" s="5">
        <v>0</v>
      </c>
      <c r="AL234" s="8">
        <f t="shared" si="568"/>
        <v>0</v>
      </c>
      <c r="AM234" s="6">
        <v>0</v>
      </c>
      <c r="AN234" s="5">
        <v>0</v>
      </c>
      <c r="AO234" s="8">
        <f t="shared" si="569"/>
        <v>0</v>
      </c>
      <c r="AP234" s="6">
        <v>0</v>
      </c>
      <c r="AQ234" s="5">
        <v>0</v>
      </c>
      <c r="AR234" s="8">
        <f t="shared" si="570"/>
        <v>0</v>
      </c>
      <c r="AS234" s="6">
        <v>0</v>
      </c>
      <c r="AT234" s="5">
        <v>0</v>
      </c>
      <c r="AU234" s="8">
        <f t="shared" si="571"/>
        <v>0</v>
      </c>
      <c r="AV234" s="6">
        <v>0</v>
      </c>
      <c r="AW234" s="5">
        <v>0</v>
      </c>
      <c r="AX234" s="8">
        <f t="shared" si="572"/>
        <v>0</v>
      </c>
      <c r="AY234" s="6">
        <v>0</v>
      </c>
      <c r="AZ234" s="5">
        <v>0</v>
      </c>
      <c r="BA234" s="8">
        <f t="shared" si="573"/>
        <v>0</v>
      </c>
      <c r="BB234" s="6">
        <v>0</v>
      </c>
      <c r="BC234" s="5">
        <v>0</v>
      </c>
      <c r="BD234" s="8">
        <f t="shared" si="574"/>
        <v>0</v>
      </c>
      <c r="BE234" s="6">
        <v>0</v>
      </c>
      <c r="BF234" s="5">
        <v>0</v>
      </c>
      <c r="BG234" s="8">
        <f t="shared" si="575"/>
        <v>0</v>
      </c>
      <c r="BH234" s="6">
        <v>0</v>
      </c>
      <c r="BI234" s="5">
        <v>0</v>
      </c>
      <c r="BJ234" s="8">
        <f t="shared" si="576"/>
        <v>0</v>
      </c>
      <c r="BK234" s="6">
        <v>0</v>
      </c>
      <c r="BL234" s="5">
        <v>0</v>
      </c>
      <c r="BM234" s="8">
        <f t="shared" si="577"/>
        <v>0</v>
      </c>
      <c r="BN234" s="6">
        <v>0</v>
      </c>
      <c r="BO234" s="5">
        <v>0</v>
      </c>
      <c r="BP234" s="8">
        <f t="shared" si="578"/>
        <v>0</v>
      </c>
      <c r="BQ234" s="6">
        <v>0</v>
      </c>
      <c r="BR234" s="5">
        <v>0</v>
      </c>
      <c r="BS234" s="8">
        <f t="shared" si="579"/>
        <v>0</v>
      </c>
      <c r="BT234" s="6">
        <v>0</v>
      </c>
      <c r="BU234" s="5">
        <v>0</v>
      </c>
      <c r="BV234" s="8">
        <f t="shared" si="580"/>
        <v>0</v>
      </c>
      <c r="BW234" s="6">
        <v>0</v>
      </c>
      <c r="BX234" s="5">
        <v>0</v>
      </c>
      <c r="BY234" s="8">
        <f t="shared" si="581"/>
        <v>0</v>
      </c>
      <c r="BZ234" s="6">
        <v>0</v>
      </c>
      <c r="CA234" s="5">
        <v>0</v>
      </c>
      <c r="CB234" s="8">
        <f t="shared" si="582"/>
        <v>0</v>
      </c>
      <c r="CC234" s="6">
        <v>0</v>
      </c>
      <c r="CD234" s="5">
        <v>0</v>
      </c>
      <c r="CE234" s="8">
        <f t="shared" si="583"/>
        <v>0</v>
      </c>
      <c r="CF234" s="6">
        <v>0</v>
      </c>
      <c r="CG234" s="5">
        <v>0</v>
      </c>
      <c r="CH234" s="8">
        <f t="shared" si="584"/>
        <v>0</v>
      </c>
      <c r="CI234" s="6">
        <v>0</v>
      </c>
      <c r="CJ234" s="5">
        <v>0</v>
      </c>
      <c r="CK234" s="8">
        <f t="shared" si="585"/>
        <v>0</v>
      </c>
      <c r="CL234" s="6">
        <v>0</v>
      </c>
      <c r="CM234" s="5">
        <v>0</v>
      </c>
      <c r="CN234" s="8">
        <f t="shared" si="586"/>
        <v>0</v>
      </c>
      <c r="CO234" s="6">
        <v>0</v>
      </c>
      <c r="CP234" s="5">
        <v>0</v>
      </c>
      <c r="CQ234" s="8">
        <f t="shared" si="587"/>
        <v>0</v>
      </c>
      <c r="CR234" s="6">
        <v>0</v>
      </c>
      <c r="CS234" s="5">
        <v>0</v>
      </c>
      <c r="CT234" s="8">
        <f t="shared" si="588"/>
        <v>0</v>
      </c>
      <c r="CU234" s="6">
        <v>0</v>
      </c>
      <c r="CV234" s="5">
        <v>0</v>
      </c>
      <c r="CW234" s="8">
        <f t="shared" si="589"/>
        <v>0</v>
      </c>
      <c r="CX234" s="6">
        <v>0</v>
      </c>
      <c r="CY234" s="5">
        <v>0</v>
      </c>
      <c r="CZ234" s="8">
        <f t="shared" si="590"/>
        <v>0</v>
      </c>
      <c r="DA234" s="6">
        <v>0</v>
      </c>
      <c r="DB234" s="5">
        <v>0</v>
      </c>
      <c r="DC234" s="8">
        <f t="shared" si="591"/>
        <v>0</v>
      </c>
      <c r="DD234" s="6">
        <v>0</v>
      </c>
      <c r="DE234" s="5">
        <v>0</v>
      </c>
      <c r="DF234" s="8">
        <f t="shared" si="592"/>
        <v>0</v>
      </c>
      <c r="DG234" s="6">
        <v>0</v>
      </c>
      <c r="DH234" s="5">
        <v>0</v>
      </c>
      <c r="DI234" s="8">
        <f t="shared" si="593"/>
        <v>0</v>
      </c>
      <c r="DJ234" s="6">
        <v>0</v>
      </c>
      <c r="DK234" s="5">
        <v>0</v>
      </c>
      <c r="DL234" s="8">
        <f t="shared" si="594"/>
        <v>0</v>
      </c>
      <c r="DM234" s="6">
        <v>0</v>
      </c>
      <c r="DN234" s="5">
        <v>0</v>
      </c>
      <c r="DO234" s="8">
        <f t="shared" si="595"/>
        <v>0</v>
      </c>
      <c r="DP234" s="6">
        <v>0</v>
      </c>
      <c r="DQ234" s="5">
        <v>0</v>
      </c>
      <c r="DR234" s="8">
        <f t="shared" si="596"/>
        <v>0</v>
      </c>
      <c r="DS234" s="6">
        <v>0</v>
      </c>
      <c r="DT234" s="5">
        <v>0</v>
      </c>
      <c r="DU234" s="8">
        <f t="shared" si="597"/>
        <v>0</v>
      </c>
      <c r="DV234" s="6">
        <v>0</v>
      </c>
      <c r="DW234" s="5">
        <v>0</v>
      </c>
      <c r="DX234" s="8">
        <f t="shared" si="598"/>
        <v>0</v>
      </c>
      <c r="DY234" s="6">
        <v>0</v>
      </c>
      <c r="DZ234" s="5">
        <v>0</v>
      </c>
      <c r="EA234" s="8">
        <f t="shared" si="599"/>
        <v>0</v>
      </c>
      <c r="EB234" s="6">
        <v>0</v>
      </c>
      <c r="EC234" s="5">
        <v>0</v>
      </c>
      <c r="ED234" s="8">
        <f t="shared" si="600"/>
        <v>0</v>
      </c>
      <c r="EE234" s="6">
        <v>0</v>
      </c>
      <c r="EF234" s="5">
        <v>0</v>
      </c>
      <c r="EG234" s="8">
        <f t="shared" si="601"/>
        <v>0</v>
      </c>
      <c r="EH234" s="6">
        <v>0</v>
      </c>
      <c r="EI234" s="5">
        <v>0</v>
      </c>
      <c r="EJ234" s="8">
        <f t="shared" si="602"/>
        <v>0</v>
      </c>
      <c r="EK234" s="6">
        <v>0</v>
      </c>
      <c r="EL234" s="5">
        <v>0</v>
      </c>
      <c r="EM234" s="8">
        <f t="shared" si="603"/>
        <v>0</v>
      </c>
      <c r="EN234" s="6">
        <f t="shared" si="605"/>
        <v>10.82</v>
      </c>
      <c r="EO234" s="8">
        <f t="shared" si="606"/>
        <v>140.648</v>
      </c>
    </row>
    <row r="235" spans="1:145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07"/>
        <v>0</v>
      </c>
      <c r="F235" s="6">
        <v>0</v>
      </c>
      <c r="G235" s="5">
        <v>0</v>
      </c>
      <c r="H235" s="8">
        <f t="shared" si="558"/>
        <v>0</v>
      </c>
      <c r="I235" s="6">
        <v>0</v>
      </c>
      <c r="J235" s="5">
        <v>0</v>
      </c>
      <c r="K235" s="8">
        <f t="shared" si="559"/>
        <v>0</v>
      </c>
      <c r="L235" s="6">
        <v>0</v>
      </c>
      <c r="M235" s="5">
        <v>0</v>
      </c>
      <c r="N235" s="8">
        <f t="shared" si="560"/>
        <v>0</v>
      </c>
      <c r="O235" s="6">
        <v>0</v>
      </c>
      <c r="P235" s="5">
        <v>0</v>
      </c>
      <c r="Q235" s="8">
        <f t="shared" si="561"/>
        <v>0</v>
      </c>
      <c r="R235" s="6">
        <v>0</v>
      </c>
      <c r="S235" s="5">
        <v>0</v>
      </c>
      <c r="T235" s="8">
        <f t="shared" si="562"/>
        <v>0</v>
      </c>
      <c r="U235" s="6">
        <v>0</v>
      </c>
      <c r="V235" s="5">
        <v>0</v>
      </c>
      <c r="W235" s="8">
        <f t="shared" si="563"/>
        <v>0</v>
      </c>
      <c r="X235" s="6">
        <v>0</v>
      </c>
      <c r="Y235" s="5">
        <v>0</v>
      </c>
      <c r="Z235" s="8">
        <f t="shared" si="564"/>
        <v>0</v>
      </c>
      <c r="AA235" s="6">
        <v>0</v>
      </c>
      <c r="AB235" s="5">
        <v>0</v>
      </c>
      <c r="AC235" s="8">
        <f t="shared" si="565"/>
        <v>0</v>
      </c>
      <c r="AD235" s="6">
        <v>0</v>
      </c>
      <c r="AE235" s="5">
        <v>0</v>
      </c>
      <c r="AF235" s="8">
        <f t="shared" si="566"/>
        <v>0</v>
      </c>
      <c r="AG235" s="6">
        <v>0</v>
      </c>
      <c r="AH235" s="5">
        <v>0</v>
      </c>
      <c r="AI235" s="8">
        <f t="shared" si="567"/>
        <v>0</v>
      </c>
      <c r="AJ235" s="6">
        <v>0</v>
      </c>
      <c r="AK235" s="5">
        <v>0</v>
      </c>
      <c r="AL235" s="8">
        <f t="shared" si="568"/>
        <v>0</v>
      </c>
      <c r="AM235" s="6">
        <v>0</v>
      </c>
      <c r="AN235" s="5">
        <v>0</v>
      </c>
      <c r="AO235" s="8">
        <f t="shared" si="569"/>
        <v>0</v>
      </c>
      <c r="AP235" s="6">
        <v>0</v>
      </c>
      <c r="AQ235" s="5">
        <v>0</v>
      </c>
      <c r="AR235" s="8">
        <f t="shared" si="570"/>
        <v>0</v>
      </c>
      <c r="AS235" s="6">
        <v>0</v>
      </c>
      <c r="AT235" s="5">
        <v>0</v>
      </c>
      <c r="AU235" s="8">
        <f t="shared" si="571"/>
        <v>0</v>
      </c>
      <c r="AV235" s="6">
        <v>0</v>
      </c>
      <c r="AW235" s="5">
        <v>0</v>
      </c>
      <c r="AX235" s="8">
        <f t="shared" si="572"/>
        <v>0</v>
      </c>
      <c r="AY235" s="6">
        <v>0</v>
      </c>
      <c r="AZ235" s="5">
        <v>0</v>
      </c>
      <c r="BA235" s="8">
        <f t="shared" si="573"/>
        <v>0</v>
      </c>
      <c r="BB235" s="6">
        <v>0</v>
      </c>
      <c r="BC235" s="5">
        <v>0</v>
      </c>
      <c r="BD235" s="8">
        <f t="shared" si="574"/>
        <v>0</v>
      </c>
      <c r="BE235" s="6">
        <v>0</v>
      </c>
      <c r="BF235" s="5">
        <v>0</v>
      </c>
      <c r="BG235" s="8">
        <f t="shared" si="575"/>
        <v>0</v>
      </c>
      <c r="BH235" s="6">
        <v>0</v>
      </c>
      <c r="BI235" s="5">
        <v>0</v>
      </c>
      <c r="BJ235" s="8">
        <f t="shared" si="576"/>
        <v>0</v>
      </c>
      <c r="BK235" s="6">
        <v>0</v>
      </c>
      <c r="BL235" s="5">
        <v>0</v>
      </c>
      <c r="BM235" s="8">
        <f t="shared" si="577"/>
        <v>0</v>
      </c>
      <c r="BN235" s="6">
        <v>0</v>
      </c>
      <c r="BO235" s="5">
        <v>0</v>
      </c>
      <c r="BP235" s="8">
        <f t="shared" si="578"/>
        <v>0</v>
      </c>
      <c r="BQ235" s="6">
        <v>0</v>
      </c>
      <c r="BR235" s="5">
        <v>0</v>
      </c>
      <c r="BS235" s="8">
        <f t="shared" si="579"/>
        <v>0</v>
      </c>
      <c r="BT235" s="70">
        <v>24.155999999999999</v>
      </c>
      <c r="BU235" s="5">
        <v>516.36400000000003</v>
      </c>
      <c r="BV235" s="8">
        <f t="shared" si="580"/>
        <v>21376.221228680246</v>
      </c>
      <c r="BW235" s="6">
        <v>0</v>
      </c>
      <c r="BX235" s="5">
        <v>0</v>
      </c>
      <c r="BY235" s="8">
        <f t="shared" si="581"/>
        <v>0</v>
      </c>
      <c r="BZ235" s="6">
        <v>0</v>
      </c>
      <c r="CA235" s="5">
        <v>0</v>
      </c>
      <c r="CB235" s="8">
        <f t="shared" si="582"/>
        <v>0</v>
      </c>
      <c r="CC235" s="6">
        <v>0</v>
      </c>
      <c r="CD235" s="5">
        <v>0</v>
      </c>
      <c r="CE235" s="8">
        <f t="shared" si="583"/>
        <v>0</v>
      </c>
      <c r="CF235" s="6">
        <v>0</v>
      </c>
      <c r="CG235" s="5">
        <v>0</v>
      </c>
      <c r="CH235" s="8">
        <f t="shared" si="584"/>
        <v>0</v>
      </c>
      <c r="CI235" s="6">
        <v>0</v>
      </c>
      <c r="CJ235" s="5">
        <v>0</v>
      </c>
      <c r="CK235" s="8">
        <f t="shared" si="585"/>
        <v>0</v>
      </c>
      <c r="CL235" s="6">
        <v>0</v>
      </c>
      <c r="CM235" s="5">
        <v>0</v>
      </c>
      <c r="CN235" s="8">
        <f t="shared" si="586"/>
        <v>0</v>
      </c>
      <c r="CO235" s="6">
        <v>0</v>
      </c>
      <c r="CP235" s="5">
        <v>0</v>
      </c>
      <c r="CQ235" s="8">
        <f t="shared" si="587"/>
        <v>0</v>
      </c>
      <c r="CR235" s="6">
        <v>0</v>
      </c>
      <c r="CS235" s="5">
        <v>0</v>
      </c>
      <c r="CT235" s="8">
        <f t="shared" si="588"/>
        <v>0</v>
      </c>
      <c r="CU235" s="6">
        <v>0</v>
      </c>
      <c r="CV235" s="5">
        <v>0</v>
      </c>
      <c r="CW235" s="8">
        <f t="shared" si="589"/>
        <v>0</v>
      </c>
      <c r="CX235" s="6">
        <v>0</v>
      </c>
      <c r="CY235" s="5">
        <v>0</v>
      </c>
      <c r="CZ235" s="8">
        <f t="shared" si="590"/>
        <v>0</v>
      </c>
      <c r="DA235" s="6">
        <v>0</v>
      </c>
      <c r="DB235" s="5">
        <v>0</v>
      </c>
      <c r="DC235" s="8">
        <f t="shared" si="591"/>
        <v>0</v>
      </c>
      <c r="DD235" s="6">
        <v>0</v>
      </c>
      <c r="DE235" s="5">
        <v>0</v>
      </c>
      <c r="DF235" s="8">
        <f t="shared" si="592"/>
        <v>0</v>
      </c>
      <c r="DG235" s="6">
        <v>0</v>
      </c>
      <c r="DH235" s="5">
        <v>0</v>
      </c>
      <c r="DI235" s="8">
        <f t="shared" si="593"/>
        <v>0</v>
      </c>
      <c r="DJ235" s="6">
        <v>0</v>
      </c>
      <c r="DK235" s="5">
        <v>0</v>
      </c>
      <c r="DL235" s="8">
        <f t="shared" si="594"/>
        <v>0</v>
      </c>
      <c r="DM235" s="6">
        <v>0</v>
      </c>
      <c r="DN235" s="5">
        <v>0</v>
      </c>
      <c r="DO235" s="8">
        <f t="shared" si="595"/>
        <v>0</v>
      </c>
      <c r="DP235" s="6">
        <v>0</v>
      </c>
      <c r="DQ235" s="5">
        <v>0</v>
      </c>
      <c r="DR235" s="8">
        <f t="shared" si="596"/>
        <v>0</v>
      </c>
      <c r="DS235" s="6">
        <v>0</v>
      </c>
      <c r="DT235" s="5">
        <v>0</v>
      </c>
      <c r="DU235" s="8">
        <f t="shared" si="597"/>
        <v>0</v>
      </c>
      <c r="DV235" s="6">
        <v>0</v>
      </c>
      <c r="DW235" s="5">
        <v>0</v>
      </c>
      <c r="DX235" s="8">
        <f t="shared" si="598"/>
        <v>0</v>
      </c>
      <c r="DY235" s="6">
        <v>0</v>
      </c>
      <c r="DZ235" s="5">
        <v>0</v>
      </c>
      <c r="EA235" s="8">
        <f t="shared" si="599"/>
        <v>0</v>
      </c>
      <c r="EB235" s="6">
        <v>0</v>
      </c>
      <c r="EC235" s="5">
        <v>0</v>
      </c>
      <c r="ED235" s="8">
        <f t="shared" si="600"/>
        <v>0</v>
      </c>
      <c r="EE235" s="6">
        <v>0</v>
      </c>
      <c r="EF235" s="5">
        <v>0</v>
      </c>
      <c r="EG235" s="8">
        <f t="shared" si="601"/>
        <v>0</v>
      </c>
      <c r="EH235" s="6">
        <v>0</v>
      </c>
      <c r="EI235" s="5">
        <v>0</v>
      </c>
      <c r="EJ235" s="8">
        <f t="shared" si="602"/>
        <v>0</v>
      </c>
      <c r="EK235" s="6">
        <v>0</v>
      </c>
      <c r="EL235" s="5">
        <v>0</v>
      </c>
      <c r="EM235" s="8">
        <f t="shared" si="603"/>
        <v>0</v>
      </c>
      <c r="EN235" s="6">
        <f t="shared" si="605"/>
        <v>24.155999999999999</v>
      </c>
      <c r="EO235" s="8">
        <f t="shared" si="606"/>
        <v>516.36400000000003</v>
      </c>
    </row>
    <row r="236" spans="1:145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07"/>
        <v>0</v>
      </c>
      <c r="F236" s="6">
        <v>0</v>
      </c>
      <c r="G236" s="5">
        <v>0</v>
      </c>
      <c r="H236" s="8">
        <f t="shared" si="558"/>
        <v>0</v>
      </c>
      <c r="I236" s="6">
        <v>0</v>
      </c>
      <c r="J236" s="5">
        <v>0</v>
      </c>
      <c r="K236" s="8">
        <f t="shared" si="559"/>
        <v>0</v>
      </c>
      <c r="L236" s="6">
        <v>0</v>
      </c>
      <c r="M236" s="5">
        <v>0</v>
      </c>
      <c r="N236" s="8">
        <f t="shared" si="560"/>
        <v>0</v>
      </c>
      <c r="O236" s="6">
        <v>0</v>
      </c>
      <c r="P236" s="5">
        <v>0</v>
      </c>
      <c r="Q236" s="8">
        <f t="shared" si="561"/>
        <v>0</v>
      </c>
      <c r="R236" s="6">
        <v>0</v>
      </c>
      <c r="S236" s="5">
        <v>0</v>
      </c>
      <c r="T236" s="8">
        <f t="shared" si="562"/>
        <v>0</v>
      </c>
      <c r="U236" s="6">
        <v>0</v>
      </c>
      <c r="V236" s="5">
        <v>0</v>
      </c>
      <c r="W236" s="8">
        <f t="shared" si="563"/>
        <v>0</v>
      </c>
      <c r="X236" s="6">
        <v>0</v>
      </c>
      <c r="Y236" s="5">
        <v>0</v>
      </c>
      <c r="Z236" s="8">
        <f t="shared" si="564"/>
        <v>0</v>
      </c>
      <c r="AA236" s="6">
        <v>0</v>
      </c>
      <c r="AB236" s="5">
        <v>0</v>
      </c>
      <c r="AC236" s="8">
        <f t="shared" si="565"/>
        <v>0</v>
      </c>
      <c r="AD236" s="6">
        <v>0</v>
      </c>
      <c r="AE236" s="5">
        <v>0</v>
      </c>
      <c r="AF236" s="8">
        <f t="shared" si="566"/>
        <v>0</v>
      </c>
      <c r="AG236" s="6">
        <v>0</v>
      </c>
      <c r="AH236" s="5">
        <v>0</v>
      </c>
      <c r="AI236" s="8">
        <f t="shared" si="567"/>
        <v>0</v>
      </c>
      <c r="AJ236" s="6">
        <v>0</v>
      </c>
      <c r="AK236" s="5">
        <v>0</v>
      </c>
      <c r="AL236" s="8">
        <f t="shared" si="568"/>
        <v>0</v>
      </c>
      <c r="AM236" s="6">
        <v>0</v>
      </c>
      <c r="AN236" s="5">
        <v>0</v>
      </c>
      <c r="AO236" s="8">
        <f t="shared" si="569"/>
        <v>0</v>
      </c>
      <c r="AP236" s="6">
        <v>0</v>
      </c>
      <c r="AQ236" s="5">
        <v>0</v>
      </c>
      <c r="AR236" s="8">
        <f t="shared" si="570"/>
        <v>0</v>
      </c>
      <c r="AS236" s="6">
        <v>0</v>
      </c>
      <c r="AT236" s="5">
        <v>0</v>
      </c>
      <c r="AU236" s="8">
        <f t="shared" si="571"/>
        <v>0</v>
      </c>
      <c r="AV236" s="6">
        <v>0</v>
      </c>
      <c r="AW236" s="5">
        <v>0</v>
      </c>
      <c r="AX236" s="8">
        <f t="shared" si="572"/>
        <v>0</v>
      </c>
      <c r="AY236" s="6">
        <v>0</v>
      </c>
      <c r="AZ236" s="5">
        <v>0</v>
      </c>
      <c r="BA236" s="8">
        <f t="shared" si="573"/>
        <v>0</v>
      </c>
      <c r="BB236" s="6">
        <v>0</v>
      </c>
      <c r="BC236" s="5">
        <v>0</v>
      </c>
      <c r="BD236" s="8">
        <f t="shared" si="574"/>
        <v>0</v>
      </c>
      <c r="BE236" s="6">
        <v>0</v>
      </c>
      <c r="BF236" s="5">
        <v>0</v>
      </c>
      <c r="BG236" s="8">
        <f t="shared" si="575"/>
        <v>0</v>
      </c>
      <c r="BH236" s="6">
        <v>0</v>
      </c>
      <c r="BI236" s="5">
        <v>0</v>
      </c>
      <c r="BJ236" s="8">
        <f t="shared" si="576"/>
        <v>0</v>
      </c>
      <c r="BK236" s="6">
        <v>0</v>
      </c>
      <c r="BL236" s="5">
        <v>0</v>
      </c>
      <c r="BM236" s="8">
        <f t="shared" si="577"/>
        <v>0</v>
      </c>
      <c r="BN236" s="6">
        <v>0</v>
      </c>
      <c r="BO236" s="5">
        <v>0</v>
      </c>
      <c r="BP236" s="8">
        <f t="shared" si="578"/>
        <v>0</v>
      </c>
      <c r="BQ236" s="6">
        <v>0</v>
      </c>
      <c r="BR236" s="5">
        <v>0</v>
      </c>
      <c r="BS236" s="8">
        <f t="shared" si="579"/>
        <v>0</v>
      </c>
      <c r="BT236" s="6">
        <v>0</v>
      </c>
      <c r="BU236" s="5">
        <v>0</v>
      </c>
      <c r="BV236" s="8">
        <f t="shared" si="580"/>
        <v>0</v>
      </c>
      <c r="BW236" s="6">
        <v>0</v>
      </c>
      <c r="BX236" s="5">
        <v>0</v>
      </c>
      <c r="BY236" s="8">
        <f t="shared" si="581"/>
        <v>0</v>
      </c>
      <c r="BZ236" s="6">
        <v>0</v>
      </c>
      <c r="CA236" s="5">
        <v>0</v>
      </c>
      <c r="CB236" s="8">
        <f t="shared" si="582"/>
        <v>0</v>
      </c>
      <c r="CC236" s="6">
        <v>0</v>
      </c>
      <c r="CD236" s="5">
        <v>0</v>
      </c>
      <c r="CE236" s="8">
        <f t="shared" si="583"/>
        <v>0</v>
      </c>
      <c r="CF236" s="6">
        <v>0</v>
      </c>
      <c r="CG236" s="5">
        <v>0</v>
      </c>
      <c r="CH236" s="8">
        <f t="shared" si="584"/>
        <v>0</v>
      </c>
      <c r="CI236" s="6">
        <v>0</v>
      </c>
      <c r="CJ236" s="5">
        <v>0</v>
      </c>
      <c r="CK236" s="8">
        <f t="shared" si="585"/>
        <v>0</v>
      </c>
      <c r="CL236" s="6">
        <v>0</v>
      </c>
      <c r="CM236" s="5">
        <v>0</v>
      </c>
      <c r="CN236" s="8">
        <f t="shared" si="586"/>
        <v>0</v>
      </c>
      <c r="CO236" s="6">
        <v>0</v>
      </c>
      <c r="CP236" s="5">
        <v>0</v>
      </c>
      <c r="CQ236" s="8">
        <f t="shared" si="587"/>
        <v>0</v>
      </c>
      <c r="CR236" s="6">
        <v>0</v>
      </c>
      <c r="CS236" s="5">
        <v>0</v>
      </c>
      <c r="CT236" s="8">
        <f t="shared" si="588"/>
        <v>0</v>
      </c>
      <c r="CU236" s="6">
        <v>0</v>
      </c>
      <c r="CV236" s="5">
        <v>0</v>
      </c>
      <c r="CW236" s="8">
        <f t="shared" si="589"/>
        <v>0</v>
      </c>
      <c r="CX236" s="6">
        <v>0</v>
      </c>
      <c r="CY236" s="5">
        <v>0</v>
      </c>
      <c r="CZ236" s="8">
        <f t="shared" si="590"/>
        <v>0</v>
      </c>
      <c r="DA236" s="6">
        <v>0</v>
      </c>
      <c r="DB236" s="5">
        <v>0</v>
      </c>
      <c r="DC236" s="8">
        <f t="shared" si="591"/>
        <v>0</v>
      </c>
      <c r="DD236" s="6">
        <v>0</v>
      </c>
      <c r="DE236" s="5">
        <v>0</v>
      </c>
      <c r="DF236" s="8">
        <f t="shared" si="592"/>
        <v>0</v>
      </c>
      <c r="DG236" s="6">
        <v>0</v>
      </c>
      <c r="DH236" s="5">
        <v>0</v>
      </c>
      <c r="DI236" s="8">
        <f t="shared" si="593"/>
        <v>0</v>
      </c>
      <c r="DJ236" s="6">
        <v>0</v>
      </c>
      <c r="DK236" s="5">
        <v>0</v>
      </c>
      <c r="DL236" s="8">
        <f t="shared" si="594"/>
        <v>0</v>
      </c>
      <c r="DM236" s="6">
        <v>0</v>
      </c>
      <c r="DN236" s="5">
        <v>0</v>
      </c>
      <c r="DO236" s="8">
        <f t="shared" si="595"/>
        <v>0</v>
      </c>
      <c r="DP236" s="6">
        <v>0</v>
      </c>
      <c r="DQ236" s="5">
        <v>0</v>
      </c>
      <c r="DR236" s="8">
        <f t="shared" si="596"/>
        <v>0</v>
      </c>
      <c r="DS236" s="6">
        <v>0</v>
      </c>
      <c r="DT236" s="5">
        <v>0</v>
      </c>
      <c r="DU236" s="8">
        <f t="shared" si="597"/>
        <v>0</v>
      </c>
      <c r="DV236" s="6">
        <v>0</v>
      </c>
      <c r="DW236" s="5">
        <v>0</v>
      </c>
      <c r="DX236" s="8">
        <f t="shared" si="598"/>
        <v>0</v>
      </c>
      <c r="DY236" s="6">
        <v>0</v>
      </c>
      <c r="DZ236" s="5">
        <v>0</v>
      </c>
      <c r="EA236" s="8">
        <f t="shared" si="599"/>
        <v>0</v>
      </c>
      <c r="EB236" s="6">
        <v>0</v>
      </c>
      <c r="EC236" s="5">
        <v>0</v>
      </c>
      <c r="ED236" s="8">
        <f t="shared" si="600"/>
        <v>0</v>
      </c>
      <c r="EE236" s="6">
        <v>0</v>
      </c>
      <c r="EF236" s="5">
        <v>0</v>
      </c>
      <c r="EG236" s="8">
        <f t="shared" si="601"/>
        <v>0</v>
      </c>
      <c r="EH236" s="6">
        <v>0</v>
      </c>
      <c r="EI236" s="5">
        <v>0</v>
      </c>
      <c r="EJ236" s="8">
        <f t="shared" si="602"/>
        <v>0</v>
      </c>
      <c r="EK236" s="6">
        <v>0</v>
      </c>
      <c r="EL236" s="5">
        <v>0</v>
      </c>
      <c r="EM236" s="8">
        <f t="shared" si="603"/>
        <v>0</v>
      </c>
      <c r="EN236" s="6">
        <f t="shared" si="605"/>
        <v>0</v>
      </c>
      <c r="EO236" s="8">
        <f t="shared" si="606"/>
        <v>0</v>
      </c>
    </row>
    <row r="237" spans="1:145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07"/>
        <v>0</v>
      </c>
      <c r="F237" s="6">
        <v>0</v>
      </c>
      <c r="G237" s="5">
        <v>0</v>
      </c>
      <c r="H237" s="8">
        <f t="shared" si="558"/>
        <v>0</v>
      </c>
      <c r="I237" s="6">
        <v>0</v>
      </c>
      <c r="J237" s="5">
        <v>0</v>
      </c>
      <c r="K237" s="8">
        <f t="shared" si="559"/>
        <v>0</v>
      </c>
      <c r="L237" s="6">
        <v>0</v>
      </c>
      <c r="M237" s="5">
        <v>0</v>
      </c>
      <c r="N237" s="8">
        <f t="shared" si="560"/>
        <v>0</v>
      </c>
      <c r="O237" s="6">
        <v>0</v>
      </c>
      <c r="P237" s="5">
        <v>0</v>
      </c>
      <c r="Q237" s="8">
        <f t="shared" si="561"/>
        <v>0</v>
      </c>
      <c r="R237" s="6">
        <v>0</v>
      </c>
      <c r="S237" s="5">
        <v>0</v>
      </c>
      <c r="T237" s="8">
        <f t="shared" si="562"/>
        <v>0</v>
      </c>
      <c r="U237" s="6">
        <v>0</v>
      </c>
      <c r="V237" s="5">
        <v>0</v>
      </c>
      <c r="W237" s="8">
        <f t="shared" si="563"/>
        <v>0</v>
      </c>
      <c r="X237" s="6">
        <v>0</v>
      </c>
      <c r="Y237" s="5">
        <v>0</v>
      </c>
      <c r="Z237" s="8">
        <f t="shared" si="564"/>
        <v>0</v>
      </c>
      <c r="AA237" s="6">
        <v>0</v>
      </c>
      <c r="AB237" s="5">
        <v>0</v>
      </c>
      <c r="AC237" s="8">
        <f t="shared" si="565"/>
        <v>0</v>
      </c>
      <c r="AD237" s="6">
        <v>0</v>
      </c>
      <c r="AE237" s="5">
        <v>0</v>
      </c>
      <c r="AF237" s="8">
        <f t="shared" si="566"/>
        <v>0</v>
      </c>
      <c r="AG237" s="6">
        <v>0</v>
      </c>
      <c r="AH237" s="5">
        <v>0</v>
      </c>
      <c r="AI237" s="8">
        <f t="shared" si="567"/>
        <v>0</v>
      </c>
      <c r="AJ237" s="6">
        <v>0</v>
      </c>
      <c r="AK237" s="5">
        <v>0</v>
      </c>
      <c r="AL237" s="8">
        <f t="shared" si="568"/>
        <v>0</v>
      </c>
      <c r="AM237" s="6">
        <v>0</v>
      </c>
      <c r="AN237" s="5">
        <v>0</v>
      </c>
      <c r="AO237" s="8">
        <f t="shared" si="569"/>
        <v>0</v>
      </c>
      <c r="AP237" s="6">
        <v>0</v>
      </c>
      <c r="AQ237" s="5">
        <v>0</v>
      </c>
      <c r="AR237" s="8">
        <f t="shared" si="570"/>
        <v>0</v>
      </c>
      <c r="AS237" s="6">
        <v>0</v>
      </c>
      <c r="AT237" s="5">
        <v>0</v>
      </c>
      <c r="AU237" s="8">
        <f t="shared" si="571"/>
        <v>0</v>
      </c>
      <c r="AV237" s="6">
        <v>0</v>
      </c>
      <c r="AW237" s="5">
        <v>0</v>
      </c>
      <c r="AX237" s="8">
        <f t="shared" si="572"/>
        <v>0</v>
      </c>
      <c r="AY237" s="6">
        <v>0</v>
      </c>
      <c r="AZ237" s="5">
        <v>0</v>
      </c>
      <c r="BA237" s="8">
        <f t="shared" si="573"/>
        <v>0</v>
      </c>
      <c r="BB237" s="6">
        <v>0</v>
      </c>
      <c r="BC237" s="5">
        <v>0</v>
      </c>
      <c r="BD237" s="8">
        <f t="shared" si="574"/>
        <v>0</v>
      </c>
      <c r="BE237" s="6">
        <v>0</v>
      </c>
      <c r="BF237" s="5">
        <v>0</v>
      </c>
      <c r="BG237" s="8">
        <f t="shared" si="575"/>
        <v>0</v>
      </c>
      <c r="BH237" s="6">
        <v>0</v>
      </c>
      <c r="BI237" s="5">
        <v>0</v>
      </c>
      <c r="BJ237" s="8">
        <f t="shared" si="576"/>
        <v>0</v>
      </c>
      <c r="BK237" s="6">
        <v>0</v>
      </c>
      <c r="BL237" s="5">
        <v>0</v>
      </c>
      <c r="BM237" s="8">
        <f t="shared" si="577"/>
        <v>0</v>
      </c>
      <c r="BN237" s="6">
        <v>0</v>
      </c>
      <c r="BO237" s="5">
        <v>0</v>
      </c>
      <c r="BP237" s="8">
        <f t="shared" si="578"/>
        <v>0</v>
      </c>
      <c r="BQ237" s="6">
        <v>0</v>
      </c>
      <c r="BR237" s="5">
        <v>0</v>
      </c>
      <c r="BS237" s="8">
        <f t="shared" si="579"/>
        <v>0</v>
      </c>
      <c r="BT237" s="6">
        <v>0</v>
      </c>
      <c r="BU237" s="5">
        <v>0</v>
      </c>
      <c r="BV237" s="8">
        <f t="shared" si="580"/>
        <v>0</v>
      </c>
      <c r="BW237" s="6">
        <v>0</v>
      </c>
      <c r="BX237" s="5">
        <v>0</v>
      </c>
      <c r="BY237" s="8">
        <f t="shared" si="581"/>
        <v>0</v>
      </c>
      <c r="BZ237" s="6">
        <v>0</v>
      </c>
      <c r="CA237" s="5">
        <v>0</v>
      </c>
      <c r="CB237" s="8">
        <f t="shared" si="582"/>
        <v>0</v>
      </c>
      <c r="CC237" s="6">
        <v>0</v>
      </c>
      <c r="CD237" s="5">
        <v>0</v>
      </c>
      <c r="CE237" s="8">
        <f t="shared" si="583"/>
        <v>0</v>
      </c>
      <c r="CF237" s="6">
        <v>0</v>
      </c>
      <c r="CG237" s="5">
        <v>0</v>
      </c>
      <c r="CH237" s="8">
        <f t="shared" si="584"/>
        <v>0</v>
      </c>
      <c r="CI237" s="6">
        <v>0</v>
      </c>
      <c r="CJ237" s="5">
        <v>0</v>
      </c>
      <c r="CK237" s="8">
        <f t="shared" si="585"/>
        <v>0</v>
      </c>
      <c r="CL237" s="6">
        <v>0</v>
      </c>
      <c r="CM237" s="5">
        <v>0</v>
      </c>
      <c r="CN237" s="8">
        <f t="shared" si="586"/>
        <v>0</v>
      </c>
      <c r="CO237" s="6">
        <v>0</v>
      </c>
      <c r="CP237" s="5">
        <v>0</v>
      </c>
      <c r="CQ237" s="8">
        <f t="shared" si="587"/>
        <v>0</v>
      </c>
      <c r="CR237" s="6">
        <v>0</v>
      </c>
      <c r="CS237" s="5">
        <v>0</v>
      </c>
      <c r="CT237" s="8">
        <f t="shared" si="588"/>
        <v>0</v>
      </c>
      <c r="CU237" s="6">
        <v>0</v>
      </c>
      <c r="CV237" s="5">
        <v>0</v>
      </c>
      <c r="CW237" s="8">
        <f t="shared" si="589"/>
        <v>0</v>
      </c>
      <c r="CX237" s="6">
        <v>0</v>
      </c>
      <c r="CY237" s="5">
        <v>0</v>
      </c>
      <c r="CZ237" s="8">
        <f t="shared" si="590"/>
        <v>0</v>
      </c>
      <c r="DA237" s="6">
        <v>0</v>
      </c>
      <c r="DB237" s="5">
        <v>0</v>
      </c>
      <c r="DC237" s="8">
        <f t="shared" si="591"/>
        <v>0</v>
      </c>
      <c r="DD237" s="6">
        <v>0</v>
      </c>
      <c r="DE237" s="5">
        <v>0</v>
      </c>
      <c r="DF237" s="8">
        <f t="shared" si="592"/>
        <v>0</v>
      </c>
      <c r="DG237" s="6">
        <v>0</v>
      </c>
      <c r="DH237" s="5">
        <v>0</v>
      </c>
      <c r="DI237" s="8">
        <f t="shared" si="593"/>
        <v>0</v>
      </c>
      <c r="DJ237" s="6">
        <v>0</v>
      </c>
      <c r="DK237" s="5">
        <v>0</v>
      </c>
      <c r="DL237" s="8">
        <f t="shared" si="594"/>
        <v>0</v>
      </c>
      <c r="DM237" s="6">
        <v>0</v>
      </c>
      <c r="DN237" s="5">
        <v>0</v>
      </c>
      <c r="DO237" s="8">
        <f t="shared" si="595"/>
        <v>0</v>
      </c>
      <c r="DP237" s="6">
        <v>0</v>
      </c>
      <c r="DQ237" s="5">
        <v>0</v>
      </c>
      <c r="DR237" s="8">
        <f t="shared" si="596"/>
        <v>0</v>
      </c>
      <c r="DS237" s="6">
        <v>0</v>
      </c>
      <c r="DT237" s="5">
        <v>0</v>
      </c>
      <c r="DU237" s="8">
        <f t="shared" si="597"/>
        <v>0</v>
      </c>
      <c r="DV237" s="6">
        <v>0</v>
      </c>
      <c r="DW237" s="5">
        <v>0</v>
      </c>
      <c r="DX237" s="8">
        <f t="shared" si="598"/>
        <v>0</v>
      </c>
      <c r="DY237" s="6">
        <v>0</v>
      </c>
      <c r="DZ237" s="5">
        <v>0</v>
      </c>
      <c r="EA237" s="8">
        <f t="shared" si="599"/>
        <v>0</v>
      </c>
      <c r="EB237" s="6">
        <v>0</v>
      </c>
      <c r="EC237" s="5">
        <v>0</v>
      </c>
      <c r="ED237" s="8">
        <f t="shared" si="600"/>
        <v>0</v>
      </c>
      <c r="EE237" s="6">
        <v>0</v>
      </c>
      <c r="EF237" s="5">
        <v>0</v>
      </c>
      <c r="EG237" s="8">
        <f t="shared" si="601"/>
        <v>0</v>
      </c>
      <c r="EH237" s="6">
        <v>0</v>
      </c>
      <c r="EI237" s="5">
        <v>0</v>
      </c>
      <c r="EJ237" s="8">
        <f t="shared" si="602"/>
        <v>0</v>
      </c>
      <c r="EK237" s="6">
        <v>0</v>
      </c>
      <c r="EL237" s="5">
        <v>0</v>
      </c>
      <c r="EM237" s="8">
        <f t="shared" si="603"/>
        <v>0</v>
      </c>
      <c r="EN237" s="6">
        <f t="shared" si="605"/>
        <v>0</v>
      </c>
      <c r="EO237" s="8">
        <f t="shared" si="606"/>
        <v>0</v>
      </c>
    </row>
    <row r="238" spans="1:145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07"/>
        <v>0</v>
      </c>
      <c r="F238" s="6">
        <v>0</v>
      </c>
      <c r="G238" s="5">
        <v>0</v>
      </c>
      <c r="H238" s="8">
        <f t="shared" si="558"/>
        <v>0</v>
      </c>
      <c r="I238" s="6">
        <v>0</v>
      </c>
      <c r="J238" s="5">
        <v>0</v>
      </c>
      <c r="K238" s="8">
        <f t="shared" si="559"/>
        <v>0</v>
      </c>
      <c r="L238" s="6">
        <v>0</v>
      </c>
      <c r="M238" s="5">
        <v>0</v>
      </c>
      <c r="N238" s="8">
        <f t="shared" si="560"/>
        <v>0</v>
      </c>
      <c r="O238" s="6">
        <v>0</v>
      </c>
      <c r="P238" s="5">
        <v>0</v>
      </c>
      <c r="Q238" s="8">
        <f t="shared" si="561"/>
        <v>0</v>
      </c>
      <c r="R238" s="70">
        <v>0.1</v>
      </c>
      <c r="S238" s="5">
        <v>0.6</v>
      </c>
      <c r="T238" s="8">
        <f t="shared" si="562"/>
        <v>5999.9999999999991</v>
      </c>
      <c r="U238" s="6">
        <v>0</v>
      </c>
      <c r="V238" s="5">
        <v>0</v>
      </c>
      <c r="W238" s="8">
        <f t="shared" si="563"/>
        <v>0</v>
      </c>
      <c r="X238" s="6">
        <v>0</v>
      </c>
      <c r="Y238" s="5">
        <v>0</v>
      </c>
      <c r="Z238" s="8">
        <f t="shared" si="564"/>
        <v>0</v>
      </c>
      <c r="AA238" s="6">
        <v>0</v>
      </c>
      <c r="AB238" s="5">
        <v>0</v>
      </c>
      <c r="AC238" s="8">
        <f t="shared" si="565"/>
        <v>0</v>
      </c>
      <c r="AD238" s="6">
        <v>0</v>
      </c>
      <c r="AE238" s="5">
        <v>0</v>
      </c>
      <c r="AF238" s="8">
        <f t="shared" si="566"/>
        <v>0</v>
      </c>
      <c r="AG238" s="6">
        <v>0</v>
      </c>
      <c r="AH238" s="5">
        <v>0</v>
      </c>
      <c r="AI238" s="8">
        <f t="shared" si="567"/>
        <v>0</v>
      </c>
      <c r="AJ238" s="6">
        <v>0</v>
      </c>
      <c r="AK238" s="5">
        <v>0</v>
      </c>
      <c r="AL238" s="8">
        <f t="shared" si="568"/>
        <v>0</v>
      </c>
      <c r="AM238" s="6">
        <v>0</v>
      </c>
      <c r="AN238" s="5">
        <v>0</v>
      </c>
      <c r="AO238" s="8">
        <f t="shared" si="569"/>
        <v>0</v>
      </c>
      <c r="AP238" s="6">
        <v>0</v>
      </c>
      <c r="AQ238" s="5">
        <v>0</v>
      </c>
      <c r="AR238" s="8">
        <f t="shared" si="570"/>
        <v>0</v>
      </c>
      <c r="AS238" s="6">
        <v>0</v>
      </c>
      <c r="AT238" s="5">
        <v>0</v>
      </c>
      <c r="AU238" s="8">
        <f t="shared" si="571"/>
        <v>0</v>
      </c>
      <c r="AV238" s="6">
        <v>0</v>
      </c>
      <c r="AW238" s="5">
        <v>0</v>
      </c>
      <c r="AX238" s="8">
        <f t="shared" si="572"/>
        <v>0</v>
      </c>
      <c r="AY238" s="6">
        <v>0</v>
      </c>
      <c r="AZ238" s="5">
        <v>0</v>
      </c>
      <c r="BA238" s="8">
        <f t="shared" si="573"/>
        <v>0</v>
      </c>
      <c r="BB238" s="6">
        <v>0</v>
      </c>
      <c r="BC238" s="5">
        <v>0</v>
      </c>
      <c r="BD238" s="8">
        <f t="shared" si="574"/>
        <v>0</v>
      </c>
      <c r="BE238" s="6">
        <v>0</v>
      </c>
      <c r="BF238" s="5">
        <v>0</v>
      </c>
      <c r="BG238" s="8">
        <f t="shared" si="575"/>
        <v>0</v>
      </c>
      <c r="BH238" s="6">
        <v>0</v>
      </c>
      <c r="BI238" s="5">
        <v>0</v>
      </c>
      <c r="BJ238" s="8">
        <f t="shared" si="576"/>
        <v>0</v>
      </c>
      <c r="BK238" s="6">
        <v>0</v>
      </c>
      <c r="BL238" s="5">
        <v>0</v>
      </c>
      <c r="BM238" s="8">
        <f t="shared" si="577"/>
        <v>0</v>
      </c>
      <c r="BN238" s="6">
        <v>0</v>
      </c>
      <c r="BO238" s="5">
        <v>0</v>
      </c>
      <c r="BP238" s="8">
        <f t="shared" si="578"/>
        <v>0</v>
      </c>
      <c r="BQ238" s="6">
        <v>0</v>
      </c>
      <c r="BR238" s="5">
        <v>0</v>
      </c>
      <c r="BS238" s="8">
        <f t="shared" si="579"/>
        <v>0</v>
      </c>
      <c r="BT238" s="70">
        <v>24.155999999999999</v>
      </c>
      <c r="BU238" s="5">
        <v>470.51100000000002</v>
      </c>
      <c r="BV238" s="8">
        <f t="shared" si="580"/>
        <v>19478.01788375559</v>
      </c>
      <c r="BW238" s="6">
        <v>0</v>
      </c>
      <c r="BX238" s="5">
        <v>0</v>
      </c>
      <c r="BY238" s="8">
        <f t="shared" si="581"/>
        <v>0</v>
      </c>
      <c r="BZ238" s="6">
        <v>0</v>
      </c>
      <c r="CA238" s="5">
        <v>0</v>
      </c>
      <c r="CB238" s="8">
        <f t="shared" si="582"/>
        <v>0</v>
      </c>
      <c r="CC238" s="6">
        <v>0</v>
      </c>
      <c r="CD238" s="5">
        <v>0</v>
      </c>
      <c r="CE238" s="8">
        <f t="shared" si="583"/>
        <v>0</v>
      </c>
      <c r="CF238" s="6">
        <v>0</v>
      </c>
      <c r="CG238" s="5">
        <v>0</v>
      </c>
      <c r="CH238" s="8">
        <f t="shared" si="584"/>
        <v>0</v>
      </c>
      <c r="CI238" s="6">
        <v>0</v>
      </c>
      <c r="CJ238" s="5">
        <v>0</v>
      </c>
      <c r="CK238" s="8">
        <f t="shared" si="585"/>
        <v>0</v>
      </c>
      <c r="CL238" s="6">
        <v>0</v>
      </c>
      <c r="CM238" s="5">
        <v>0</v>
      </c>
      <c r="CN238" s="8">
        <f t="shared" si="586"/>
        <v>0</v>
      </c>
      <c r="CO238" s="6">
        <v>0</v>
      </c>
      <c r="CP238" s="5">
        <v>0</v>
      </c>
      <c r="CQ238" s="8">
        <f t="shared" si="587"/>
        <v>0</v>
      </c>
      <c r="CR238" s="6">
        <v>0</v>
      </c>
      <c r="CS238" s="5">
        <v>0</v>
      </c>
      <c r="CT238" s="8">
        <f t="shared" si="588"/>
        <v>0</v>
      </c>
      <c r="CU238" s="6">
        <v>0</v>
      </c>
      <c r="CV238" s="5">
        <v>0</v>
      </c>
      <c r="CW238" s="8">
        <f t="shared" si="589"/>
        <v>0</v>
      </c>
      <c r="CX238" s="6">
        <v>0</v>
      </c>
      <c r="CY238" s="5">
        <v>0</v>
      </c>
      <c r="CZ238" s="8">
        <f t="shared" si="590"/>
        <v>0</v>
      </c>
      <c r="DA238" s="6">
        <v>0</v>
      </c>
      <c r="DB238" s="5">
        <v>0</v>
      </c>
      <c r="DC238" s="8">
        <f t="shared" si="591"/>
        <v>0</v>
      </c>
      <c r="DD238" s="6">
        <v>0</v>
      </c>
      <c r="DE238" s="5">
        <v>0</v>
      </c>
      <c r="DF238" s="8">
        <f t="shared" si="592"/>
        <v>0</v>
      </c>
      <c r="DG238" s="6">
        <v>0</v>
      </c>
      <c r="DH238" s="5">
        <v>0</v>
      </c>
      <c r="DI238" s="8">
        <f t="shared" si="593"/>
        <v>0</v>
      </c>
      <c r="DJ238" s="6">
        <v>0</v>
      </c>
      <c r="DK238" s="5">
        <v>0</v>
      </c>
      <c r="DL238" s="8">
        <f t="shared" si="594"/>
        <v>0</v>
      </c>
      <c r="DM238" s="6">
        <v>0</v>
      </c>
      <c r="DN238" s="5">
        <v>0</v>
      </c>
      <c r="DO238" s="8">
        <f t="shared" si="595"/>
        <v>0</v>
      </c>
      <c r="DP238" s="6">
        <v>0</v>
      </c>
      <c r="DQ238" s="5">
        <v>0</v>
      </c>
      <c r="DR238" s="8">
        <f t="shared" si="596"/>
        <v>0</v>
      </c>
      <c r="DS238" s="6">
        <v>0</v>
      </c>
      <c r="DT238" s="5">
        <v>0</v>
      </c>
      <c r="DU238" s="8">
        <f t="shared" si="597"/>
        <v>0</v>
      </c>
      <c r="DV238" s="6">
        <v>0</v>
      </c>
      <c r="DW238" s="5">
        <v>0</v>
      </c>
      <c r="DX238" s="8">
        <f t="shared" si="598"/>
        <v>0</v>
      </c>
      <c r="DY238" s="6">
        <v>0</v>
      </c>
      <c r="DZ238" s="5">
        <v>0</v>
      </c>
      <c r="EA238" s="8">
        <f t="shared" si="599"/>
        <v>0</v>
      </c>
      <c r="EB238" s="6">
        <v>0</v>
      </c>
      <c r="EC238" s="5">
        <v>0</v>
      </c>
      <c r="ED238" s="8">
        <f t="shared" si="600"/>
        <v>0</v>
      </c>
      <c r="EE238" s="6">
        <v>0</v>
      </c>
      <c r="EF238" s="5">
        <v>0</v>
      </c>
      <c r="EG238" s="8">
        <f t="shared" si="601"/>
        <v>0</v>
      </c>
      <c r="EH238" s="6">
        <v>0</v>
      </c>
      <c r="EI238" s="5">
        <v>0</v>
      </c>
      <c r="EJ238" s="8">
        <f t="shared" si="602"/>
        <v>0</v>
      </c>
      <c r="EK238" s="6">
        <v>0</v>
      </c>
      <c r="EL238" s="5">
        <v>0</v>
      </c>
      <c r="EM238" s="8">
        <f t="shared" si="603"/>
        <v>0</v>
      </c>
      <c r="EN238" s="6">
        <f t="shared" si="605"/>
        <v>24.256</v>
      </c>
      <c r="EO238" s="8">
        <f t="shared" si="606"/>
        <v>471.11100000000005</v>
      </c>
    </row>
    <row r="239" spans="1:145" ht="15" thickBot="1" x14ac:dyDescent="0.35">
      <c r="A239" s="47"/>
      <c r="B239" s="56" t="s">
        <v>14</v>
      </c>
      <c r="C239" s="32">
        <f t="shared" ref="C239:D239" si="608">SUM(C227:C238)</f>
        <v>0</v>
      </c>
      <c r="D239" s="31">
        <f t="shared" si="608"/>
        <v>0</v>
      </c>
      <c r="E239" s="39"/>
      <c r="F239" s="32">
        <f t="shared" ref="F239:G239" si="609">SUM(F227:F238)</f>
        <v>0</v>
      </c>
      <c r="G239" s="31">
        <f t="shared" si="609"/>
        <v>0</v>
      </c>
      <c r="H239" s="39"/>
      <c r="I239" s="32">
        <f t="shared" ref="I239:J239" si="610">SUM(I227:I238)</f>
        <v>0</v>
      </c>
      <c r="J239" s="31">
        <f t="shared" si="610"/>
        <v>0</v>
      </c>
      <c r="K239" s="39"/>
      <c r="L239" s="32">
        <f t="shared" ref="L239:M239" si="611">SUM(L227:L238)</f>
        <v>0</v>
      </c>
      <c r="M239" s="31">
        <f t="shared" si="611"/>
        <v>0</v>
      </c>
      <c r="N239" s="39"/>
      <c r="O239" s="32">
        <f t="shared" ref="O239:P239" si="612">SUM(O227:O238)</f>
        <v>0</v>
      </c>
      <c r="P239" s="31">
        <f t="shared" si="612"/>
        <v>0</v>
      </c>
      <c r="Q239" s="39"/>
      <c r="R239" s="32">
        <f t="shared" ref="R239:S239" si="613">SUM(R227:R238)</f>
        <v>0.6</v>
      </c>
      <c r="S239" s="31">
        <f t="shared" si="613"/>
        <v>1.4</v>
      </c>
      <c r="T239" s="39"/>
      <c r="U239" s="32">
        <f t="shared" ref="U239:V239" si="614">SUM(U227:U238)</f>
        <v>0</v>
      </c>
      <c r="V239" s="31">
        <f t="shared" si="614"/>
        <v>0</v>
      </c>
      <c r="W239" s="39"/>
      <c r="X239" s="32">
        <f t="shared" ref="X239:Y239" si="615">SUM(X227:X238)</f>
        <v>0</v>
      </c>
      <c r="Y239" s="31">
        <f t="shared" si="615"/>
        <v>0</v>
      </c>
      <c r="Z239" s="39"/>
      <c r="AA239" s="32">
        <f t="shared" ref="AA239:AB239" si="616">SUM(AA227:AA238)</f>
        <v>10.82</v>
      </c>
      <c r="AB239" s="31">
        <f t="shared" si="616"/>
        <v>140.648</v>
      </c>
      <c r="AC239" s="39"/>
      <c r="AD239" s="32">
        <f t="shared" ref="AD239:AE239" si="617">SUM(AD227:AD238)</f>
        <v>0</v>
      </c>
      <c r="AE239" s="31">
        <f t="shared" si="617"/>
        <v>0</v>
      </c>
      <c r="AF239" s="39"/>
      <c r="AG239" s="32">
        <f t="shared" ref="AG239:AH239" si="618">SUM(AG227:AG238)</f>
        <v>0</v>
      </c>
      <c r="AH239" s="31">
        <f t="shared" si="618"/>
        <v>0</v>
      </c>
      <c r="AI239" s="39"/>
      <c r="AJ239" s="32">
        <f t="shared" ref="AJ239:AK239" si="619">SUM(AJ227:AJ238)</f>
        <v>0</v>
      </c>
      <c r="AK239" s="31">
        <f t="shared" si="619"/>
        <v>0</v>
      </c>
      <c r="AL239" s="39"/>
      <c r="AM239" s="32">
        <f t="shared" ref="AM239:AN239" si="620">SUM(AM227:AM238)</f>
        <v>0</v>
      </c>
      <c r="AN239" s="31">
        <f t="shared" si="620"/>
        <v>0</v>
      </c>
      <c r="AO239" s="39"/>
      <c r="AP239" s="32">
        <f t="shared" ref="AP239:AQ239" si="621">SUM(AP227:AP238)</f>
        <v>0</v>
      </c>
      <c r="AQ239" s="31">
        <f t="shared" si="621"/>
        <v>0</v>
      </c>
      <c r="AR239" s="39"/>
      <c r="AS239" s="32">
        <f t="shared" ref="AS239:AT239" si="622">SUM(AS227:AS238)</f>
        <v>0</v>
      </c>
      <c r="AT239" s="31">
        <f t="shared" si="622"/>
        <v>0</v>
      </c>
      <c r="AU239" s="39"/>
      <c r="AV239" s="32">
        <f t="shared" ref="AV239:AW239" si="623">SUM(AV227:AV238)</f>
        <v>0</v>
      </c>
      <c r="AW239" s="31">
        <f t="shared" si="623"/>
        <v>0</v>
      </c>
      <c r="AX239" s="39"/>
      <c r="AY239" s="32">
        <f t="shared" ref="AY239:AZ239" si="624">SUM(AY227:AY238)</f>
        <v>0</v>
      </c>
      <c r="AZ239" s="31">
        <f t="shared" si="624"/>
        <v>0</v>
      </c>
      <c r="BA239" s="39"/>
      <c r="BB239" s="32">
        <f t="shared" ref="BB239:BC239" si="625">SUM(BB227:BB238)</f>
        <v>0</v>
      </c>
      <c r="BC239" s="31">
        <f t="shared" si="625"/>
        <v>0</v>
      </c>
      <c r="BD239" s="39"/>
      <c r="BE239" s="32">
        <f t="shared" ref="BE239:BF239" si="626">SUM(BE227:BE238)</f>
        <v>0</v>
      </c>
      <c r="BF239" s="31">
        <f t="shared" si="626"/>
        <v>0</v>
      </c>
      <c r="BG239" s="39"/>
      <c r="BH239" s="32">
        <f t="shared" ref="BH239:BI239" si="627">SUM(BH227:BH238)</f>
        <v>0</v>
      </c>
      <c r="BI239" s="31">
        <f t="shared" si="627"/>
        <v>0</v>
      </c>
      <c r="BJ239" s="39"/>
      <c r="BK239" s="32">
        <f t="shared" ref="BK239:BL239" si="628">SUM(BK227:BK238)</f>
        <v>0</v>
      </c>
      <c r="BL239" s="31">
        <f t="shared" si="628"/>
        <v>0</v>
      </c>
      <c r="BM239" s="39"/>
      <c r="BN239" s="32">
        <f t="shared" ref="BN239:BO239" si="629">SUM(BN227:BN238)</f>
        <v>0</v>
      </c>
      <c r="BO239" s="31">
        <f t="shared" si="629"/>
        <v>0</v>
      </c>
      <c r="BP239" s="39"/>
      <c r="BQ239" s="32">
        <f t="shared" ref="BQ239:BR239" si="630">SUM(BQ227:BQ238)</f>
        <v>0</v>
      </c>
      <c r="BR239" s="31">
        <f t="shared" si="630"/>
        <v>0</v>
      </c>
      <c r="BS239" s="39"/>
      <c r="BT239" s="32">
        <f t="shared" ref="BT239:BU239" si="631">SUM(BT227:BT238)</f>
        <v>96.623999999999995</v>
      </c>
      <c r="BU239" s="31">
        <f t="shared" si="631"/>
        <v>2107.2730000000001</v>
      </c>
      <c r="BV239" s="39"/>
      <c r="BW239" s="32">
        <f t="shared" ref="BW239:BX239" si="632">SUM(BW227:BW238)</f>
        <v>0</v>
      </c>
      <c r="BX239" s="31">
        <f t="shared" si="632"/>
        <v>0</v>
      </c>
      <c r="BY239" s="39"/>
      <c r="BZ239" s="32">
        <f t="shared" ref="BZ239:CA239" si="633">SUM(BZ227:BZ238)</f>
        <v>0</v>
      </c>
      <c r="CA239" s="31">
        <f t="shared" si="633"/>
        <v>0</v>
      </c>
      <c r="CB239" s="39"/>
      <c r="CC239" s="32">
        <f t="shared" ref="CC239:CD239" si="634">SUM(CC227:CC238)</f>
        <v>0</v>
      </c>
      <c r="CD239" s="31">
        <f t="shared" si="634"/>
        <v>0</v>
      </c>
      <c r="CE239" s="39"/>
      <c r="CF239" s="32">
        <f t="shared" ref="CF239:CG239" si="635">SUM(CF227:CF238)</f>
        <v>0</v>
      </c>
      <c r="CG239" s="31">
        <f t="shared" si="635"/>
        <v>0</v>
      </c>
      <c r="CH239" s="39"/>
      <c r="CI239" s="32">
        <f t="shared" ref="CI239:CJ239" si="636">SUM(CI227:CI238)</f>
        <v>0</v>
      </c>
      <c r="CJ239" s="31">
        <f t="shared" si="636"/>
        <v>0</v>
      </c>
      <c r="CK239" s="39"/>
      <c r="CL239" s="32">
        <f t="shared" ref="CL239:CM239" si="637">SUM(CL227:CL238)</f>
        <v>0.49</v>
      </c>
      <c r="CM239" s="31">
        <f t="shared" si="637"/>
        <v>1.518</v>
      </c>
      <c r="CN239" s="39"/>
      <c r="CO239" s="32">
        <f t="shared" ref="CO239:CP239" si="638">SUM(CO227:CO238)</f>
        <v>0</v>
      </c>
      <c r="CP239" s="31">
        <f t="shared" si="638"/>
        <v>0</v>
      </c>
      <c r="CQ239" s="39"/>
      <c r="CR239" s="32">
        <f t="shared" ref="CR239:CS239" si="639">SUM(CR227:CR238)</f>
        <v>1.9530000000000002E-2</v>
      </c>
      <c r="CS239" s="31">
        <f t="shared" si="639"/>
        <v>0.69499999999999995</v>
      </c>
      <c r="CT239" s="39"/>
      <c r="CU239" s="32">
        <f t="shared" ref="CU239:CV239" si="640">SUM(CU227:CU238)</f>
        <v>0</v>
      </c>
      <c r="CV239" s="31">
        <f t="shared" si="640"/>
        <v>0</v>
      </c>
      <c r="CW239" s="39"/>
      <c r="CX239" s="32">
        <f t="shared" ref="CX239:CY239" si="641">SUM(CX227:CX238)</f>
        <v>0</v>
      </c>
      <c r="CY239" s="31">
        <f t="shared" si="641"/>
        <v>0</v>
      </c>
      <c r="CZ239" s="39"/>
      <c r="DA239" s="32">
        <f t="shared" ref="DA239:DB239" si="642">SUM(DA227:DA238)</f>
        <v>0</v>
      </c>
      <c r="DB239" s="31">
        <f t="shared" si="642"/>
        <v>0</v>
      </c>
      <c r="DC239" s="39"/>
      <c r="DD239" s="32">
        <f t="shared" ref="DD239:DE239" si="643">SUM(DD227:DD238)</f>
        <v>0</v>
      </c>
      <c r="DE239" s="31">
        <f t="shared" si="643"/>
        <v>0</v>
      </c>
      <c r="DF239" s="39"/>
      <c r="DG239" s="32">
        <f t="shared" ref="DG239:DH239" si="644">SUM(DG227:DG238)</f>
        <v>0</v>
      </c>
      <c r="DH239" s="31">
        <f t="shared" si="644"/>
        <v>0</v>
      </c>
      <c r="DI239" s="39"/>
      <c r="DJ239" s="32">
        <f t="shared" ref="DJ239:DK239" si="645">SUM(DJ227:DJ238)</f>
        <v>0</v>
      </c>
      <c r="DK239" s="31">
        <f t="shared" si="645"/>
        <v>0</v>
      </c>
      <c r="DL239" s="39"/>
      <c r="DM239" s="32">
        <f t="shared" ref="DM239:DN239" si="646">SUM(DM227:DM238)</f>
        <v>0</v>
      </c>
      <c r="DN239" s="31">
        <f t="shared" si="646"/>
        <v>0</v>
      </c>
      <c r="DO239" s="39"/>
      <c r="DP239" s="32">
        <f t="shared" ref="DP239:DQ239" si="647">SUM(DP227:DP238)</f>
        <v>0</v>
      </c>
      <c r="DQ239" s="31">
        <f t="shared" si="647"/>
        <v>0</v>
      </c>
      <c r="DR239" s="39"/>
      <c r="DS239" s="32">
        <f t="shared" ref="DS239:DT239" si="648">SUM(DS227:DS238)</f>
        <v>0</v>
      </c>
      <c r="DT239" s="31">
        <f t="shared" si="648"/>
        <v>0</v>
      </c>
      <c r="DU239" s="39"/>
      <c r="DV239" s="32">
        <f t="shared" ref="DV239:DW239" si="649">SUM(DV227:DV238)</f>
        <v>0</v>
      </c>
      <c r="DW239" s="31">
        <f t="shared" si="649"/>
        <v>0</v>
      </c>
      <c r="DX239" s="39"/>
      <c r="DY239" s="32">
        <f t="shared" ref="DY239:DZ239" si="650">SUM(DY227:DY238)</f>
        <v>0</v>
      </c>
      <c r="DZ239" s="31">
        <f t="shared" si="650"/>
        <v>0</v>
      </c>
      <c r="EA239" s="39"/>
      <c r="EB239" s="32">
        <f t="shared" ref="EB239:EC239" si="651">SUM(EB227:EB238)</f>
        <v>5.9800000000000001E-3</v>
      </c>
      <c r="EC239" s="31">
        <f t="shared" si="651"/>
        <v>0.48</v>
      </c>
      <c r="ED239" s="39"/>
      <c r="EE239" s="32">
        <f t="shared" ref="EE239:EF239" si="652">SUM(EE227:EE238)</f>
        <v>0</v>
      </c>
      <c r="EF239" s="31">
        <f t="shared" si="652"/>
        <v>0</v>
      </c>
      <c r="EG239" s="39"/>
      <c r="EH239" s="32">
        <f t="shared" ref="EH239:EI239" si="653">SUM(EH227:EH238)</f>
        <v>0</v>
      </c>
      <c r="EI239" s="31">
        <f t="shared" si="653"/>
        <v>0</v>
      </c>
      <c r="EJ239" s="39"/>
      <c r="EK239" s="32">
        <f t="shared" ref="EK239:EL239" si="654">SUM(EK227:EK238)</f>
        <v>0</v>
      </c>
      <c r="EL239" s="31">
        <f t="shared" si="654"/>
        <v>0</v>
      </c>
      <c r="EM239" s="39"/>
      <c r="EN239" s="32">
        <f t="shared" si="605"/>
        <v>108.55950999999999</v>
      </c>
      <c r="EO239" s="33">
        <f t="shared" si="606"/>
        <v>2252.0140000000001</v>
      </c>
    </row>
    <row r="240" spans="1:145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50">
    <mergeCell ref="A4:B4"/>
    <mergeCell ref="DY4:EA4"/>
    <mergeCell ref="EB4:ED4"/>
    <mergeCell ref="EH4:EJ4"/>
    <mergeCell ref="EK4:EM4"/>
    <mergeCell ref="DD4:DF4"/>
    <mergeCell ref="DG4:DI4"/>
    <mergeCell ref="DM4:DO4"/>
    <mergeCell ref="DP4:DR4"/>
    <mergeCell ref="DS4:DU4"/>
    <mergeCell ref="DV4:DX4"/>
    <mergeCell ref="EE4:EG4"/>
    <mergeCell ref="DJ4:DL4"/>
    <mergeCell ref="BN4:BP4"/>
    <mergeCell ref="BW4:BY4"/>
    <mergeCell ref="BE4:BG4"/>
    <mergeCell ref="C3:H3"/>
    <mergeCell ref="O4:Q4"/>
    <mergeCell ref="R4:T4"/>
    <mergeCell ref="X4:Z4"/>
    <mergeCell ref="AD4:AF4"/>
    <mergeCell ref="U4:W4"/>
    <mergeCell ref="I4:K4"/>
    <mergeCell ref="C4:E4"/>
    <mergeCell ref="F4:H4"/>
    <mergeCell ref="L4:N4"/>
    <mergeCell ref="AV4:AX4"/>
    <mergeCell ref="AY4:BA4"/>
    <mergeCell ref="BB4:BD4"/>
    <mergeCell ref="AS4:AU4"/>
    <mergeCell ref="AG4:AI4"/>
    <mergeCell ref="AJ4:AL4"/>
    <mergeCell ref="AP4:AR4"/>
    <mergeCell ref="AM4:AO4"/>
    <mergeCell ref="CC4:CE4"/>
    <mergeCell ref="AA4:AC4"/>
    <mergeCell ref="C2:N2"/>
    <mergeCell ref="DA4:DC4"/>
    <mergeCell ref="BH4:BJ4"/>
    <mergeCell ref="BK4:BM4"/>
    <mergeCell ref="CX4:CZ4"/>
    <mergeCell ref="CF4:CH4"/>
    <mergeCell ref="BQ4:BS4"/>
    <mergeCell ref="BT4:BV4"/>
    <mergeCell ref="BZ4:CB4"/>
    <mergeCell ref="CI4:CK4"/>
    <mergeCell ref="CL4:CN4"/>
    <mergeCell ref="CO4:CQ4"/>
    <mergeCell ref="CR4:CT4"/>
    <mergeCell ref="CU4:C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1994"/>
  <sheetViews>
    <sheetView zoomScaleNormal="100" workbookViewId="0">
      <pane xSplit="2" ySplit="5" topLeftCell="C227" activePane="bottomRight" state="frozen"/>
      <selection pane="topRight" activeCell="C1" sqref="C1"/>
      <selection pane="bottomLeft" activeCell="A6" sqref="A6"/>
      <selection pane="bottomRight" activeCell="A238" sqref="A238"/>
    </sheetView>
  </sheetViews>
  <sheetFormatPr defaultColWidth="13.5546875" defaultRowHeight="14.4" x14ac:dyDescent="0.3"/>
  <cols>
    <col min="1" max="1" width="9.109375" customWidth="1"/>
    <col min="2" max="2" width="9.664062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9.44140625" style="7" customWidth="1"/>
    <col min="7" max="7" width="10.6640625" style="3" customWidth="1"/>
    <col min="8" max="8" width="10.5546875" style="3" bestFit="1" customWidth="1"/>
    <col min="9" max="9" width="10.5546875" style="7" bestFit="1" customWidth="1"/>
    <col min="10" max="10" width="10.6640625" style="3" customWidth="1"/>
    <col min="11" max="11" width="9.44140625" style="3" bestFit="1" customWidth="1"/>
    <col min="12" max="12" width="9.88671875" style="7" bestFit="1" customWidth="1"/>
    <col min="13" max="13" width="10.33203125" style="3" customWidth="1"/>
    <col min="14" max="14" width="10.88671875" style="3" customWidth="1"/>
    <col min="15" max="15" width="8.88671875" style="7" bestFit="1" customWidth="1"/>
    <col min="16" max="16" width="10.33203125" style="3" customWidth="1"/>
    <col min="17" max="17" width="9.44140625" style="3" bestFit="1" customWidth="1"/>
    <col min="18" max="18" width="10.5546875" style="7" bestFit="1" customWidth="1"/>
    <col min="19" max="19" width="11.5546875" style="3" bestFit="1" customWidth="1"/>
    <col min="20" max="20" width="10.5546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9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88671875" style="3" customWidth="1"/>
    <col min="31" max="31" width="10.33203125" style="3" bestFit="1" customWidth="1"/>
    <col min="32" max="32" width="9.88671875" style="3" customWidth="1"/>
    <col min="33" max="33" width="9.109375" style="7" customWidth="1"/>
    <col min="34" max="34" width="10.33203125" style="3" bestFit="1" customWidth="1"/>
    <col min="35" max="35" width="12.88671875" style="3" customWidth="1"/>
    <col min="36" max="36" width="9.5546875" style="3" customWidth="1"/>
    <col min="37" max="37" width="10.33203125" style="3" bestFit="1" customWidth="1"/>
    <col min="38" max="38" width="12.88671875" style="3" customWidth="1"/>
    <col min="39" max="39" width="9.5546875" style="3" customWidth="1"/>
    <col min="40" max="40" width="10.33203125" style="3" bestFit="1" customWidth="1"/>
    <col min="41" max="41" width="12.88671875" style="3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9.109375" style="7" customWidth="1"/>
    <col min="46" max="46" width="10.33203125" style="3" bestFit="1" customWidth="1"/>
    <col min="47" max="47" width="9.44140625" style="3" bestFit="1" customWidth="1"/>
    <col min="48" max="48" width="9.109375" style="7" customWidth="1"/>
    <col min="49" max="49" width="10.3320312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88671875" style="3" bestFit="1" customWidth="1"/>
    <col min="54" max="54" width="9.109375" style="7" customWidth="1"/>
    <col min="55" max="55" width="10.33203125" style="3" bestFit="1" customWidth="1"/>
    <col min="56" max="56" width="10.6640625" style="3" customWidth="1"/>
    <col min="57" max="57" width="9.109375" style="7" customWidth="1"/>
    <col min="58" max="58" width="10.33203125" style="3" bestFit="1" customWidth="1"/>
    <col min="59" max="59" width="9.44140625" style="3" bestFit="1" customWidth="1"/>
    <col min="60" max="60" width="9.109375" style="7" customWidth="1"/>
    <col min="61" max="61" width="10.33203125" style="3" bestFit="1" customWidth="1"/>
    <col min="62" max="62" width="9.88671875" style="3" bestFit="1" customWidth="1"/>
    <col min="63" max="63" width="9.88671875" style="7" bestFit="1" customWidth="1"/>
    <col min="64" max="64" width="10.33203125" style="3" bestFit="1" customWidth="1"/>
    <col min="65" max="65" width="10.5546875" style="3" bestFit="1" customWidth="1"/>
    <col min="66" max="66" width="9.88671875" style="7" bestFit="1" customWidth="1"/>
    <col min="67" max="67" width="10.33203125" style="3" bestFit="1" customWidth="1"/>
    <col min="68" max="68" width="10.5546875" style="3" bestFit="1" customWidth="1"/>
    <col min="69" max="69" width="9.109375" style="7" customWidth="1"/>
    <col min="70" max="70" width="10.33203125" style="3" bestFit="1" customWidth="1"/>
    <col min="71" max="71" width="9.44140625" style="3" bestFit="1" customWidth="1"/>
    <col min="72" max="72" width="10" style="7" customWidth="1"/>
    <col min="73" max="73" width="10" style="3" customWidth="1"/>
    <col min="74" max="74" width="11.33203125" style="3" customWidth="1"/>
    <col min="75" max="75" width="9.109375" style="7" customWidth="1"/>
    <col min="76" max="76" width="10.33203125" style="3" bestFit="1" customWidth="1"/>
    <col min="77" max="77" width="9.44140625" style="3" bestFit="1" customWidth="1"/>
    <col min="78" max="78" width="9.88671875" style="7" bestFit="1" customWidth="1"/>
    <col min="79" max="79" width="10.33203125" style="3" bestFit="1" customWidth="1"/>
    <col min="80" max="80" width="11.5546875" style="3" customWidth="1"/>
    <col min="81" max="81" width="9.109375" style="7" customWidth="1"/>
    <col min="82" max="82" width="10.33203125" style="3" bestFit="1" customWidth="1"/>
    <col min="83" max="83" width="11.88671875" style="3" customWidth="1"/>
    <col min="84" max="84" width="9.109375" style="7" customWidth="1"/>
    <col min="85" max="85" width="10.33203125" style="3" bestFit="1" customWidth="1"/>
    <col min="86" max="86" width="9.44140625" style="3" bestFit="1" customWidth="1"/>
    <col min="87" max="87" width="9.109375" style="7" customWidth="1"/>
    <col min="88" max="88" width="10.33203125" style="3" bestFit="1" customWidth="1"/>
    <col min="89" max="89" width="11.6640625" style="3" customWidth="1"/>
    <col min="90" max="90" width="9.109375" style="7" customWidth="1"/>
    <col min="91" max="91" width="10.33203125" style="3" bestFit="1" customWidth="1"/>
    <col min="92" max="92" width="10.109375" style="3" customWidth="1"/>
    <col min="93" max="93" width="9.109375" style="7" customWidth="1"/>
    <col min="94" max="94" width="10.33203125" style="3" bestFit="1" customWidth="1"/>
    <col min="95" max="95" width="9.44140625" style="3" bestFit="1" customWidth="1"/>
    <col min="96" max="96" width="9.109375" style="7" customWidth="1"/>
    <col min="97" max="97" width="10.33203125" style="3" bestFit="1" customWidth="1"/>
    <col min="98" max="98" width="9.44140625" style="3" bestFit="1" customWidth="1"/>
    <col min="99" max="99" width="9.109375" style="7" customWidth="1"/>
    <col min="100" max="100" width="10.33203125" style="3" bestFit="1" customWidth="1"/>
    <col min="101" max="101" width="9.44140625" style="3" bestFit="1" customWidth="1"/>
    <col min="102" max="102" width="9.44140625" style="3" customWidth="1"/>
    <col min="103" max="103" width="10.5546875" style="3" customWidth="1"/>
    <col min="104" max="104" width="9.44140625" style="3" customWidth="1"/>
    <col min="105" max="110" width="11.109375" style="3" customWidth="1"/>
    <col min="111" max="111" width="9.109375" style="7" customWidth="1"/>
    <col min="112" max="112" width="10.33203125" style="3" bestFit="1" customWidth="1"/>
    <col min="113" max="113" width="9.88671875" style="3" bestFit="1" customWidth="1"/>
    <col min="114" max="114" width="9.109375" style="7" customWidth="1"/>
    <col min="115" max="115" width="10.33203125" style="3" bestFit="1" customWidth="1"/>
    <col min="116" max="116" width="9.88671875" style="3" customWidth="1"/>
    <col min="117" max="117" width="9.109375" style="7" customWidth="1"/>
    <col min="118" max="118" width="10.33203125" style="3" bestFit="1" customWidth="1"/>
    <col min="119" max="119" width="11.109375" style="3" customWidth="1"/>
    <col min="120" max="120" width="10.88671875" style="7" bestFit="1" customWidth="1"/>
    <col min="121" max="121" width="12" style="3" bestFit="1" customWidth="1"/>
    <col min="122" max="122" width="12" style="3" customWidth="1"/>
    <col min="123" max="123" width="11.5546875" style="7" bestFit="1" customWidth="1"/>
    <col min="124" max="124" width="11.5546875" style="3" bestFit="1" customWidth="1"/>
    <col min="125" max="125" width="10.5546875" style="3" bestFit="1" customWidth="1"/>
    <col min="126" max="126" width="12.109375" style="7" bestFit="1" customWidth="1"/>
    <col min="127" max="127" width="12.109375" style="3" bestFit="1" customWidth="1"/>
    <col min="128" max="128" width="13.5546875" style="3"/>
  </cols>
  <sheetData>
    <row r="1" spans="1:128" s="14" customFormat="1" ht="10.5" customHeight="1" x14ac:dyDescent="0.3">
      <c r="B1" s="15"/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7"/>
      <c r="AE1" s="17"/>
      <c r="AF1" s="17"/>
      <c r="AG1" s="16"/>
      <c r="AH1" s="17"/>
      <c r="AI1" s="17"/>
      <c r="AJ1" s="17"/>
      <c r="AK1" s="17"/>
      <c r="AL1" s="17"/>
      <c r="AM1" s="17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</row>
    <row r="2" spans="1:128" s="18" customFormat="1" ht="20.25" customHeight="1" x14ac:dyDescent="0.4">
      <c r="B2" s="19" t="s">
        <v>70</v>
      </c>
      <c r="C2" s="76" t="s">
        <v>87</v>
      </c>
      <c r="D2" s="76"/>
      <c r="E2" s="76"/>
      <c r="F2" s="76"/>
      <c r="G2" s="76"/>
      <c r="H2" s="76"/>
      <c r="I2" s="76"/>
      <c r="J2" s="76"/>
      <c r="K2" s="76"/>
      <c r="L2" s="76"/>
      <c r="M2" s="62"/>
      <c r="N2" s="62"/>
      <c r="O2" s="62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0"/>
      <c r="AE2" s="20"/>
      <c r="AF2" s="20"/>
      <c r="AG2" s="21"/>
      <c r="AH2" s="20"/>
      <c r="AI2" s="20"/>
      <c r="AJ2" s="20"/>
      <c r="AK2" s="20"/>
      <c r="AL2" s="20"/>
      <c r="AM2" s="20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</row>
    <row r="3" spans="1:128" s="22" customFormat="1" ht="20.25" customHeight="1" thickBot="1" x14ac:dyDescent="0.45">
      <c r="B3" s="23"/>
      <c r="C3" s="85" t="s">
        <v>86</v>
      </c>
      <c r="D3" s="85"/>
      <c r="E3" s="85"/>
      <c r="F3" s="85"/>
      <c r="G3" s="85"/>
      <c r="H3" s="63"/>
      <c r="I3" s="25"/>
      <c r="J3" s="24"/>
      <c r="K3" s="24"/>
      <c r="L3" s="25"/>
      <c r="M3" s="24"/>
      <c r="N3" s="24"/>
      <c r="O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4"/>
      <c r="AE3" s="24"/>
      <c r="AF3" s="24"/>
      <c r="AG3" s="25"/>
      <c r="AH3" s="24"/>
      <c r="AI3" s="24"/>
      <c r="AJ3" s="24"/>
      <c r="AK3" s="24"/>
      <c r="AL3" s="24"/>
      <c r="AM3" s="24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</row>
    <row r="4" spans="1:128" s="2" customFormat="1" ht="45" customHeight="1" x14ac:dyDescent="0.3">
      <c r="A4" s="94" t="s">
        <v>26</v>
      </c>
      <c r="B4" s="95"/>
      <c r="C4" s="86" t="s">
        <v>92</v>
      </c>
      <c r="D4" s="87"/>
      <c r="E4" s="88"/>
      <c r="F4" s="86" t="s">
        <v>33</v>
      </c>
      <c r="G4" s="87"/>
      <c r="H4" s="88"/>
      <c r="I4" s="86" t="s">
        <v>15</v>
      </c>
      <c r="J4" s="87"/>
      <c r="K4" s="88"/>
      <c r="L4" s="86" t="s">
        <v>72</v>
      </c>
      <c r="M4" s="87"/>
      <c r="N4" s="88"/>
      <c r="O4" s="86" t="s">
        <v>42</v>
      </c>
      <c r="P4" s="87"/>
      <c r="Q4" s="88"/>
      <c r="R4" s="86" t="s">
        <v>55</v>
      </c>
      <c r="S4" s="87"/>
      <c r="T4" s="88"/>
      <c r="U4" s="86" t="s">
        <v>91</v>
      </c>
      <c r="V4" s="87"/>
      <c r="W4" s="88"/>
      <c r="X4" s="86" t="s">
        <v>60</v>
      </c>
      <c r="Y4" s="87"/>
      <c r="Z4" s="88"/>
      <c r="AA4" s="86" t="s">
        <v>93</v>
      </c>
      <c r="AB4" s="87"/>
      <c r="AC4" s="88"/>
      <c r="AD4" s="89" t="s">
        <v>47</v>
      </c>
      <c r="AE4" s="90"/>
      <c r="AF4" s="91"/>
      <c r="AG4" s="86" t="s">
        <v>17</v>
      </c>
      <c r="AH4" s="87"/>
      <c r="AI4" s="88"/>
      <c r="AJ4" s="89" t="s">
        <v>48</v>
      </c>
      <c r="AK4" s="90"/>
      <c r="AL4" s="91"/>
      <c r="AM4" s="89" t="s">
        <v>83</v>
      </c>
      <c r="AN4" s="90"/>
      <c r="AO4" s="91"/>
      <c r="AP4" s="86" t="s">
        <v>43</v>
      </c>
      <c r="AQ4" s="92"/>
      <c r="AR4" s="93"/>
      <c r="AS4" s="86" t="s">
        <v>73</v>
      </c>
      <c r="AT4" s="87"/>
      <c r="AU4" s="88"/>
      <c r="AV4" s="86" t="s">
        <v>19</v>
      </c>
      <c r="AW4" s="87"/>
      <c r="AX4" s="88"/>
      <c r="AY4" s="86" t="s">
        <v>34</v>
      </c>
      <c r="AZ4" s="87"/>
      <c r="BA4" s="88"/>
      <c r="BB4" s="86" t="s">
        <v>74</v>
      </c>
      <c r="BC4" s="87"/>
      <c r="BD4" s="88"/>
      <c r="BE4" s="86" t="s">
        <v>44</v>
      </c>
      <c r="BF4" s="87"/>
      <c r="BG4" s="88"/>
      <c r="BH4" s="86" t="s">
        <v>35</v>
      </c>
      <c r="BI4" s="87"/>
      <c r="BJ4" s="88"/>
      <c r="BK4" s="86" t="s">
        <v>20</v>
      </c>
      <c r="BL4" s="87"/>
      <c r="BM4" s="88"/>
      <c r="BN4" s="86" t="s">
        <v>36</v>
      </c>
      <c r="BO4" s="87"/>
      <c r="BP4" s="88"/>
      <c r="BQ4" s="86" t="s">
        <v>37</v>
      </c>
      <c r="BR4" s="87"/>
      <c r="BS4" s="88"/>
      <c r="BT4" s="86" t="s">
        <v>38</v>
      </c>
      <c r="BU4" s="87"/>
      <c r="BV4" s="88"/>
      <c r="BW4" s="86" t="s">
        <v>52</v>
      </c>
      <c r="BX4" s="87"/>
      <c r="BY4" s="88"/>
      <c r="BZ4" s="86" t="s">
        <v>75</v>
      </c>
      <c r="CA4" s="87"/>
      <c r="CB4" s="88"/>
      <c r="CC4" s="86" t="s">
        <v>21</v>
      </c>
      <c r="CD4" s="87"/>
      <c r="CE4" s="88"/>
      <c r="CF4" s="86" t="s">
        <v>90</v>
      </c>
      <c r="CG4" s="87"/>
      <c r="CH4" s="88"/>
      <c r="CI4" s="86" t="s">
        <v>22</v>
      </c>
      <c r="CJ4" s="87"/>
      <c r="CK4" s="88"/>
      <c r="CL4" s="86" t="s">
        <v>50</v>
      </c>
      <c r="CM4" s="87"/>
      <c r="CN4" s="88"/>
      <c r="CO4" s="86" t="s">
        <v>39</v>
      </c>
      <c r="CP4" s="87"/>
      <c r="CQ4" s="88"/>
      <c r="CR4" s="86" t="s">
        <v>85</v>
      </c>
      <c r="CS4" s="87"/>
      <c r="CT4" s="88"/>
      <c r="CU4" s="86" t="s">
        <v>51</v>
      </c>
      <c r="CV4" s="87"/>
      <c r="CW4" s="88"/>
      <c r="CX4" s="89" t="s">
        <v>80</v>
      </c>
      <c r="CY4" s="90"/>
      <c r="CZ4" s="91"/>
      <c r="DA4" s="86" t="s">
        <v>46</v>
      </c>
      <c r="DB4" s="87"/>
      <c r="DC4" s="88"/>
      <c r="DD4" s="86" t="s">
        <v>78</v>
      </c>
      <c r="DE4" s="87"/>
      <c r="DF4" s="88"/>
      <c r="DG4" s="86" t="s">
        <v>68</v>
      </c>
      <c r="DH4" s="87"/>
      <c r="DI4" s="88"/>
      <c r="DJ4" s="86" t="s">
        <v>58</v>
      </c>
      <c r="DK4" s="87"/>
      <c r="DL4" s="88"/>
      <c r="DM4" s="86" t="s">
        <v>40</v>
      </c>
      <c r="DN4" s="87"/>
      <c r="DO4" s="88"/>
      <c r="DP4" s="86" t="s">
        <v>41</v>
      </c>
      <c r="DQ4" s="87"/>
      <c r="DR4" s="88"/>
      <c r="DS4" s="86" t="s">
        <v>23</v>
      </c>
      <c r="DT4" s="87"/>
      <c r="DU4" s="88"/>
      <c r="DV4" s="49" t="s">
        <v>25</v>
      </c>
      <c r="DW4" s="50" t="s">
        <v>25</v>
      </c>
      <c r="DX4" s="4"/>
    </row>
    <row r="5" spans="1:128" ht="45" customHeight="1" thickBot="1" x14ac:dyDescent="0.35">
      <c r="A5" s="41" t="s">
        <v>0</v>
      </c>
      <c r="B5" s="42" t="s">
        <v>89</v>
      </c>
      <c r="C5" s="29" t="s">
        <v>28</v>
      </c>
      <c r="D5" s="28" t="s">
        <v>30</v>
      </c>
      <c r="E5" s="30" t="s">
        <v>1</v>
      </c>
      <c r="F5" s="29" t="s">
        <v>28</v>
      </c>
      <c r="G5" s="28" t="s">
        <v>30</v>
      </c>
      <c r="H5" s="30" t="s">
        <v>1</v>
      </c>
      <c r="I5" s="29" t="s">
        <v>28</v>
      </c>
      <c r="J5" s="28" t="s">
        <v>30</v>
      </c>
      <c r="K5" s="30" t="s">
        <v>1</v>
      </c>
      <c r="L5" s="29" t="s">
        <v>28</v>
      </c>
      <c r="M5" s="28" t="s">
        <v>32</v>
      </c>
      <c r="N5" s="30" t="s">
        <v>1</v>
      </c>
      <c r="O5" s="29" t="s">
        <v>28</v>
      </c>
      <c r="P5" s="28" t="s">
        <v>32</v>
      </c>
      <c r="Q5" s="30" t="s">
        <v>1</v>
      </c>
      <c r="R5" s="29" t="s">
        <v>28</v>
      </c>
      <c r="S5" s="28" t="s">
        <v>31</v>
      </c>
      <c r="T5" s="30" t="s">
        <v>1</v>
      </c>
      <c r="U5" s="29" t="s">
        <v>28</v>
      </c>
      <c r="V5" s="28" t="s">
        <v>31</v>
      </c>
      <c r="W5" s="30" t="s">
        <v>1</v>
      </c>
      <c r="X5" s="29" t="s">
        <v>28</v>
      </c>
      <c r="Y5" s="28" t="s">
        <v>31</v>
      </c>
      <c r="Z5" s="30" t="s">
        <v>1</v>
      </c>
      <c r="AA5" s="29" t="s">
        <v>28</v>
      </c>
      <c r="AB5" s="28" t="s">
        <v>31</v>
      </c>
      <c r="AC5" s="30" t="s">
        <v>1</v>
      </c>
      <c r="AD5" s="29" t="s">
        <v>28</v>
      </c>
      <c r="AE5" s="28" t="s">
        <v>31</v>
      </c>
      <c r="AF5" s="30" t="s">
        <v>1</v>
      </c>
      <c r="AG5" s="29" t="s">
        <v>28</v>
      </c>
      <c r="AH5" s="28" t="s">
        <v>31</v>
      </c>
      <c r="AI5" s="30" t="s">
        <v>1</v>
      </c>
      <c r="AJ5" s="29" t="s">
        <v>28</v>
      </c>
      <c r="AK5" s="28" t="s">
        <v>31</v>
      </c>
      <c r="AL5" s="30" t="s">
        <v>1</v>
      </c>
      <c r="AM5" s="29" t="s">
        <v>28</v>
      </c>
      <c r="AN5" s="28" t="s">
        <v>31</v>
      </c>
      <c r="AO5" s="30" t="s">
        <v>1</v>
      </c>
      <c r="AP5" s="29" t="s">
        <v>28</v>
      </c>
      <c r="AQ5" s="28" t="s">
        <v>31</v>
      </c>
      <c r="AR5" s="30" t="s">
        <v>1</v>
      </c>
      <c r="AS5" s="29" t="s">
        <v>28</v>
      </c>
      <c r="AT5" s="28" t="s">
        <v>31</v>
      </c>
      <c r="AU5" s="30" t="s">
        <v>1</v>
      </c>
      <c r="AV5" s="29" t="s">
        <v>28</v>
      </c>
      <c r="AW5" s="28" t="s">
        <v>31</v>
      </c>
      <c r="AX5" s="30" t="s">
        <v>1</v>
      </c>
      <c r="AY5" s="29" t="s">
        <v>28</v>
      </c>
      <c r="AZ5" s="28" t="s">
        <v>31</v>
      </c>
      <c r="BA5" s="30" t="s">
        <v>1</v>
      </c>
      <c r="BB5" s="29" t="s">
        <v>28</v>
      </c>
      <c r="BC5" s="28" t="s">
        <v>31</v>
      </c>
      <c r="BD5" s="30" t="s">
        <v>1</v>
      </c>
      <c r="BE5" s="29" t="s">
        <v>28</v>
      </c>
      <c r="BF5" s="28" t="s">
        <v>31</v>
      </c>
      <c r="BG5" s="30" t="s">
        <v>1</v>
      </c>
      <c r="BH5" s="29" t="s">
        <v>28</v>
      </c>
      <c r="BI5" s="28" t="s">
        <v>31</v>
      </c>
      <c r="BJ5" s="30" t="s">
        <v>1</v>
      </c>
      <c r="BK5" s="29" t="s">
        <v>28</v>
      </c>
      <c r="BL5" s="28" t="s">
        <v>31</v>
      </c>
      <c r="BM5" s="30" t="s">
        <v>1</v>
      </c>
      <c r="BN5" s="29" t="s">
        <v>28</v>
      </c>
      <c r="BO5" s="28" t="s">
        <v>31</v>
      </c>
      <c r="BP5" s="30" t="s">
        <v>1</v>
      </c>
      <c r="BQ5" s="29" t="s">
        <v>28</v>
      </c>
      <c r="BR5" s="28" t="s">
        <v>31</v>
      </c>
      <c r="BS5" s="30" t="s">
        <v>1</v>
      </c>
      <c r="BT5" s="29" t="s">
        <v>28</v>
      </c>
      <c r="BU5" s="28" t="s">
        <v>31</v>
      </c>
      <c r="BV5" s="30" t="s">
        <v>1</v>
      </c>
      <c r="BW5" s="29" t="s">
        <v>28</v>
      </c>
      <c r="BX5" s="28" t="s">
        <v>31</v>
      </c>
      <c r="BY5" s="30" t="s">
        <v>1</v>
      </c>
      <c r="BZ5" s="29" t="s">
        <v>28</v>
      </c>
      <c r="CA5" s="28" t="s">
        <v>31</v>
      </c>
      <c r="CB5" s="30" t="s">
        <v>1</v>
      </c>
      <c r="CC5" s="29" t="s">
        <v>28</v>
      </c>
      <c r="CD5" s="28" t="s">
        <v>31</v>
      </c>
      <c r="CE5" s="30" t="s">
        <v>1</v>
      </c>
      <c r="CF5" s="29" t="s">
        <v>28</v>
      </c>
      <c r="CG5" s="28" t="s">
        <v>31</v>
      </c>
      <c r="CH5" s="30" t="s">
        <v>1</v>
      </c>
      <c r="CI5" s="29" t="s">
        <v>28</v>
      </c>
      <c r="CJ5" s="28" t="s">
        <v>31</v>
      </c>
      <c r="CK5" s="30" t="s">
        <v>1</v>
      </c>
      <c r="CL5" s="29" t="s">
        <v>28</v>
      </c>
      <c r="CM5" s="28" t="s">
        <v>31</v>
      </c>
      <c r="CN5" s="30" t="s">
        <v>1</v>
      </c>
      <c r="CO5" s="29" t="s">
        <v>28</v>
      </c>
      <c r="CP5" s="28" t="s">
        <v>31</v>
      </c>
      <c r="CQ5" s="30" t="s">
        <v>1</v>
      </c>
      <c r="CR5" s="29" t="s">
        <v>28</v>
      </c>
      <c r="CS5" s="28" t="s">
        <v>31</v>
      </c>
      <c r="CT5" s="30" t="s">
        <v>1</v>
      </c>
      <c r="CU5" s="29" t="s">
        <v>28</v>
      </c>
      <c r="CV5" s="28" t="s">
        <v>31</v>
      </c>
      <c r="CW5" s="30" t="s">
        <v>1</v>
      </c>
      <c r="CX5" s="29" t="s">
        <v>28</v>
      </c>
      <c r="CY5" s="28" t="s">
        <v>31</v>
      </c>
      <c r="CZ5" s="30" t="s">
        <v>1</v>
      </c>
      <c r="DA5" s="29" t="s">
        <v>28</v>
      </c>
      <c r="DB5" s="28" t="s">
        <v>31</v>
      </c>
      <c r="DC5" s="30" t="s">
        <v>1</v>
      </c>
      <c r="DD5" s="29" t="s">
        <v>28</v>
      </c>
      <c r="DE5" s="28" t="s">
        <v>31</v>
      </c>
      <c r="DF5" s="30" t="s">
        <v>1</v>
      </c>
      <c r="DG5" s="29" t="s">
        <v>28</v>
      </c>
      <c r="DH5" s="28" t="s">
        <v>31</v>
      </c>
      <c r="DI5" s="30" t="s">
        <v>1</v>
      </c>
      <c r="DJ5" s="29" t="s">
        <v>28</v>
      </c>
      <c r="DK5" s="28" t="s">
        <v>31</v>
      </c>
      <c r="DL5" s="30" t="s">
        <v>1</v>
      </c>
      <c r="DM5" s="29" t="s">
        <v>28</v>
      </c>
      <c r="DN5" s="28" t="s">
        <v>31</v>
      </c>
      <c r="DO5" s="30" t="s">
        <v>1</v>
      </c>
      <c r="DP5" s="29" t="s">
        <v>28</v>
      </c>
      <c r="DQ5" s="28" t="s">
        <v>31</v>
      </c>
      <c r="DR5" s="30" t="s">
        <v>1</v>
      </c>
      <c r="DS5" s="29" t="s">
        <v>28</v>
      </c>
      <c r="DT5" s="28" t="s">
        <v>31</v>
      </c>
      <c r="DU5" s="30" t="s">
        <v>1</v>
      </c>
      <c r="DV5" s="29" t="s">
        <v>24</v>
      </c>
      <c r="DW5" s="30" t="s">
        <v>27</v>
      </c>
    </row>
    <row r="6" spans="1:128" x14ac:dyDescent="0.3">
      <c r="A6" s="43">
        <v>2006</v>
      </c>
      <c r="B6" s="44" t="s">
        <v>2</v>
      </c>
      <c r="C6" s="11">
        <v>0</v>
      </c>
      <c r="D6" s="26">
        <v>0</v>
      </c>
      <c r="E6" s="12">
        <v>0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0</v>
      </c>
      <c r="P6" s="26">
        <v>0</v>
      </c>
      <c r="Q6" s="12">
        <v>0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0</v>
      </c>
      <c r="AT6" s="26">
        <v>0</v>
      </c>
      <c r="AU6" s="12">
        <v>0</v>
      </c>
      <c r="AV6" s="11">
        <v>0</v>
      </c>
      <c r="AW6" s="26">
        <v>0</v>
      </c>
      <c r="AX6" s="12">
        <v>0</v>
      </c>
      <c r="AY6" s="11">
        <v>0</v>
      </c>
      <c r="AZ6" s="26">
        <v>0</v>
      </c>
      <c r="BA6" s="12">
        <v>0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0</v>
      </c>
      <c r="BI6" s="26">
        <v>0</v>
      </c>
      <c r="BJ6" s="12">
        <v>0</v>
      </c>
      <c r="BK6" s="11">
        <v>0</v>
      </c>
      <c r="BL6" s="26">
        <v>0</v>
      </c>
      <c r="BM6" s="12">
        <v>0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0</v>
      </c>
      <c r="BU6" s="26">
        <v>0</v>
      </c>
      <c r="BV6" s="12">
        <v>0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0</v>
      </c>
      <c r="CG6" s="26">
        <v>0</v>
      </c>
      <c r="CH6" s="12">
        <v>0</v>
      </c>
      <c r="CI6" s="11">
        <v>0</v>
      </c>
      <c r="CJ6" s="26">
        <v>0</v>
      </c>
      <c r="CK6" s="12">
        <v>0</v>
      </c>
      <c r="CL6" s="11">
        <v>0</v>
      </c>
      <c r="CM6" s="26">
        <v>0</v>
      </c>
      <c r="CN6" s="12">
        <v>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v>0</v>
      </c>
      <c r="DJ6" s="11">
        <v>0</v>
      </c>
      <c r="DK6" s="26">
        <v>0</v>
      </c>
      <c r="DL6" s="12">
        <v>0</v>
      </c>
      <c r="DM6" s="11">
        <v>0</v>
      </c>
      <c r="DN6" s="26">
        <v>0</v>
      </c>
      <c r="DO6" s="12">
        <v>0</v>
      </c>
      <c r="DP6" s="11">
        <v>6</v>
      </c>
      <c r="DQ6" s="26">
        <v>29</v>
      </c>
      <c r="DR6" s="12">
        <f t="shared" ref="DR6:DR17" si="0">DQ6/DP6*1000</f>
        <v>4833.333333333333</v>
      </c>
      <c r="DS6" s="11">
        <v>0</v>
      </c>
      <c r="DT6" s="26">
        <v>0</v>
      </c>
      <c r="DU6" s="12">
        <v>0</v>
      </c>
      <c r="DV6" s="11">
        <f t="shared" ref="DV6:DV17" si="1">DS6+DP6+DM6+DJ6+DG6+CU6+CO6+CO6+CL6+CI6+CF6+BW6+BT6+BN6+BK6+BH6+BE6+AY6+AP6+AG6+AV6+X6+R6+O6+I6+F6</f>
        <v>6</v>
      </c>
      <c r="DW6" s="12">
        <f t="shared" ref="DW6:DW17" si="2">DT6+DQ6+DN6+DK6+DH6+CV6+CP6+CP6+CM6+CJ6+CG6+BX6+BU6+BO6+BL6+BI6+BF6+AZ6+AQ6+AH6+AW6+Y6+S6+P6+J6+G6</f>
        <v>29</v>
      </c>
    </row>
    <row r="7" spans="1:128" x14ac:dyDescent="0.3">
      <c r="A7" s="45">
        <v>2006</v>
      </c>
      <c r="B7" s="46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82</v>
      </c>
      <c r="DR7" s="8">
        <v>0</v>
      </c>
      <c r="DS7" s="6">
        <v>6</v>
      </c>
      <c r="DT7" s="5">
        <v>45</v>
      </c>
      <c r="DU7" s="8">
        <f t="shared" ref="DU7:DU17" si="3">DT7/DS7*1000</f>
        <v>7500</v>
      </c>
      <c r="DV7" s="6">
        <f t="shared" si="1"/>
        <v>6</v>
      </c>
      <c r="DW7" s="8">
        <f t="shared" si="2"/>
        <v>127</v>
      </c>
    </row>
    <row r="8" spans="1:128" x14ac:dyDescent="0.3">
      <c r="A8" s="45">
        <v>2006</v>
      </c>
      <c r="B8" s="46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63</v>
      </c>
      <c r="DR8" s="8">
        <v>0</v>
      </c>
      <c r="DS8" s="6">
        <v>0</v>
      </c>
      <c r="DT8" s="5">
        <v>0</v>
      </c>
      <c r="DU8" s="8">
        <v>0</v>
      </c>
      <c r="DV8" s="6">
        <f t="shared" si="1"/>
        <v>0</v>
      </c>
      <c r="DW8" s="8">
        <f t="shared" si="2"/>
        <v>63</v>
      </c>
    </row>
    <row r="9" spans="1:128" x14ac:dyDescent="0.3">
      <c r="A9" s="45">
        <v>2006</v>
      </c>
      <c r="B9" s="46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5</v>
      </c>
      <c r="DQ9" s="5">
        <v>53</v>
      </c>
      <c r="DR9" s="8">
        <f t="shared" si="0"/>
        <v>10600</v>
      </c>
      <c r="DS9" s="6">
        <v>44</v>
      </c>
      <c r="DT9" s="5">
        <v>224</v>
      </c>
      <c r="DU9" s="8">
        <f t="shared" si="3"/>
        <v>5090.909090909091</v>
      </c>
      <c r="DV9" s="6">
        <f t="shared" si="1"/>
        <v>49</v>
      </c>
      <c r="DW9" s="8">
        <f t="shared" si="2"/>
        <v>277</v>
      </c>
    </row>
    <row r="10" spans="1:128" x14ac:dyDescent="0.3">
      <c r="A10" s="45">
        <v>2006</v>
      </c>
      <c r="B10" s="46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50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61</v>
      </c>
      <c r="DR10" s="8">
        <v>0</v>
      </c>
      <c r="DS10" s="6">
        <v>28</v>
      </c>
      <c r="DT10" s="5">
        <v>115</v>
      </c>
      <c r="DU10" s="8">
        <f t="shared" si="3"/>
        <v>4107.1428571428569</v>
      </c>
      <c r="DV10" s="6">
        <f t="shared" si="1"/>
        <v>28</v>
      </c>
      <c r="DW10" s="8">
        <f t="shared" si="2"/>
        <v>226</v>
      </c>
    </row>
    <row r="11" spans="1:128" x14ac:dyDescent="0.3">
      <c r="A11" s="45">
        <v>2006</v>
      </c>
      <c r="B11" s="46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13</v>
      </c>
      <c r="CJ11" s="5">
        <v>70</v>
      </c>
      <c r="CK11" s="8">
        <f t="shared" ref="CK11:CK14" si="4">CJ11/CI11*1000</f>
        <v>5384.6153846153848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6</v>
      </c>
      <c r="DQ11" s="5">
        <v>40</v>
      </c>
      <c r="DR11" s="8">
        <f t="shared" si="0"/>
        <v>6666.666666666667</v>
      </c>
      <c r="DS11" s="6">
        <v>0</v>
      </c>
      <c r="DT11" s="5">
        <v>0</v>
      </c>
      <c r="DU11" s="8">
        <v>0</v>
      </c>
      <c r="DV11" s="6">
        <f t="shared" si="1"/>
        <v>19</v>
      </c>
      <c r="DW11" s="8">
        <f t="shared" si="2"/>
        <v>110</v>
      </c>
    </row>
    <row r="12" spans="1:128" x14ac:dyDescent="0.3">
      <c r="A12" s="45">
        <v>2006</v>
      </c>
      <c r="B12" s="46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5</v>
      </c>
      <c r="DQ12" s="5">
        <v>55</v>
      </c>
      <c r="DR12" s="8">
        <f t="shared" si="0"/>
        <v>11000</v>
      </c>
      <c r="DS12" s="6">
        <v>96</v>
      </c>
      <c r="DT12" s="5">
        <v>455</v>
      </c>
      <c r="DU12" s="8">
        <f t="shared" si="3"/>
        <v>4739.583333333333</v>
      </c>
      <c r="DV12" s="6">
        <f t="shared" si="1"/>
        <v>101</v>
      </c>
      <c r="DW12" s="8">
        <f t="shared" si="2"/>
        <v>510</v>
      </c>
    </row>
    <row r="13" spans="1:128" x14ac:dyDescent="0.3">
      <c r="A13" s="45">
        <v>2006</v>
      </c>
      <c r="B13" s="46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105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6</v>
      </c>
      <c r="DQ13" s="5">
        <v>67</v>
      </c>
      <c r="DR13" s="8">
        <f t="shared" si="0"/>
        <v>11166.666666666666</v>
      </c>
      <c r="DS13" s="6">
        <v>1</v>
      </c>
      <c r="DT13" s="5">
        <v>3</v>
      </c>
      <c r="DU13" s="8">
        <f t="shared" si="3"/>
        <v>3000</v>
      </c>
      <c r="DV13" s="6">
        <f t="shared" si="1"/>
        <v>7</v>
      </c>
      <c r="DW13" s="8">
        <f t="shared" si="2"/>
        <v>175</v>
      </c>
    </row>
    <row r="14" spans="1:128" x14ac:dyDescent="0.3">
      <c r="A14" s="45">
        <v>2006</v>
      </c>
      <c r="B14" s="46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9</v>
      </c>
      <c r="CJ14" s="5">
        <v>239</v>
      </c>
      <c r="CK14" s="8">
        <f t="shared" si="4"/>
        <v>26555.555555555558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11</v>
      </c>
      <c r="DQ14" s="5">
        <v>82</v>
      </c>
      <c r="DR14" s="8">
        <f t="shared" si="0"/>
        <v>7454.545454545454</v>
      </c>
      <c r="DS14" s="6">
        <v>28</v>
      </c>
      <c r="DT14" s="5">
        <v>123</v>
      </c>
      <c r="DU14" s="8">
        <f t="shared" si="3"/>
        <v>4392.8571428571431</v>
      </c>
      <c r="DV14" s="6">
        <f t="shared" si="1"/>
        <v>48</v>
      </c>
      <c r="DW14" s="8">
        <f t="shared" si="2"/>
        <v>444</v>
      </c>
    </row>
    <row r="15" spans="1:128" x14ac:dyDescent="0.3">
      <c r="A15" s="45">
        <v>2006</v>
      </c>
      <c r="B15" s="46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1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7</v>
      </c>
      <c r="DQ15" s="5">
        <v>43</v>
      </c>
      <c r="DR15" s="8">
        <f t="shared" si="0"/>
        <v>6142.8571428571431</v>
      </c>
      <c r="DS15" s="6">
        <v>3</v>
      </c>
      <c r="DT15" s="5">
        <v>17</v>
      </c>
      <c r="DU15" s="8">
        <f t="shared" si="3"/>
        <v>5666.666666666667</v>
      </c>
      <c r="DV15" s="6">
        <f t="shared" si="1"/>
        <v>10</v>
      </c>
      <c r="DW15" s="8">
        <f t="shared" si="2"/>
        <v>61</v>
      </c>
    </row>
    <row r="16" spans="1:128" x14ac:dyDescent="0.3">
      <c r="A16" s="45">
        <v>2006</v>
      </c>
      <c r="B16" s="46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5</v>
      </c>
      <c r="DO16" s="8">
        <v>0</v>
      </c>
      <c r="DP16" s="6">
        <v>8</v>
      </c>
      <c r="DQ16" s="5">
        <v>168</v>
      </c>
      <c r="DR16" s="8">
        <f t="shared" si="0"/>
        <v>21000</v>
      </c>
      <c r="DS16" s="6">
        <v>52</v>
      </c>
      <c r="DT16" s="5">
        <v>309</v>
      </c>
      <c r="DU16" s="8">
        <f t="shared" si="3"/>
        <v>5942.3076923076924</v>
      </c>
      <c r="DV16" s="6">
        <f t="shared" si="1"/>
        <v>60</v>
      </c>
      <c r="DW16" s="8">
        <f t="shared" si="2"/>
        <v>482</v>
      </c>
    </row>
    <row r="17" spans="1:127" x14ac:dyDescent="0.3">
      <c r="A17" s="45">
        <v>2006</v>
      </c>
      <c r="B17" s="46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10</v>
      </c>
      <c r="DQ17" s="5">
        <v>88</v>
      </c>
      <c r="DR17" s="8">
        <f t="shared" si="0"/>
        <v>8800</v>
      </c>
      <c r="DS17" s="6">
        <v>8</v>
      </c>
      <c r="DT17" s="5">
        <v>56</v>
      </c>
      <c r="DU17" s="8">
        <f t="shared" si="3"/>
        <v>7000</v>
      </c>
      <c r="DV17" s="6">
        <f t="shared" si="1"/>
        <v>18</v>
      </c>
      <c r="DW17" s="8">
        <f t="shared" si="2"/>
        <v>144</v>
      </c>
    </row>
    <row r="18" spans="1:127" ht="15" thickBot="1" x14ac:dyDescent="0.35">
      <c r="A18" s="52"/>
      <c r="B18" s="53" t="s">
        <v>14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0</v>
      </c>
      <c r="T18" s="36"/>
      <c r="U18" s="35">
        <f>SUM(U6:U17)</f>
        <v>0</v>
      </c>
      <c r="V18" s="34">
        <f>SUM(V6:V17)</f>
        <v>0</v>
      </c>
      <c r="W18" s="36"/>
      <c r="X18" s="35">
        <f>SUM(X6:X17)</f>
        <v>0</v>
      </c>
      <c r="Y18" s="34">
        <f>SUM(Y6:Y17)</f>
        <v>0</v>
      </c>
      <c r="Z18" s="36"/>
      <c r="AA18" s="35">
        <f t="shared" ref="AA18:AB18" si="5">SUM(AA6:AA17)</f>
        <v>0</v>
      </c>
      <c r="AB18" s="34">
        <f t="shared" si="5"/>
        <v>0</v>
      </c>
      <c r="AC18" s="36"/>
      <c r="AD18" s="35">
        <f>SUM(AD6:AD17)</f>
        <v>0</v>
      </c>
      <c r="AE18" s="34">
        <f>SUM(AE6:AE17)</f>
        <v>0</v>
      </c>
      <c r="AF18" s="36"/>
      <c r="AG18" s="35">
        <f>SUM(AG6:AG17)</f>
        <v>0</v>
      </c>
      <c r="AH18" s="34">
        <f>SUM(AH6:AH17)</f>
        <v>105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0</v>
      </c>
      <c r="AU18" s="36"/>
      <c r="AV18" s="35">
        <f>SUM(AV6:AV17)</f>
        <v>0</v>
      </c>
      <c r="AW18" s="34">
        <f>SUM(AW6:AW17)</f>
        <v>0</v>
      </c>
      <c r="AX18" s="36"/>
      <c r="AY18" s="35">
        <f>SUM(AY6:AY17)</f>
        <v>0</v>
      </c>
      <c r="AZ18" s="34">
        <f>SUM(AZ6:AZ17)</f>
        <v>0</v>
      </c>
      <c r="BA18" s="36"/>
      <c r="BB18" s="35">
        <f t="shared" ref="BB18:BC18" si="6">SUM(BB6:BB17)</f>
        <v>0</v>
      </c>
      <c r="BC18" s="34">
        <f t="shared" si="6"/>
        <v>0</v>
      </c>
      <c r="BD18" s="36"/>
      <c r="BE18" s="35">
        <f t="shared" ref="BE18:BF18" si="7">SUM(BE6:BE17)</f>
        <v>0</v>
      </c>
      <c r="BF18" s="34">
        <f t="shared" si="7"/>
        <v>0</v>
      </c>
      <c r="BG18" s="36"/>
      <c r="BH18" s="35">
        <f t="shared" ref="BH18:BI18" si="8">SUM(BH6:BH17)</f>
        <v>0</v>
      </c>
      <c r="BI18" s="34">
        <f t="shared" si="8"/>
        <v>0</v>
      </c>
      <c r="BJ18" s="36"/>
      <c r="BK18" s="35">
        <f t="shared" ref="BK18:BL18" si="9">SUM(BK6:BK17)</f>
        <v>0</v>
      </c>
      <c r="BL18" s="34">
        <f t="shared" si="9"/>
        <v>0</v>
      </c>
      <c r="BM18" s="36"/>
      <c r="BN18" s="35">
        <f t="shared" ref="BN18:BO18" si="10">SUM(BN6:BN17)</f>
        <v>0</v>
      </c>
      <c r="BO18" s="34">
        <f t="shared" si="10"/>
        <v>0</v>
      </c>
      <c r="BP18" s="36"/>
      <c r="BQ18" s="35">
        <f t="shared" ref="BQ18:BR18" si="11">SUM(BQ6:BQ17)</f>
        <v>0</v>
      </c>
      <c r="BR18" s="34">
        <f t="shared" si="11"/>
        <v>0</v>
      </c>
      <c r="BS18" s="36"/>
      <c r="BT18" s="35">
        <f t="shared" ref="BT18:BU18" si="12">SUM(BT6:BT17)</f>
        <v>0</v>
      </c>
      <c r="BU18" s="34">
        <f t="shared" si="12"/>
        <v>1</v>
      </c>
      <c r="BV18" s="36"/>
      <c r="BW18" s="35">
        <f t="shared" ref="BW18:BX18" si="13">SUM(BW6:BW17)</f>
        <v>0</v>
      </c>
      <c r="BX18" s="34">
        <f t="shared" si="13"/>
        <v>0</v>
      </c>
      <c r="BY18" s="36"/>
      <c r="BZ18" s="35">
        <f t="shared" ref="BZ18:CA18" si="14">SUM(BZ6:BZ17)</f>
        <v>0</v>
      </c>
      <c r="CA18" s="34">
        <f t="shared" si="14"/>
        <v>0</v>
      </c>
      <c r="CB18" s="36"/>
      <c r="CC18" s="35">
        <f t="shared" ref="CC18:CD18" si="15">SUM(CC6:CC17)</f>
        <v>0</v>
      </c>
      <c r="CD18" s="34">
        <f t="shared" si="15"/>
        <v>0</v>
      </c>
      <c r="CE18" s="36"/>
      <c r="CF18" s="35">
        <f t="shared" ref="CF18:CG18" si="16">SUM(CF6:CF17)</f>
        <v>0</v>
      </c>
      <c r="CG18" s="34">
        <f t="shared" si="16"/>
        <v>0</v>
      </c>
      <c r="CH18" s="36"/>
      <c r="CI18" s="35">
        <f t="shared" ref="CI18:CJ18" si="17">SUM(CI6:CI17)</f>
        <v>22</v>
      </c>
      <c r="CJ18" s="34">
        <f t="shared" si="17"/>
        <v>309</v>
      </c>
      <c r="CK18" s="36"/>
      <c r="CL18" s="35">
        <f t="shared" ref="CL18:CM18" si="18">SUM(CL6:CL17)</f>
        <v>0</v>
      </c>
      <c r="CM18" s="34">
        <f t="shared" si="18"/>
        <v>0</v>
      </c>
      <c r="CN18" s="36"/>
      <c r="CO18" s="35">
        <f t="shared" ref="CO18:CP18" si="19">SUM(CO6:CO17)</f>
        <v>0</v>
      </c>
      <c r="CP18" s="34">
        <f t="shared" si="19"/>
        <v>0</v>
      </c>
      <c r="CQ18" s="36"/>
      <c r="CR18" s="35">
        <f t="shared" ref="CR18:CS18" si="20">SUM(CR6:CR17)</f>
        <v>0</v>
      </c>
      <c r="CS18" s="34">
        <f t="shared" si="20"/>
        <v>0</v>
      </c>
      <c r="CT18" s="36"/>
      <c r="CU18" s="35">
        <f t="shared" ref="CU18:CV18" si="21">SUM(CU6:CU17)</f>
        <v>0</v>
      </c>
      <c r="CV18" s="34">
        <f t="shared" si="21"/>
        <v>0</v>
      </c>
      <c r="CW18" s="36"/>
      <c r="CX18" s="35">
        <f t="shared" ref="CX18:CY18" si="22">SUM(CX6:CX17)</f>
        <v>0</v>
      </c>
      <c r="CY18" s="34">
        <f t="shared" si="22"/>
        <v>0</v>
      </c>
      <c r="CZ18" s="36"/>
      <c r="DA18" s="35">
        <f t="shared" ref="DA18:DB18" si="23">SUM(DA6:DA17)</f>
        <v>0</v>
      </c>
      <c r="DB18" s="34">
        <f t="shared" si="23"/>
        <v>0</v>
      </c>
      <c r="DC18" s="36"/>
      <c r="DD18" s="35">
        <f t="shared" ref="DD18:DE18" si="24">SUM(DD6:DD17)</f>
        <v>0</v>
      </c>
      <c r="DE18" s="34">
        <f t="shared" si="24"/>
        <v>0</v>
      </c>
      <c r="DF18" s="36"/>
      <c r="DG18" s="35">
        <f t="shared" ref="DG18:DH18" si="25">SUM(DG6:DG17)</f>
        <v>0</v>
      </c>
      <c r="DH18" s="34">
        <f t="shared" si="25"/>
        <v>0</v>
      </c>
      <c r="DI18" s="36"/>
      <c r="DJ18" s="35">
        <f t="shared" ref="DJ18:DK18" si="26">SUM(DJ6:DJ17)</f>
        <v>0</v>
      </c>
      <c r="DK18" s="34">
        <f t="shared" si="26"/>
        <v>50</v>
      </c>
      <c r="DL18" s="36"/>
      <c r="DM18" s="35">
        <f t="shared" ref="DM18:DN18" si="27">SUM(DM6:DM17)</f>
        <v>0</v>
      </c>
      <c r="DN18" s="34">
        <f t="shared" si="27"/>
        <v>5</v>
      </c>
      <c r="DO18" s="36"/>
      <c r="DP18" s="35">
        <f t="shared" ref="DP18:DQ18" si="28">SUM(DP6:DP17)</f>
        <v>64</v>
      </c>
      <c r="DQ18" s="34">
        <f t="shared" si="28"/>
        <v>831</v>
      </c>
      <c r="DR18" s="36"/>
      <c r="DS18" s="35">
        <f t="shared" ref="DS18:DT18" si="29">SUM(DS6:DS17)</f>
        <v>266</v>
      </c>
      <c r="DT18" s="34">
        <f t="shared" si="29"/>
        <v>1347</v>
      </c>
      <c r="DU18" s="36"/>
      <c r="DV18" s="35">
        <f>SUM(DV6:DV17)</f>
        <v>352</v>
      </c>
      <c r="DW18" s="36">
        <f>SUM(DW6:DW17)</f>
        <v>2648</v>
      </c>
    </row>
    <row r="19" spans="1:127" x14ac:dyDescent="0.3">
      <c r="A19" s="43">
        <v>2007</v>
      </c>
      <c r="B19" s="44" t="s">
        <v>2</v>
      </c>
      <c r="C19" s="11">
        <v>0</v>
      </c>
      <c r="D19" s="26">
        <v>0</v>
      </c>
      <c r="E19" s="12">
        <v>0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0</v>
      </c>
      <c r="M19" s="26">
        <v>0</v>
      </c>
      <c r="N19" s="12">
        <v>0</v>
      </c>
      <c r="O19" s="11">
        <v>0</v>
      </c>
      <c r="P19" s="26">
        <v>0</v>
      </c>
      <c r="Q19" s="12">
        <v>0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0</v>
      </c>
      <c r="AB19" s="26">
        <v>0</v>
      </c>
      <c r="AC19" s="12">
        <v>0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0</v>
      </c>
      <c r="AZ19" s="26">
        <v>0</v>
      </c>
      <c r="BA19" s="12">
        <v>0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0</v>
      </c>
      <c r="BI19" s="26">
        <v>0</v>
      </c>
      <c r="BJ19" s="12">
        <v>0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0</v>
      </c>
      <c r="BU19" s="26">
        <v>0</v>
      </c>
      <c r="BV19" s="12">
        <v>0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0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106</v>
      </c>
      <c r="DQ19" s="26">
        <v>409</v>
      </c>
      <c r="DR19" s="12">
        <f t="shared" ref="DR19:DR30" si="30">DQ19/DP19*1000</f>
        <v>3858.4905660377358</v>
      </c>
      <c r="DS19" s="11">
        <v>56</v>
      </c>
      <c r="DT19" s="26">
        <v>298</v>
      </c>
      <c r="DU19" s="12">
        <f t="shared" ref="DU19:DU30" si="31">DT19/DS19*1000</f>
        <v>5321.4285714285716</v>
      </c>
      <c r="DV19" s="11">
        <f t="shared" ref="DV19:DV43" si="32">DS19+DP19+DM19+DJ19+DG19+CU19+CO19+CO19+CL19+CI19+CF19+BW19+BT19+BN19+BK19+BH19+BE19+AY19+AP19+AG19+AV19+X19+R19+O19+I19+F19</f>
        <v>162</v>
      </c>
      <c r="DW19" s="12">
        <f t="shared" ref="DW19:DW43" si="33">DT19+DQ19+DN19+DK19+DH19+CV19+CP19+CP19+CM19+CJ19+CG19+BX19+BU19+BO19+BL19+BI19+BF19+AZ19+AQ19+AH19+AW19+Y19+S19+P19+J19+G19</f>
        <v>707</v>
      </c>
    </row>
    <row r="20" spans="1:127" x14ac:dyDescent="0.3">
      <c r="A20" s="45">
        <v>2007</v>
      </c>
      <c r="B20" s="46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344</v>
      </c>
      <c r="DQ20" s="5">
        <v>1616</v>
      </c>
      <c r="DR20" s="8">
        <f t="shared" si="30"/>
        <v>4697.6744186046517</v>
      </c>
      <c r="DS20" s="6">
        <v>0</v>
      </c>
      <c r="DT20" s="5">
        <v>3</v>
      </c>
      <c r="DU20" s="8">
        <v>0</v>
      </c>
      <c r="DV20" s="6">
        <f t="shared" si="32"/>
        <v>344</v>
      </c>
      <c r="DW20" s="8">
        <f t="shared" si="33"/>
        <v>1619</v>
      </c>
    </row>
    <row r="21" spans="1:127" x14ac:dyDescent="0.3">
      <c r="A21" s="45">
        <v>2007</v>
      </c>
      <c r="B21" s="46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18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8</v>
      </c>
      <c r="DQ21" s="5">
        <v>146</v>
      </c>
      <c r="DR21" s="8">
        <f t="shared" si="30"/>
        <v>18250</v>
      </c>
      <c r="DS21" s="6">
        <v>28</v>
      </c>
      <c r="DT21" s="5">
        <v>160</v>
      </c>
      <c r="DU21" s="8">
        <f t="shared" si="31"/>
        <v>5714.2857142857147</v>
      </c>
      <c r="DV21" s="6">
        <f t="shared" si="32"/>
        <v>36</v>
      </c>
      <c r="DW21" s="8">
        <f t="shared" si="33"/>
        <v>324</v>
      </c>
    </row>
    <row r="22" spans="1:127" x14ac:dyDescent="0.3">
      <c r="A22" s="45">
        <v>2007</v>
      </c>
      <c r="B22" s="46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2</v>
      </c>
      <c r="AZ22" s="5">
        <v>32</v>
      </c>
      <c r="BA22" s="8">
        <f t="shared" ref="BA22:BA29" si="34">AZ22/AY22*1000</f>
        <v>16000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28</v>
      </c>
      <c r="BL22" s="5">
        <v>75</v>
      </c>
      <c r="BM22" s="8">
        <f t="shared" ref="BM22:BM28" si="35">BL22/BK22*1000</f>
        <v>2678.5714285714284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2</v>
      </c>
      <c r="DQ22" s="5">
        <v>27</v>
      </c>
      <c r="DR22" s="8">
        <f t="shared" si="30"/>
        <v>13500</v>
      </c>
      <c r="DS22" s="6">
        <v>38</v>
      </c>
      <c r="DT22" s="5">
        <v>237</v>
      </c>
      <c r="DU22" s="8">
        <f t="shared" si="31"/>
        <v>6236.8421052631575</v>
      </c>
      <c r="DV22" s="6">
        <f t="shared" si="32"/>
        <v>70</v>
      </c>
      <c r="DW22" s="8">
        <f t="shared" si="33"/>
        <v>371</v>
      </c>
    </row>
    <row r="23" spans="1:127" x14ac:dyDescent="0.3">
      <c r="A23" s="45">
        <v>2007</v>
      </c>
      <c r="B23" s="46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132</v>
      </c>
      <c r="DR23" s="8">
        <v>0</v>
      </c>
      <c r="DS23" s="6">
        <v>61</v>
      </c>
      <c r="DT23" s="5">
        <v>399</v>
      </c>
      <c r="DU23" s="8">
        <f t="shared" si="31"/>
        <v>6540.9836065573772</v>
      </c>
      <c r="DV23" s="6">
        <f t="shared" si="32"/>
        <v>61</v>
      </c>
      <c r="DW23" s="8">
        <f t="shared" si="33"/>
        <v>531</v>
      </c>
    </row>
    <row r="24" spans="1:127" x14ac:dyDescent="0.3">
      <c r="A24" s="45">
        <v>2007</v>
      </c>
      <c r="B24" s="46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3</v>
      </c>
      <c r="AZ24" s="5">
        <v>31</v>
      </c>
      <c r="BA24" s="8">
        <f t="shared" si="34"/>
        <v>10333.333333333334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2</v>
      </c>
      <c r="BL24" s="5">
        <v>7</v>
      </c>
      <c r="BM24" s="8">
        <f t="shared" si="35"/>
        <v>3500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5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0</v>
      </c>
      <c r="DN24" s="5">
        <v>0</v>
      </c>
      <c r="DO24" s="8">
        <v>0</v>
      </c>
      <c r="DP24" s="6">
        <v>6</v>
      </c>
      <c r="DQ24" s="5">
        <v>80</v>
      </c>
      <c r="DR24" s="8">
        <f t="shared" si="30"/>
        <v>13333.333333333334</v>
      </c>
      <c r="DS24" s="6">
        <v>23</v>
      </c>
      <c r="DT24" s="5">
        <v>172</v>
      </c>
      <c r="DU24" s="8">
        <f t="shared" si="31"/>
        <v>7478.2608695652179</v>
      </c>
      <c r="DV24" s="6">
        <f t="shared" si="32"/>
        <v>34</v>
      </c>
      <c r="DW24" s="8">
        <f t="shared" si="33"/>
        <v>295</v>
      </c>
    </row>
    <row r="25" spans="1:127" x14ac:dyDescent="0.3">
      <c r="A25" s="45">
        <v>2007</v>
      </c>
      <c r="B25" s="4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3</v>
      </c>
      <c r="AZ25" s="5">
        <v>38</v>
      </c>
      <c r="BA25" s="8">
        <f t="shared" si="34"/>
        <v>12666.666666666666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6</v>
      </c>
      <c r="DQ25" s="5">
        <v>147</v>
      </c>
      <c r="DR25" s="8">
        <f t="shared" si="30"/>
        <v>24500</v>
      </c>
      <c r="DS25" s="6">
        <v>0</v>
      </c>
      <c r="DT25" s="5">
        <v>2</v>
      </c>
      <c r="DU25" s="8">
        <v>0</v>
      </c>
      <c r="DV25" s="6">
        <f t="shared" si="32"/>
        <v>9</v>
      </c>
      <c r="DW25" s="8">
        <f t="shared" si="33"/>
        <v>187</v>
      </c>
    </row>
    <row r="26" spans="1:127" x14ac:dyDescent="0.3">
      <c r="A26" s="45">
        <v>2007</v>
      </c>
      <c r="B26" s="4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1</v>
      </c>
      <c r="DO26" s="8">
        <v>0</v>
      </c>
      <c r="DP26" s="6">
        <v>0</v>
      </c>
      <c r="DQ26" s="5">
        <v>75</v>
      </c>
      <c r="DR26" s="8">
        <v>0</v>
      </c>
      <c r="DS26" s="6">
        <v>0</v>
      </c>
      <c r="DT26" s="5">
        <v>2</v>
      </c>
      <c r="DU26" s="8">
        <v>0</v>
      </c>
      <c r="DV26" s="6">
        <f t="shared" si="32"/>
        <v>0</v>
      </c>
      <c r="DW26" s="8">
        <f t="shared" si="33"/>
        <v>78</v>
      </c>
    </row>
    <row r="27" spans="1:127" x14ac:dyDescent="0.3">
      <c r="A27" s="45">
        <v>2007</v>
      </c>
      <c r="B27" s="4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118</v>
      </c>
      <c r="DR27" s="8">
        <v>0</v>
      </c>
      <c r="DS27" s="6">
        <v>0</v>
      </c>
      <c r="DT27" s="5">
        <v>1</v>
      </c>
      <c r="DU27" s="8">
        <v>0</v>
      </c>
      <c r="DV27" s="6">
        <f t="shared" si="32"/>
        <v>0</v>
      </c>
      <c r="DW27" s="8">
        <f t="shared" si="33"/>
        <v>119</v>
      </c>
    </row>
    <row r="28" spans="1:127" x14ac:dyDescent="0.3">
      <c r="A28" s="45">
        <v>2007</v>
      </c>
      <c r="B28" s="4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28</v>
      </c>
      <c r="BL28" s="5">
        <v>212</v>
      </c>
      <c r="BM28" s="8">
        <f t="shared" si="35"/>
        <v>7571.4285714285716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1</v>
      </c>
      <c r="DO28" s="8">
        <v>0</v>
      </c>
      <c r="DP28" s="6">
        <v>115</v>
      </c>
      <c r="DQ28" s="5">
        <v>844</v>
      </c>
      <c r="DR28" s="8">
        <f t="shared" si="30"/>
        <v>7339.130434782609</v>
      </c>
      <c r="DS28" s="6">
        <v>0</v>
      </c>
      <c r="DT28" s="5">
        <v>0</v>
      </c>
      <c r="DU28" s="8">
        <v>0</v>
      </c>
      <c r="DV28" s="6">
        <f t="shared" si="32"/>
        <v>143</v>
      </c>
      <c r="DW28" s="8">
        <f t="shared" si="33"/>
        <v>1057</v>
      </c>
    </row>
    <row r="29" spans="1:127" x14ac:dyDescent="0.3">
      <c r="A29" s="45">
        <v>2007</v>
      </c>
      <c r="B29" s="46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3</v>
      </c>
      <c r="AZ29" s="5">
        <v>38</v>
      </c>
      <c r="BA29" s="8">
        <f t="shared" si="34"/>
        <v>12666.666666666666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33</v>
      </c>
      <c r="DQ29" s="5">
        <v>214</v>
      </c>
      <c r="DR29" s="8">
        <f t="shared" si="30"/>
        <v>6484.8484848484841</v>
      </c>
      <c r="DS29" s="6">
        <v>44</v>
      </c>
      <c r="DT29" s="5">
        <v>387</v>
      </c>
      <c r="DU29" s="8">
        <f t="shared" si="31"/>
        <v>8795.4545454545441</v>
      </c>
      <c r="DV29" s="6">
        <f t="shared" si="32"/>
        <v>80</v>
      </c>
      <c r="DW29" s="8">
        <f t="shared" si="33"/>
        <v>639</v>
      </c>
    </row>
    <row r="30" spans="1:127" x14ac:dyDescent="0.3">
      <c r="A30" s="45">
        <v>2007</v>
      </c>
      <c r="B30" s="4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43</v>
      </c>
      <c r="DQ30" s="5">
        <v>299</v>
      </c>
      <c r="DR30" s="8">
        <f t="shared" si="30"/>
        <v>6953.4883720930229</v>
      </c>
      <c r="DS30" s="6">
        <v>5</v>
      </c>
      <c r="DT30" s="5">
        <v>59</v>
      </c>
      <c r="DU30" s="8">
        <f t="shared" si="31"/>
        <v>11800</v>
      </c>
      <c r="DV30" s="6">
        <f t="shared" si="32"/>
        <v>48</v>
      </c>
      <c r="DW30" s="8">
        <f t="shared" si="33"/>
        <v>358</v>
      </c>
    </row>
    <row r="31" spans="1:127" ht="15" thickBot="1" x14ac:dyDescent="0.35">
      <c r="A31" s="52"/>
      <c r="B31" s="53" t="s">
        <v>14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>SUM(U19:U30)</f>
        <v>0</v>
      </c>
      <c r="V31" s="34">
        <f>SUM(V19:V30)</f>
        <v>0</v>
      </c>
      <c r="W31" s="36"/>
      <c r="X31" s="35">
        <f>SUM(X19:X30)</f>
        <v>0</v>
      </c>
      <c r="Y31" s="34">
        <f>SUM(Y19:Y30)</f>
        <v>0</v>
      </c>
      <c r="Z31" s="36"/>
      <c r="AA31" s="35">
        <f t="shared" ref="AA31:AB31" si="36">SUM(AA19:AA30)</f>
        <v>0</v>
      </c>
      <c r="AB31" s="34">
        <f t="shared" si="36"/>
        <v>0</v>
      </c>
      <c r="AC31" s="36"/>
      <c r="AD31" s="35">
        <f>SUM(AD19:AD30)</f>
        <v>0</v>
      </c>
      <c r="AE31" s="34">
        <f>SUM(AE19:AE30)</f>
        <v>0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>SUM(AV19:AV30)</f>
        <v>0</v>
      </c>
      <c r="AW31" s="34">
        <f>SUM(AW19:AW30)</f>
        <v>0</v>
      </c>
      <c r="AX31" s="36"/>
      <c r="AY31" s="35">
        <f>SUM(AY19:AY30)</f>
        <v>11</v>
      </c>
      <c r="AZ31" s="34">
        <f>SUM(AZ19:AZ30)</f>
        <v>139</v>
      </c>
      <c r="BA31" s="36"/>
      <c r="BB31" s="35">
        <f t="shared" ref="BB31:BC31" si="37">SUM(BB19:BB30)</f>
        <v>0</v>
      </c>
      <c r="BC31" s="34">
        <f t="shared" si="37"/>
        <v>0</v>
      </c>
      <c r="BD31" s="36"/>
      <c r="BE31" s="35">
        <f t="shared" ref="BE31:BF31" si="38">SUM(BE19:BE30)</f>
        <v>0</v>
      </c>
      <c r="BF31" s="34">
        <f t="shared" si="38"/>
        <v>0</v>
      </c>
      <c r="BG31" s="36"/>
      <c r="BH31" s="35">
        <f t="shared" ref="BH31:BI31" si="39">SUM(BH19:BH30)</f>
        <v>0</v>
      </c>
      <c r="BI31" s="34">
        <f t="shared" si="39"/>
        <v>0</v>
      </c>
      <c r="BJ31" s="36"/>
      <c r="BK31" s="35">
        <f t="shared" ref="BK31:BL31" si="40">SUM(BK19:BK30)</f>
        <v>58</v>
      </c>
      <c r="BL31" s="34">
        <f t="shared" si="40"/>
        <v>312</v>
      </c>
      <c r="BM31" s="36"/>
      <c r="BN31" s="35">
        <f t="shared" ref="BN31:BO31" si="41">SUM(BN19:BN30)</f>
        <v>0</v>
      </c>
      <c r="BO31" s="34">
        <f t="shared" si="41"/>
        <v>0</v>
      </c>
      <c r="BP31" s="36"/>
      <c r="BQ31" s="35">
        <f t="shared" ref="BQ31:BR31" si="42">SUM(BQ19:BQ30)</f>
        <v>0</v>
      </c>
      <c r="BR31" s="34">
        <f t="shared" si="42"/>
        <v>0</v>
      </c>
      <c r="BS31" s="36"/>
      <c r="BT31" s="35">
        <f t="shared" ref="BT31:BU31" si="43">SUM(BT19:BT30)</f>
        <v>0</v>
      </c>
      <c r="BU31" s="34">
        <f t="shared" si="43"/>
        <v>0</v>
      </c>
      <c r="BV31" s="36"/>
      <c r="BW31" s="35">
        <f t="shared" ref="BW31:BX31" si="44">SUM(BW19:BW30)</f>
        <v>0</v>
      </c>
      <c r="BX31" s="34">
        <f t="shared" si="44"/>
        <v>0</v>
      </c>
      <c r="BY31" s="36"/>
      <c r="BZ31" s="35">
        <f t="shared" ref="BZ31:CA31" si="45">SUM(BZ19:BZ30)</f>
        <v>0</v>
      </c>
      <c r="CA31" s="34">
        <f t="shared" si="45"/>
        <v>0</v>
      </c>
      <c r="CB31" s="36"/>
      <c r="CC31" s="35">
        <f t="shared" ref="CC31:CD31" si="46">SUM(CC19:CC30)</f>
        <v>0</v>
      </c>
      <c r="CD31" s="34">
        <f t="shared" si="46"/>
        <v>0</v>
      </c>
      <c r="CE31" s="36"/>
      <c r="CF31" s="35">
        <f t="shared" ref="CF31:CG31" si="47">SUM(CF19:CF30)</f>
        <v>0</v>
      </c>
      <c r="CG31" s="34">
        <f t="shared" si="47"/>
        <v>5</v>
      </c>
      <c r="CH31" s="36"/>
      <c r="CI31" s="35">
        <f t="shared" ref="CI31:CJ31" si="48">SUM(CI19:CI30)</f>
        <v>0</v>
      </c>
      <c r="CJ31" s="34">
        <f t="shared" si="48"/>
        <v>0</v>
      </c>
      <c r="CK31" s="36"/>
      <c r="CL31" s="35">
        <f t="shared" ref="CL31:CM31" si="49">SUM(CL19:CL30)</f>
        <v>0</v>
      </c>
      <c r="CM31" s="34">
        <f t="shared" si="49"/>
        <v>0</v>
      </c>
      <c r="CN31" s="36"/>
      <c r="CO31" s="35">
        <f t="shared" ref="CO31:CP31" si="50">SUM(CO19:CO30)</f>
        <v>0</v>
      </c>
      <c r="CP31" s="34">
        <f t="shared" si="50"/>
        <v>0</v>
      </c>
      <c r="CQ31" s="36"/>
      <c r="CR31" s="35">
        <f t="shared" ref="CR31:CS31" si="51">SUM(CR19:CR30)</f>
        <v>0</v>
      </c>
      <c r="CS31" s="34">
        <f t="shared" si="51"/>
        <v>0</v>
      </c>
      <c r="CT31" s="36"/>
      <c r="CU31" s="35">
        <f t="shared" ref="CU31:CV31" si="52">SUM(CU19:CU30)</f>
        <v>0</v>
      </c>
      <c r="CV31" s="34">
        <f t="shared" si="52"/>
        <v>0</v>
      </c>
      <c r="CW31" s="36"/>
      <c r="CX31" s="35">
        <f t="shared" ref="CX31:CY31" si="53">SUM(CX19:CX30)</f>
        <v>0</v>
      </c>
      <c r="CY31" s="34">
        <f t="shared" si="53"/>
        <v>0</v>
      </c>
      <c r="CZ31" s="36"/>
      <c r="DA31" s="35">
        <f t="shared" ref="DA31:DB31" si="54">SUM(DA19:DA30)</f>
        <v>0</v>
      </c>
      <c r="DB31" s="34">
        <f t="shared" si="54"/>
        <v>0</v>
      </c>
      <c r="DC31" s="36"/>
      <c r="DD31" s="35">
        <f t="shared" ref="DD31:DE31" si="55">SUM(DD19:DD30)</f>
        <v>0</v>
      </c>
      <c r="DE31" s="34">
        <f t="shared" si="55"/>
        <v>0</v>
      </c>
      <c r="DF31" s="36"/>
      <c r="DG31" s="35">
        <f t="shared" ref="DG31:DH31" si="56">SUM(DG19:DG30)</f>
        <v>0</v>
      </c>
      <c r="DH31" s="34">
        <f t="shared" si="56"/>
        <v>0</v>
      </c>
      <c r="DI31" s="36"/>
      <c r="DJ31" s="35">
        <f t="shared" ref="DJ31:DK31" si="57">SUM(DJ19:DJ30)</f>
        <v>0</v>
      </c>
      <c r="DK31" s="34">
        <f t="shared" si="57"/>
        <v>0</v>
      </c>
      <c r="DL31" s="36"/>
      <c r="DM31" s="35">
        <f t="shared" ref="DM31:DN31" si="58">SUM(DM19:DM30)</f>
        <v>0</v>
      </c>
      <c r="DN31" s="34">
        <f t="shared" si="58"/>
        <v>2</v>
      </c>
      <c r="DO31" s="36"/>
      <c r="DP31" s="35">
        <f t="shared" ref="DP31:DQ31" si="59">SUM(DP19:DP30)</f>
        <v>663</v>
      </c>
      <c r="DQ31" s="34">
        <f t="shared" si="59"/>
        <v>4107</v>
      </c>
      <c r="DR31" s="36"/>
      <c r="DS31" s="35">
        <f t="shared" ref="DS31:DT31" si="60">SUM(DS19:DS30)</f>
        <v>255</v>
      </c>
      <c r="DT31" s="34">
        <f t="shared" si="60"/>
        <v>1720</v>
      </c>
      <c r="DU31" s="36"/>
      <c r="DV31" s="35">
        <f t="shared" si="32"/>
        <v>987</v>
      </c>
      <c r="DW31" s="36">
        <f t="shared" si="33"/>
        <v>6285</v>
      </c>
    </row>
    <row r="32" spans="1:127" x14ac:dyDescent="0.3">
      <c r="A32" s="45">
        <v>2008</v>
      </c>
      <c r="B32" s="46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28</v>
      </c>
      <c r="DQ32" s="5">
        <v>186</v>
      </c>
      <c r="DR32" s="8">
        <f t="shared" ref="DR32:DR43" si="61">DQ32/DP32*1000</f>
        <v>6642.8571428571431</v>
      </c>
      <c r="DS32" s="6">
        <v>10</v>
      </c>
      <c r="DT32" s="5">
        <v>136</v>
      </c>
      <c r="DU32" s="8">
        <f t="shared" ref="DU32:DU42" si="62">DT32/DS32*1000</f>
        <v>13600</v>
      </c>
      <c r="DV32" s="6">
        <f t="shared" si="32"/>
        <v>38</v>
      </c>
      <c r="DW32" s="8">
        <f t="shared" si="33"/>
        <v>322</v>
      </c>
    </row>
    <row r="33" spans="1:127" x14ac:dyDescent="0.3">
      <c r="A33" s="45">
        <v>2008</v>
      </c>
      <c r="B33" s="4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2</v>
      </c>
      <c r="DQ33" s="5">
        <v>82</v>
      </c>
      <c r="DR33" s="8">
        <f t="shared" si="61"/>
        <v>41000</v>
      </c>
      <c r="DS33" s="6">
        <v>24</v>
      </c>
      <c r="DT33" s="5">
        <v>250</v>
      </c>
      <c r="DU33" s="8">
        <f t="shared" si="62"/>
        <v>10416.666666666666</v>
      </c>
      <c r="DV33" s="6">
        <f t="shared" si="32"/>
        <v>26</v>
      </c>
      <c r="DW33" s="8">
        <f t="shared" si="33"/>
        <v>332</v>
      </c>
    </row>
    <row r="34" spans="1:127" x14ac:dyDescent="0.3">
      <c r="A34" s="45">
        <v>2008</v>
      </c>
      <c r="B34" s="4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2</v>
      </c>
      <c r="AZ34" s="5">
        <v>25</v>
      </c>
      <c r="BA34" s="8">
        <f t="shared" ref="BA34:BA42" si="63">AZ34/AY34*1000</f>
        <v>12500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2</v>
      </c>
      <c r="DO34" s="8">
        <v>0</v>
      </c>
      <c r="DP34" s="6">
        <v>18</v>
      </c>
      <c r="DQ34" s="5">
        <v>164</v>
      </c>
      <c r="DR34" s="8">
        <f t="shared" si="61"/>
        <v>9111.1111111111113</v>
      </c>
      <c r="DS34" s="6">
        <v>94</v>
      </c>
      <c r="DT34" s="5">
        <v>1002</v>
      </c>
      <c r="DU34" s="8">
        <f t="shared" si="62"/>
        <v>10659.574468085106</v>
      </c>
      <c r="DV34" s="6">
        <f t="shared" si="32"/>
        <v>114</v>
      </c>
      <c r="DW34" s="8">
        <f t="shared" si="33"/>
        <v>1193</v>
      </c>
    </row>
    <row r="35" spans="1:127" x14ac:dyDescent="0.3">
      <c r="A35" s="45">
        <v>2008</v>
      </c>
      <c r="B35" s="46" t="s">
        <v>5</v>
      </c>
      <c r="C35" s="6">
        <v>0</v>
      </c>
      <c r="D35" s="5">
        <v>0</v>
      </c>
      <c r="E35" s="8">
        <v>0</v>
      </c>
      <c r="F35" s="6">
        <v>12</v>
      </c>
      <c r="G35" s="5">
        <v>209</v>
      </c>
      <c r="H35" s="8">
        <f t="shared" ref="H35" si="64">G35/F35*1000</f>
        <v>17416.666666666668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3</v>
      </c>
      <c r="AZ35" s="5">
        <v>51</v>
      </c>
      <c r="BA35" s="8">
        <f t="shared" si="63"/>
        <v>17000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69</v>
      </c>
      <c r="DQ35" s="5">
        <v>741</v>
      </c>
      <c r="DR35" s="8">
        <f t="shared" si="61"/>
        <v>10739.13043478261</v>
      </c>
      <c r="DS35" s="6">
        <v>5</v>
      </c>
      <c r="DT35" s="5">
        <v>77</v>
      </c>
      <c r="DU35" s="8">
        <f t="shared" si="62"/>
        <v>15400</v>
      </c>
      <c r="DV35" s="6">
        <f t="shared" si="32"/>
        <v>89</v>
      </c>
      <c r="DW35" s="8">
        <f t="shared" si="33"/>
        <v>1078</v>
      </c>
    </row>
    <row r="36" spans="1:127" x14ac:dyDescent="0.3">
      <c r="A36" s="45">
        <v>2008</v>
      </c>
      <c r="B36" s="46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2</v>
      </c>
      <c r="AZ36" s="5">
        <v>37</v>
      </c>
      <c r="BA36" s="8">
        <f t="shared" si="63"/>
        <v>18500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77</v>
      </c>
      <c r="DQ36" s="5">
        <v>855</v>
      </c>
      <c r="DR36" s="8">
        <f t="shared" si="61"/>
        <v>11103.896103896102</v>
      </c>
      <c r="DS36" s="6">
        <v>1</v>
      </c>
      <c r="DT36" s="5">
        <v>19</v>
      </c>
      <c r="DU36" s="8">
        <f t="shared" si="62"/>
        <v>19000</v>
      </c>
      <c r="DV36" s="6">
        <f t="shared" si="32"/>
        <v>80</v>
      </c>
      <c r="DW36" s="8">
        <f t="shared" si="33"/>
        <v>911</v>
      </c>
    </row>
    <row r="37" spans="1:127" x14ac:dyDescent="0.3">
      <c r="A37" s="45">
        <v>2008</v>
      </c>
      <c r="B37" s="46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28</v>
      </c>
      <c r="S37" s="5">
        <v>190</v>
      </c>
      <c r="T37" s="8">
        <f t="shared" ref="T37:T43" si="65">S37/R37*1000</f>
        <v>6785.7142857142853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20</v>
      </c>
      <c r="AZ37" s="5">
        <v>262</v>
      </c>
      <c r="BA37" s="8">
        <f t="shared" si="63"/>
        <v>13100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121</v>
      </c>
      <c r="DQ37" s="5">
        <v>1230</v>
      </c>
      <c r="DR37" s="8">
        <f t="shared" si="61"/>
        <v>10165.289256198348</v>
      </c>
      <c r="DS37" s="6">
        <v>1</v>
      </c>
      <c r="DT37" s="5">
        <v>22</v>
      </c>
      <c r="DU37" s="8">
        <f t="shared" si="62"/>
        <v>22000</v>
      </c>
      <c r="DV37" s="6">
        <f t="shared" si="32"/>
        <v>170</v>
      </c>
      <c r="DW37" s="8">
        <f t="shared" si="33"/>
        <v>1704</v>
      </c>
    </row>
    <row r="38" spans="1:127" x14ac:dyDescent="0.3">
      <c r="A38" s="45">
        <v>2008</v>
      </c>
      <c r="B38" s="46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7</v>
      </c>
      <c r="AZ38" s="5">
        <v>143</v>
      </c>
      <c r="BA38" s="8">
        <f t="shared" si="63"/>
        <v>20428.571428571428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30</v>
      </c>
      <c r="BL38" s="5">
        <v>347</v>
      </c>
      <c r="BM38" s="8">
        <f t="shared" ref="BM38:BM43" si="66">BL38/BK38*1000</f>
        <v>11566.666666666666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22</v>
      </c>
      <c r="DQ38" s="5">
        <v>236</v>
      </c>
      <c r="DR38" s="8">
        <f t="shared" si="61"/>
        <v>10727.272727272726</v>
      </c>
      <c r="DS38" s="6">
        <v>0</v>
      </c>
      <c r="DT38" s="5">
        <v>18</v>
      </c>
      <c r="DU38" s="8">
        <v>0</v>
      </c>
      <c r="DV38" s="6">
        <f t="shared" si="32"/>
        <v>59</v>
      </c>
      <c r="DW38" s="8">
        <f t="shared" si="33"/>
        <v>744</v>
      </c>
    </row>
    <row r="39" spans="1:127" x14ac:dyDescent="0.3">
      <c r="A39" s="45">
        <v>2008</v>
      </c>
      <c r="B39" s="46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3</v>
      </c>
      <c r="AZ39" s="5">
        <v>58</v>
      </c>
      <c r="BA39" s="8">
        <f t="shared" si="63"/>
        <v>19333.333333333332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768</v>
      </c>
      <c r="DQ39" s="5">
        <v>6599</v>
      </c>
      <c r="DR39" s="8">
        <f t="shared" si="61"/>
        <v>8592.4479166666661</v>
      </c>
      <c r="DS39" s="6">
        <v>0</v>
      </c>
      <c r="DT39" s="5">
        <v>1</v>
      </c>
      <c r="DU39" s="8">
        <v>0</v>
      </c>
      <c r="DV39" s="6">
        <f t="shared" si="32"/>
        <v>771</v>
      </c>
      <c r="DW39" s="8">
        <f t="shared" si="33"/>
        <v>6658</v>
      </c>
    </row>
    <row r="40" spans="1:127" x14ac:dyDescent="0.3">
      <c r="A40" s="45">
        <v>2008</v>
      </c>
      <c r="B40" s="46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30</v>
      </c>
      <c r="BU40" s="5">
        <v>314</v>
      </c>
      <c r="BV40" s="8">
        <f t="shared" ref="BV40" si="67">BU40/BT40*1000</f>
        <v>10466.666666666666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502</v>
      </c>
      <c r="DQ40" s="5">
        <v>5659</v>
      </c>
      <c r="DR40" s="8">
        <f t="shared" si="61"/>
        <v>11272.908366533864</v>
      </c>
      <c r="DS40" s="6">
        <v>20</v>
      </c>
      <c r="DT40" s="5">
        <v>41</v>
      </c>
      <c r="DU40" s="8">
        <f t="shared" si="62"/>
        <v>2050</v>
      </c>
      <c r="DV40" s="6">
        <f t="shared" si="32"/>
        <v>552</v>
      </c>
      <c r="DW40" s="8">
        <f t="shared" si="33"/>
        <v>6014</v>
      </c>
    </row>
    <row r="41" spans="1:127" x14ac:dyDescent="0.3">
      <c r="A41" s="45">
        <v>2008</v>
      </c>
      <c r="B41" s="46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-22</v>
      </c>
      <c r="DQ41" s="5">
        <v>2908</v>
      </c>
      <c r="DR41" s="8">
        <f t="shared" si="61"/>
        <v>-132181.81818181818</v>
      </c>
      <c r="DS41" s="6">
        <v>10</v>
      </c>
      <c r="DT41" s="5">
        <v>167</v>
      </c>
      <c r="DU41" s="8">
        <f t="shared" si="62"/>
        <v>16700</v>
      </c>
      <c r="DV41" s="6">
        <f t="shared" si="32"/>
        <v>-12</v>
      </c>
      <c r="DW41" s="8">
        <f t="shared" si="33"/>
        <v>3075</v>
      </c>
    </row>
    <row r="42" spans="1:127" x14ac:dyDescent="0.3">
      <c r="A42" s="45">
        <v>2008</v>
      </c>
      <c r="B42" s="46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6</v>
      </c>
      <c r="AZ42" s="5">
        <v>98</v>
      </c>
      <c r="BA42" s="8">
        <f t="shared" si="63"/>
        <v>16333.333333333332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187</v>
      </c>
      <c r="DQ42" s="5">
        <v>1862</v>
      </c>
      <c r="DR42" s="8">
        <f t="shared" si="61"/>
        <v>9957.2192513368991</v>
      </c>
      <c r="DS42" s="6">
        <v>29</v>
      </c>
      <c r="DT42" s="5">
        <v>393</v>
      </c>
      <c r="DU42" s="8">
        <f t="shared" si="62"/>
        <v>13551.724137931034</v>
      </c>
      <c r="DV42" s="6">
        <f t="shared" si="32"/>
        <v>222</v>
      </c>
      <c r="DW42" s="8">
        <f t="shared" si="33"/>
        <v>2353</v>
      </c>
    </row>
    <row r="43" spans="1:127" x14ac:dyDescent="0.3">
      <c r="A43" s="45">
        <v>2008</v>
      </c>
      <c r="B43" s="46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31</v>
      </c>
      <c r="S43" s="5">
        <v>320</v>
      </c>
      <c r="T43" s="8">
        <f t="shared" si="65"/>
        <v>10322.58064516129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65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2</v>
      </c>
      <c r="BL43" s="5">
        <v>26</v>
      </c>
      <c r="BM43" s="8">
        <f t="shared" si="66"/>
        <v>13000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6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23</v>
      </c>
      <c r="DQ43" s="5">
        <v>185</v>
      </c>
      <c r="DR43" s="8">
        <f t="shared" si="61"/>
        <v>8043.4782608695641</v>
      </c>
      <c r="DS43" s="6">
        <v>0</v>
      </c>
      <c r="DT43" s="5">
        <v>1</v>
      </c>
      <c r="DU43" s="8">
        <v>0</v>
      </c>
      <c r="DV43" s="6">
        <f t="shared" si="32"/>
        <v>56</v>
      </c>
      <c r="DW43" s="8">
        <f t="shared" si="33"/>
        <v>603</v>
      </c>
    </row>
    <row r="44" spans="1:127" ht="15" thickBot="1" x14ac:dyDescent="0.35">
      <c r="A44" s="52"/>
      <c r="B44" s="53" t="s">
        <v>14</v>
      </c>
      <c r="C44" s="35">
        <f>SUM(C32:C43)</f>
        <v>0</v>
      </c>
      <c r="D44" s="34">
        <f>SUM(D32:D43)</f>
        <v>0</v>
      </c>
      <c r="E44" s="36"/>
      <c r="F44" s="35">
        <f>SUM(F32:F43)</f>
        <v>12</v>
      </c>
      <c r="G44" s="34">
        <f>SUM(G32:G43)</f>
        <v>209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59</v>
      </c>
      <c r="S44" s="34">
        <f>SUM(S32:S43)</f>
        <v>510</v>
      </c>
      <c r="T44" s="36"/>
      <c r="U44" s="35">
        <f>SUM(U32:U43)</f>
        <v>0</v>
      </c>
      <c r="V44" s="34">
        <f>SUM(V32:V43)</f>
        <v>0</v>
      </c>
      <c r="W44" s="36"/>
      <c r="X44" s="35">
        <f>SUM(X32:X43)</f>
        <v>0</v>
      </c>
      <c r="Y44" s="34">
        <f>SUM(Y32:Y43)</f>
        <v>0</v>
      </c>
      <c r="Z44" s="36"/>
      <c r="AA44" s="35">
        <f t="shared" ref="AA44:AB44" si="68">SUM(AA32:AA43)</f>
        <v>0</v>
      </c>
      <c r="AB44" s="34">
        <f t="shared" si="68"/>
        <v>0</v>
      </c>
      <c r="AC44" s="36"/>
      <c r="AD44" s="35">
        <f>SUM(AD32:AD43)</f>
        <v>0</v>
      </c>
      <c r="AE44" s="34">
        <f>SUM(AE32:AE43)</f>
        <v>0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65</v>
      </c>
      <c r="AR44" s="36"/>
      <c r="AS44" s="35">
        <f>SUM(AS32:AS43)</f>
        <v>0</v>
      </c>
      <c r="AT44" s="34">
        <f>SUM(AT32:AT43)</f>
        <v>0</v>
      </c>
      <c r="AU44" s="36"/>
      <c r="AV44" s="35">
        <f>SUM(AV32:AV43)</f>
        <v>0</v>
      </c>
      <c r="AW44" s="34">
        <f>SUM(AW32:AW43)</f>
        <v>0</v>
      </c>
      <c r="AX44" s="36"/>
      <c r="AY44" s="35">
        <f>SUM(AY32:AY43)</f>
        <v>43</v>
      </c>
      <c r="AZ44" s="34">
        <f>SUM(AZ32:AZ43)</f>
        <v>674</v>
      </c>
      <c r="BA44" s="36"/>
      <c r="BB44" s="35">
        <f t="shared" ref="BB44:BC44" si="69">SUM(BB32:BB43)</f>
        <v>0</v>
      </c>
      <c r="BC44" s="34">
        <f t="shared" si="69"/>
        <v>0</v>
      </c>
      <c r="BD44" s="36"/>
      <c r="BE44" s="35">
        <f t="shared" ref="BE44:BF44" si="70">SUM(BE32:BE43)</f>
        <v>0</v>
      </c>
      <c r="BF44" s="34">
        <f t="shared" si="70"/>
        <v>0</v>
      </c>
      <c r="BG44" s="36"/>
      <c r="BH44" s="35">
        <f t="shared" ref="BH44:BI44" si="71">SUM(BH32:BH43)</f>
        <v>0</v>
      </c>
      <c r="BI44" s="34">
        <f t="shared" si="71"/>
        <v>0</v>
      </c>
      <c r="BJ44" s="36"/>
      <c r="BK44" s="35">
        <f t="shared" ref="BK44:BL44" si="72">SUM(BK32:BK43)</f>
        <v>32</v>
      </c>
      <c r="BL44" s="34">
        <f t="shared" si="72"/>
        <v>373</v>
      </c>
      <c r="BM44" s="36"/>
      <c r="BN44" s="35">
        <f t="shared" ref="BN44:BO44" si="73">SUM(BN32:BN43)</f>
        <v>0</v>
      </c>
      <c r="BO44" s="34">
        <f t="shared" si="73"/>
        <v>0</v>
      </c>
      <c r="BP44" s="36"/>
      <c r="BQ44" s="35">
        <f t="shared" ref="BQ44:BR44" si="74">SUM(BQ32:BQ43)</f>
        <v>0</v>
      </c>
      <c r="BR44" s="34">
        <f t="shared" si="74"/>
        <v>0</v>
      </c>
      <c r="BS44" s="36"/>
      <c r="BT44" s="35">
        <f t="shared" ref="BT44:BU44" si="75">SUM(BT32:BT43)</f>
        <v>30</v>
      </c>
      <c r="BU44" s="34">
        <f t="shared" si="75"/>
        <v>320</v>
      </c>
      <c r="BV44" s="36"/>
      <c r="BW44" s="35">
        <f t="shared" ref="BW44:BX44" si="76">SUM(BW32:BW43)</f>
        <v>0</v>
      </c>
      <c r="BX44" s="34">
        <f t="shared" si="76"/>
        <v>0</v>
      </c>
      <c r="BY44" s="36"/>
      <c r="BZ44" s="35">
        <f t="shared" ref="BZ44:CA44" si="77">SUM(BZ32:BZ43)</f>
        <v>0</v>
      </c>
      <c r="CA44" s="34">
        <f t="shared" si="77"/>
        <v>0</v>
      </c>
      <c r="CB44" s="36"/>
      <c r="CC44" s="35">
        <f t="shared" ref="CC44:CD44" si="78">SUM(CC32:CC43)</f>
        <v>0</v>
      </c>
      <c r="CD44" s="34">
        <f t="shared" si="78"/>
        <v>0</v>
      </c>
      <c r="CE44" s="36"/>
      <c r="CF44" s="35">
        <f t="shared" ref="CF44:CG44" si="79">SUM(CF32:CF43)</f>
        <v>0</v>
      </c>
      <c r="CG44" s="34">
        <f t="shared" si="79"/>
        <v>0</v>
      </c>
      <c r="CH44" s="36"/>
      <c r="CI44" s="35">
        <f t="shared" ref="CI44:CJ44" si="80">SUM(CI32:CI43)</f>
        <v>0</v>
      </c>
      <c r="CJ44" s="34">
        <f t="shared" si="80"/>
        <v>0</v>
      </c>
      <c r="CK44" s="36"/>
      <c r="CL44" s="35">
        <f t="shared" ref="CL44:CM44" si="81">SUM(CL32:CL43)</f>
        <v>0</v>
      </c>
      <c r="CM44" s="34">
        <f t="shared" si="81"/>
        <v>0</v>
      </c>
      <c r="CN44" s="36"/>
      <c r="CO44" s="35">
        <f t="shared" ref="CO44:CP44" si="82">SUM(CO32:CO43)</f>
        <v>0</v>
      </c>
      <c r="CP44" s="34">
        <f t="shared" si="82"/>
        <v>0</v>
      </c>
      <c r="CQ44" s="36"/>
      <c r="CR44" s="35">
        <f t="shared" ref="CR44:CS44" si="83">SUM(CR32:CR43)</f>
        <v>0</v>
      </c>
      <c r="CS44" s="34">
        <f t="shared" si="83"/>
        <v>0</v>
      </c>
      <c r="CT44" s="36"/>
      <c r="CU44" s="35">
        <f t="shared" ref="CU44:CV44" si="84">SUM(CU32:CU43)</f>
        <v>0</v>
      </c>
      <c r="CV44" s="34">
        <f t="shared" si="84"/>
        <v>0</v>
      </c>
      <c r="CW44" s="36"/>
      <c r="CX44" s="35">
        <f t="shared" ref="CX44:CY44" si="85">SUM(CX32:CX43)</f>
        <v>0</v>
      </c>
      <c r="CY44" s="34">
        <f t="shared" si="85"/>
        <v>0</v>
      </c>
      <c r="CZ44" s="36"/>
      <c r="DA44" s="35">
        <f t="shared" ref="DA44:DB44" si="86">SUM(DA32:DA43)</f>
        <v>0</v>
      </c>
      <c r="DB44" s="34">
        <f t="shared" si="86"/>
        <v>0</v>
      </c>
      <c r="DC44" s="36"/>
      <c r="DD44" s="35">
        <f t="shared" ref="DD44:DE44" si="87">SUM(DD32:DD43)</f>
        <v>0</v>
      </c>
      <c r="DE44" s="34">
        <f t="shared" si="87"/>
        <v>0</v>
      </c>
      <c r="DF44" s="36"/>
      <c r="DG44" s="35">
        <f t="shared" ref="DG44:DH44" si="88">SUM(DG32:DG43)</f>
        <v>0</v>
      </c>
      <c r="DH44" s="34">
        <f t="shared" si="88"/>
        <v>0</v>
      </c>
      <c r="DI44" s="36"/>
      <c r="DJ44" s="35">
        <f t="shared" ref="DJ44:DK44" si="89">SUM(DJ32:DJ43)</f>
        <v>0</v>
      </c>
      <c r="DK44" s="34">
        <f t="shared" si="89"/>
        <v>0</v>
      </c>
      <c r="DL44" s="36"/>
      <c r="DM44" s="35">
        <f t="shared" ref="DM44:DN44" si="90">SUM(DM32:DM43)</f>
        <v>0</v>
      </c>
      <c r="DN44" s="34">
        <f t="shared" si="90"/>
        <v>2</v>
      </c>
      <c r="DO44" s="36"/>
      <c r="DP44" s="35">
        <f t="shared" ref="DP44:DQ44" si="91">SUM(DP32:DP43)</f>
        <v>1795</v>
      </c>
      <c r="DQ44" s="34">
        <f t="shared" si="91"/>
        <v>20707</v>
      </c>
      <c r="DR44" s="36"/>
      <c r="DS44" s="35">
        <f t="shared" ref="DS44:DT44" si="92">SUM(DS32:DS43)</f>
        <v>194</v>
      </c>
      <c r="DT44" s="34">
        <f t="shared" si="92"/>
        <v>2127</v>
      </c>
      <c r="DU44" s="36"/>
      <c r="DV44" s="35">
        <f>SUM(DV32:DV43)</f>
        <v>2165</v>
      </c>
      <c r="DW44" s="36">
        <f>SUM(DW32:DW43)</f>
        <v>24987</v>
      </c>
    </row>
    <row r="45" spans="1:127" x14ac:dyDescent="0.3">
      <c r="A45" s="45">
        <v>2009</v>
      </c>
      <c r="B45" s="46" t="s">
        <v>2</v>
      </c>
      <c r="C45" s="6">
        <v>0</v>
      </c>
      <c r="D45" s="5">
        <v>0</v>
      </c>
      <c r="E45" s="8">
        <v>0</v>
      </c>
      <c r="F45" s="6">
        <v>12</v>
      </c>
      <c r="G45" s="5">
        <v>214</v>
      </c>
      <c r="H45" s="8">
        <f>G45/F45*1000</f>
        <v>17833.333333333332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59</v>
      </c>
      <c r="S45" s="5">
        <v>436</v>
      </c>
      <c r="T45" s="8">
        <f>S45/R45*1000</f>
        <v>7389.8305084745762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15</v>
      </c>
      <c r="DH45" s="5">
        <v>253</v>
      </c>
      <c r="DI45" s="8">
        <f t="shared" ref="DI45" si="93">DH45/DG45*1000</f>
        <v>16866.666666666668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283</v>
      </c>
      <c r="DQ45" s="5">
        <v>1894</v>
      </c>
      <c r="DR45" s="8">
        <f t="shared" ref="DR45:DR56" si="94">DQ45/DP45*1000</f>
        <v>6692.579505300353</v>
      </c>
      <c r="DS45" s="6">
        <v>0</v>
      </c>
      <c r="DT45" s="5">
        <v>1</v>
      </c>
      <c r="DU45" s="8">
        <v>0</v>
      </c>
      <c r="DV45" s="6">
        <f t="shared" ref="DV45:DV56" si="95">DS45+DP45+DM45+DJ45+DG45+CU45+CO45+CO45+CL45+CI45+CF45+BW45+BT45+BN45+BK45+BH45+BE45+AY45+AP45+AG45+AV45+X45+R45+O45+I45+F45+BZ45+BB45+AS45+L45</f>
        <v>369</v>
      </c>
      <c r="DW45" s="10">
        <f t="shared" ref="DW45:DW56" si="96">DT45+DQ45+DN45+DK45+DH45+CV45+CP45+CP45+CM45+CJ45+CG45+BX45+BU45+BO45+BL45+BI45+BF45+AZ45+AQ45+AH45+AW45+Y45+S45+P45+J45+G45+CA45+BC45+AT45+M45</f>
        <v>2798</v>
      </c>
    </row>
    <row r="46" spans="1:127" x14ac:dyDescent="0.3">
      <c r="A46" s="45">
        <v>2009</v>
      </c>
      <c r="B46" s="46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30</v>
      </c>
      <c r="S46" s="5">
        <v>210</v>
      </c>
      <c r="T46" s="8">
        <f t="shared" ref="T46:T53" si="97">S46/R46*1000</f>
        <v>7000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60</v>
      </c>
      <c r="BL46" s="5">
        <v>508</v>
      </c>
      <c r="BM46" s="8">
        <f t="shared" ref="BM46:BM54" si="98">BL46/BK46*1000</f>
        <v>8466.6666666666661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110</v>
      </c>
      <c r="DQ46" s="5">
        <v>763</v>
      </c>
      <c r="DR46" s="8">
        <f t="shared" si="94"/>
        <v>6936.3636363636369</v>
      </c>
      <c r="DS46" s="6">
        <v>0</v>
      </c>
      <c r="DT46" s="5">
        <v>0</v>
      </c>
      <c r="DU46" s="8">
        <v>0</v>
      </c>
      <c r="DV46" s="6">
        <f t="shared" si="95"/>
        <v>200</v>
      </c>
      <c r="DW46" s="10">
        <f t="shared" si="96"/>
        <v>1481</v>
      </c>
    </row>
    <row r="47" spans="1:127" x14ac:dyDescent="0.3">
      <c r="A47" s="45">
        <v>2009</v>
      </c>
      <c r="B47" s="46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</v>
      </c>
      <c r="AZ47" s="5">
        <v>49</v>
      </c>
      <c r="BA47" s="8">
        <f t="shared" ref="BA47:BA55" si="99">AZ47/AY47*1000</f>
        <v>16333.333333333332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-30</v>
      </c>
      <c r="BL47" s="5">
        <v>-202</v>
      </c>
      <c r="BM47" s="8">
        <f>BL47/BK47*-1000</f>
        <v>-6733.333333333333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243</v>
      </c>
      <c r="DQ47" s="5">
        <v>1766</v>
      </c>
      <c r="DR47" s="8">
        <f t="shared" si="94"/>
        <v>7267.4897119341567</v>
      </c>
      <c r="DS47" s="6">
        <v>23</v>
      </c>
      <c r="DT47" s="5">
        <v>316</v>
      </c>
      <c r="DU47" s="8">
        <f t="shared" ref="DU47:DU48" si="100">DT47/DS47*1000</f>
        <v>13739.13043478261</v>
      </c>
      <c r="DV47" s="6">
        <f t="shared" si="95"/>
        <v>239</v>
      </c>
      <c r="DW47" s="10">
        <f t="shared" si="96"/>
        <v>1929</v>
      </c>
    </row>
    <row r="48" spans="1:127" x14ac:dyDescent="0.3">
      <c r="A48" s="45">
        <v>2009</v>
      </c>
      <c r="B48" s="46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30</v>
      </c>
      <c r="BL48" s="5">
        <v>306</v>
      </c>
      <c r="BM48" s="8">
        <f t="shared" si="98"/>
        <v>10200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171</v>
      </c>
      <c r="DQ48" s="5">
        <v>1210</v>
      </c>
      <c r="DR48" s="8">
        <f t="shared" si="94"/>
        <v>7076.0233918128661</v>
      </c>
      <c r="DS48" s="6">
        <v>29</v>
      </c>
      <c r="DT48" s="5">
        <v>215</v>
      </c>
      <c r="DU48" s="8">
        <f t="shared" si="100"/>
        <v>7413.7931034482754</v>
      </c>
      <c r="DV48" s="6">
        <f t="shared" si="95"/>
        <v>230</v>
      </c>
      <c r="DW48" s="10">
        <f t="shared" si="96"/>
        <v>1731</v>
      </c>
    </row>
    <row r="49" spans="1:127" x14ac:dyDescent="0.3">
      <c r="A49" s="45">
        <v>2009</v>
      </c>
      <c r="B49" s="46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3</v>
      </c>
      <c r="AZ49" s="5">
        <v>50</v>
      </c>
      <c r="BA49" s="8">
        <f t="shared" si="99"/>
        <v>16666.666666666668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448</v>
      </c>
      <c r="DQ49" s="5">
        <v>3096</v>
      </c>
      <c r="DR49" s="8">
        <f t="shared" si="94"/>
        <v>6910.7142857142853</v>
      </c>
      <c r="DS49" s="6">
        <v>0</v>
      </c>
      <c r="DT49" s="5">
        <v>0</v>
      </c>
      <c r="DU49" s="8">
        <v>0</v>
      </c>
      <c r="DV49" s="6">
        <f t="shared" si="95"/>
        <v>451</v>
      </c>
      <c r="DW49" s="10">
        <f t="shared" si="96"/>
        <v>3146</v>
      </c>
    </row>
    <row r="50" spans="1:127" x14ac:dyDescent="0.3">
      <c r="A50" s="45">
        <v>2009</v>
      </c>
      <c r="B50" s="46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1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12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285</v>
      </c>
      <c r="DQ50" s="5">
        <v>2330</v>
      </c>
      <c r="DR50" s="8">
        <f t="shared" si="94"/>
        <v>8175.4385964912281</v>
      </c>
      <c r="DS50" s="6">
        <v>0</v>
      </c>
      <c r="DT50" s="5">
        <v>0</v>
      </c>
      <c r="DU50" s="8">
        <v>0</v>
      </c>
      <c r="DV50" s="6">
        <f t="shared" si="95"/>
        <v>285</v>
      </c>
      <c r="DW50" s="10">
        <f t="shared" si="96"/>
        <v>2343</v>
      </c>
    </row>
    <row r="51" spans="1:127" x14ac:dyDescent="0.3">
      <c r="A51" s="45">
        <v>2009</v>
      </c>
      <c r="B51" s="46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1</v>
      </c>
      <c r="S51" s="5">
        <v>23</v>
      </c>
      <c r="T51" s="8">
        <f t="shared" si="97"/>
        <v>23000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4</v>
      </c>
      <c r="AZ51" s="5">
        <v>48</v>
      </c>
      <c r="BA51" s="8">
        <f t="shared" si="99"/>
        <v>12000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262</v>
      </c>
      <c r="DQ51" s="5">
        <v>1988</v>
      </c>
      <c r="DR51" s="8">
        <f t="shared" si="94"/>
        <v>7587.7862595419847</v>
      </c>
      <c r="DS51" s="6">
        <v>0</v>
      </c>
      <c r="DT51" s="5">
        <v>0</v>
      </c>
      <c r="DU51" s="8">
        <v>0</v>
      </c>
      <c r="DV51" s="6">
        <f t="shared" si="95"/>
        <v>267</v>
      </c>
      <c r="DW51" s="10">
        <f t="shared" si="96"/>
        <v>2059</v>
      </c>
    </row>
    <row r="52" spans="1:127" x14ac:dyDescent="0.3">
      <c r="A52" s="45">
        <v>2009</v>
      </c>
      <c r="B52" s="46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2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99</v>
      </c>
      <c r="DQ52" s="5">
        <v>685</v>
      </c>
      <c r="DR52" s="8">
        <f t="shared" si="94"/>
        <v>6919.1919191919196</v>
      </c>
      <c r="DS52" s="6">
        <v>42</v>
      </c>
      <c r="DT52" s="5">
        <v>291</v>
      </c>
      <c r="DU52" s="8">
        <f t="shared" ref="DU52:DU56" si="101">DT52/DS52*1000</f>
        <v>6928.5714285714284</v>
      </c>
      <c r="DV52" s="6">
        <f t="shared" si="95"/>
        <v>141</v>
      </c>
      <c r="DW52" s="10">
        <f t="shared" si="96"/>
        <v>978</v>
      </c>
    </row>
    <row r="53" spans="1:127" x14ac:dyDescent="0.3">
      <c r="A53" s="45">
        <v>2009</v>
      </c>
      <c r="B53" s="46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2165</v>
      </c>
      <c r="S53" s="5">
        <v>14295</v>
      </c>
      <c r="T53" s="8">
        <f t="shared" si="97"/>
        <v>6602.7713625866045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4</v>
      </c>
      <c r="AZ53" s="5">
        <v>49</v>
      </c>
      <c r="BA53" s="8">
        <f t="shared" si="99"/>
        <v>12250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30</v>
      </c>
      <c r="BL53" s="5">
        <v>294</v>
      </c>
      <c r="BM53" s="8">
        <f t="shared" si="98"/>
        <v>9800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25</v>
      </c>
      <c r="BU53" s="5">
        <v>159</v>
      </c>
      <c r="BV53" s="8">
        <f t="shared" ref="BV53:BV56" si="102">BU53/BT53*1000</f>
        <v>6360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220</v>
      </c>
      <c r="DQ53" s="5">
        <v>1400</v>
      </c>
      <c r="DR53" s="8">
        <f t="shared" si="94"/>
        <v>6363.6363636363631</v>
      </c>
      <c r="DS53" s="6">
        <v>89</v>
      </c>
      <c r="DT53" s="5">
        <v>623</v>
      </c>
      <c r="DU53" s="8">
        <f t="shared" si="101"/>
        <v>7000</v>
      </c>
      <c r="DV53" s="6">
        <f t="shared" si="95"/>
        <v>2533</v>
      </c>
      <c r="DW53" s="10">
        <f t="shared" si="96"/>
        <v>16820</v>
      </c>
    </row>
    <row r="54" spans="1:127" x14ac:dyDescent="0.3">
      <c r="A54" s="45">
        <v>2009</v>
      </c>
      <c r="B54" s="46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1</v>
      </c>
      <c r="AZ54" s="5">
        <v>7</v>
      </c>
      <c r="BA54" s="8">
        <f t="shared" si="99"/>
        <v>7000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30</v>
      </c>
      <c r="BL54" s="5">
        <v>294</v>
      </c>
      <c r="BM54" s="8">
        <f t="shared" si="98"/>
        <v>9800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255</v>
      </c>
      <c r="DQ54" s="5">
        <v>1822</v>
      </c>
      <c r="DR54" s="8">
        <f t="shared" si="94"/>
        <v>7145.0980392156871</v>
      </c>
      <c r="DS54" s="6">
        <v>142</v>
      </c>
      <c r="DT54" s="5">
        <v>954</v>
      </c>
      <c r="DU54" s="8">
        <f t="shared" si="101"/>
        <v>6718.3098591549297</v>
      </c>
      <c r="DV54" s="6">
        <f t="shared" si="95"/>
        <v>428</v>
      </c>
      <c r="DW54" s="10">
        <f t="shared" si="96"/>
        <v>3077</v>
      </c>
    </row>
    <row r="55" spans="1:127" x14ac:dyDescent="0.3">
      <c r="A55" s="45">
        <v>2009</v>
      </c>
      <c r="B55" s="46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3</v>
      </c>
      <c r="AZ55" s="5">
        <v>48</v>
      </c>
      <c r="BA55" s="8">
        <f t="shared" si="99"/>
        <v>16000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81</v>
      </c>
      <c r="DQ55" s="5">
        <v>517</v>
      </c>
      <c r="DR55" s="8">
        <f t="shared" si="94"/>
        <v>6382.7160493827159</v>
      </c>
      <c r="DS55" s="6">
        <v>189</v>
      </c>
      <c r="DT55" s="5">
        <v>1122</v>
      </c>
      <c r="DU55" s="8">
        <f t="shared" si="101"/>
        <v>5936.5079365079364</v>
      </c>
      <c r="DV55" s="6">
        <f t="shared" si="95"/>
        <v>273</v>
      </c>
      <c r="DW55" s="10">
        <f t="shared" si="96"/>
        <v>1687</v>
      </c>
    </row>
    <row r="56" spans="1:127" x14ac:dyDescent="0.3">
      <c r="A56" s="45">
        <v>2009</v>
      </c>
      <c r="B56" s="46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15</v>
      </c>
      <c r="BU56" s="5">
        <v>88</v>
      </c>
      <c r="BV56" s="8">
        <f t="shared" si="102"/>
        <v>5866.6666666666661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102</v>
      </c>
      <c r="DQ56" s="5">
        <v>743</v>
      </c>
      <c r="DR56" s="8">
        <f t="shared" si="94"/>
        <v>7284.3137254901958</v>
      </c>
      <c r="DS56" s="6">
        <v>82</v>
      </c>
      <c r="DT56" s="5">
        <v>473</v>
      </c>
      <c r="DU56" s="8">
        <f t="shared" si="101"/>
        <v>5768.2926829268299</v>
      </c>
      <c r="DV56" s="6">
        <f t="shared" si="95"/>
        <v>199</v>
      </c>
      <c r="DW56" s="10">
        <f t="shared" si="96"/>
        <v>1304</v>
      </c>
    </row>
    <row r="57" spans="1:127" ht="15" thickBot="1" x14ac:dyDescent="0.35">
      <c r="A57" s="52"/>
      <c r="B57" s="53" t="s">
        <v>14</v>
      </c>
      <c r="C57" s="35">
        <f>SUM(C45:C56)</f>
        <v>0</v>
      </c>
      <c r="D57" s="34">
        <f>SUM(D45:D56)</f>
        <v>0</v>
      </c>
      <c r="E57" s="36"/>
      <c r="F57" s="35">
        <f>SUM(F45:F56)</f>
        <v>12</v>
      </c>
      <c r="G57" s="34">
        <f>SUM(G45:G56)</f>
        <v>214</v>
      </c>
      <c r="H57" s="36"/>
      <c r="I57" s="35">
        <f>SUM(I45:I56)</f>
        <v>0</v>
      </c>
      <c r="J57" s="34">
        <f>SUM(J45:J56)</f>
        <v>0</v>
      </c>
      <c r="K57" s="36"/>
      <c r="L57" s="35">
        <f>SUM(L45:L56)</f>
        <v>0</v>
      </c>
      <c r="M57" s="34">
        <f>SUM(M45:M56)</f>
        <v>0</v>
      </c>
      <c r="N57" s="36"/>
      <c r="O57" s="35">
        <f>SUM(O45:O56)</f>
        <v>0</v>
      </c>
      <c r="P57" s="34">
        <f>SUM(P45:P56)</f>
        <v>0</v>
      </c>
      <c r="Q57" s="36"/>
      <c r="R57" s="35">
        <f>SUM(R45:R56)</f>
        <v>2255</v>
      </c>
      <c r="S57" s="34">
        <f>SUM(S45:S56)</f>
        <v>14964</v>
      </c>
      <c r="T57" s="36"/>
      <c r="U57" s="35">
        <f>SUM(U45:U56)</f>
        <v>0</v>
      </c>
      <c r="V57" s="34">
        <f>SUM(V45:V56)</f>
        <v>0</v>
      </c>
      <c r="W57" s="36"/>
      <c r="X57" s="35">
        <f>SUM(X45:X56)</f>
        <v>0</v>
      </c>
      <c r="Y57" s="34">
        <f>SUM(Y45:Y56)</f>
        <v>0</v>
      </c>
      <c r="Z57" s="36"/>
      <c r="AA57" s="35">
        <f t="shared" ref="AA57:AB57" si="103">SUM(AA45:AA56)</f>
        <v>0</v>
      </c>
      <c r="AB57" s="34">
        <f t="shared" si="103"/>
        <v>0</v>
      </c>
      <c r="AC57" s="36"/>
      <c r="AD57" s="35">
        <f>SUM(AD45:AD56)</f>
        <v>0</v>
      </c>
      <c r="AE57" s="34">
        <f>SUM(AE45:AE56)</f>
        <v>0</v>
      </c>
      <c r="AF57" s="36"/>
      <c r="AG57" s="35">
        <f>SUM(AG45:AG56)</f>
        <v>0</v>
      </c>
      <c r="AH57" s="34">
        <f>SUM(AH45:AH56)</f>
        <v>2</v>
      </c>
      <c r="AI57" s="36"/>
      <c r="AJ57" s="35">
        <f>SUM(AJ45:AJ56)</f>
        <v>0</v>
      </c>
      <c r="AK57" s="34">
        <f>SUM(AK45:AK56)</f>
        <v>0</v>
      </c>
      <c r="AL57" s="36"/>
      <c r="AM57" s="35">
        <f>SUM(AM45:AM56)</f>
        <v>0</v>
      </c>
      <c r="AN57" s="34">
        <f>SUM(AN45:AN56)</f>
        <v>0</v>
      </c>
      <c r="AO57" s="36"/>
      <c r="AP57" s="35">
        <f>SUM(AP45:AP56)</f>
        <v>0</v>
      </c>
      <c r="AQ57" s="34">
        <f>SUM(AQ45:AQ56)</f>
        <v>1</v>
      </c>
      <c r="AR57" s="36"/>
      <c r="AS57" s="35">
        <f>SUM(AS45:AS56)</f>
        <v>0</v>
      </c>
      <c r="AT57" s="34">
        <f>SUM(AT45:AT56)</f>
        <v>0</v>
      </c>
      <c r="AU57" s="36"/>
      <c r="AV57" s="35">
        <f>SUM(AV45:AV56)</f>
        <v>0</v>
      </c>
      <c r="AW57" s="34">
        <f>SUM(AW45:AW56)</f>
        <v>0</v>
      </c>
      <c r="AX57" s="36"/>
      <c r="AY57" s="35">
        <f>SUM(AY45:AY56)</f>
        <v>18</v>
      </c>
      <c r="AZ57" s="34">
        <f>SUM(AZ45:AZ56)</f>
        <v>251</v>
      </c>
      <c r="BA57" s="36"/>
      <c r="BB57" s="35">
        <f t="shared" ref="BB57:BC57" si="104">SUM(BB45:BB56)</f>
        <v>0</v>
      </c>
      <c r="BC57" s="34">
        <f t="shared" si="104"/>
        <v>0</v>
      </c>
      <c r="BD57" s="36"/>
      <c r="BE57" s="35">
        <f t="shared" ref="BE57:BF57" si="105">SUM(BE45:BE56)</f>
        <v>0</v>
      </c>
      <c r="BF57" s="34">
        <f t="shared" si="105"/>
        <v>0</v>
      </c>
      <c r="BG57" s="36"/>
      <c r="BH57" s="35">
        <f t="shared" ref="BH57:BI57" si="106">SUM(BH45:BH56)</f>
        <v>0</v>
      </c>
      <c r="BI57" s="34">
        <f t="shared" si="106"/>
        <v>0</v>
      </c>
      <c r="BJ57" s="36"/>
      <c r="BK57" s="35">
        <f t="shared" ref="BK57:BL57" si="107">SUM(BK45:BK56)</f>
        <v>120</v>
      </c>
      <c r="BL57" s="34">
        <f t="shared" si="107"/>
        <v>1200</v>
      </c>
      <c r="BM57" s="36"/>
      <c r="BN57" s="35">
        <f t="shared" ref="BN57:BO57" si="108">SUM(BN45:BN56)</f>
        <v>0</v>
      </c>
      <c r="BO57" s="34">
        <f t="shared" si="108"/>
        <v>0</v>
      </c>
      <c r="BP57" s="36"/>
      <c r="BQ57" s="35">
        <f t="shared" ref="BQ57:BR57" si="109">SUM(BQ45:BQ56)</f>
        <v>0</v>
      </c>
      <c r="BR57" s="34">
        <f t="shared" si="109"/>
        <v>0</v>
      </c>
      <c r="BS57" s="36"/>
      <c r="BT57" s="35">
        <f t="shared" ref="BT57:BU57" si="110">SUM(BT45:BT56)</f>
        <v>40</v>
      </c>
      <c r="BU57" s="34">
        <f t="shared" si="110"/>
        <v>259</v>
      </c>
      <c r="BV57" s="36"/>
      <c r="BW57" s="35">
        <f t="shared" ref="BW57:BX57" si="111">SUM(BW45:BW56)</f>
        <v>0</v>
      </c>
      <c r="BX57" s="34">
        <f t="shared" si="111"/>
        <v>0</v>
      </c>
      <c r="BY57" s="36"/>
      <c r="BZ57" s="35">
        <f t="shared" ref="BZ57:CA57" si="112">SUM(BZ45:BZ56)</f>
        <v>0</v>
      </c>
      <c r="CA57" s="34">
        <f t="shared" si="112"/>
        <v>0</v>
      </c>
      <c r="CB57" s="36"/>
      <c r="CC57" s="35">
        <f t="shared" ref="CC57:CD57" si="113">SUM(CC45:CC56)</f>
        <v>0</v>
      </c>
      <c r="CD57" s="34">
        <f t="shared" si="113"/>
        <v>0</v>
      </c>
      <c r="CE57" s="36"/>
      <c r="CF57" s="35">
        <f t="shared" ref="CF57:CG57" si="114">SUM(CF45:CF56)</f>
        <v>0</v>
      </c>
      <c r="CG57" s="34">
        <f t="shared" si="114"/>
        <v>0</v>
      </c>
      <c r="CH57" s="36"/>
      <c r="CI57" s="35">
        <f t="shared" ref="CI57:CJ57" si="115">SUM(CI45:CI56)</f>
        <v>0</v>
      </c>
      <c r="CJ57" s="34">
        <f t="shared" si="115"/>
        <v>0</v>
      </c>
      <c r="CK57" s="36"/>
      <c r="CL57" s="35">
        <f t="shared" ref="CL57:CM57" si="116">SUM(CL45:CL56)</f>
        <v>0</v>
      </c>
      <c r="CM57" s="34">
        <f t="shared" si="116"/>
        <v>0</v>
      </c>
      <c r="CN57" s="36"/>
      <c r="CO57" s="35">
        <f t="shared" ref="CO57:CP57" si="117">SUM(CO45:CO56)</f>
        <v>0</v>
      </c>
      <c r="CP57" s="34">
        <f t="shared" si="117"/>
        <v>0</v>
      </c>
      <c r="CQ57" s="36"/>
      <c r="CR57" s="35">
        <f t="shared" ref="CR57:CS57" si="118">SUM(CR45:CR56)</f>
        <v>0</v>
      </c>
      <c r="CS57" s="34">
        <f t="shared" si="118"/>
        <v>0</v>
      </c>
      <c r="CT57" s="36"/>
      <c r="CU57" s="35">
        <f t="shared" ref="CU57:CV57" si="119">SUM(CU45:CU56)</f>
        <v>0</v>
      </c>
      <c r="CV57" s="34">
        <f t="shared" si="119"/>
        <v>0</v>
      </c>
      <c r="CW57" s="36"/>
      <c r="CX57" s="35">
        <f t="shared" ref="CX57:CY57" si="120">SUM(CX45:CX56)</f>
        <v>0</v>
      </c>
      <c r="CY57" s="34">
        <f t="shared" si="120"/>
        <v>0</v>
      </c>
      <c r="CZ57" s="36"/>
      <c r="DA57" s="35">
        <f t="shared" ref="DA57:DB57" si="121">SUM(DA45:DA56)</f>
        <v>0</v>
      </c>
      <c r="DB57" s="34">
        <f t="shared" si="121"/>
        <v>0</v>
      </c>
      <c r="DC57" s="36"/>
      <c r="DD57" s="35">
        <f t="shared" ref="DD57:DE57" si="122">SUM(DD45:DD56)</f>
        <v>0</v>
      </c>
      <c r="DE57" s="34">
        <f t="shared" si="122"/>
        <v>0</v>
      </c>
      <c r="DF57" s="36"/>
      <c r="DG57" s="35">
        <f t="shared" ref="DG57:DH57" si="123">SUM(DG45:DG56)</f>
        <v>15</v>
      </c>
      <c r="DH57" s="34">
        <f t="shared" si="123"/>
        <v>253</v>
      </c>
      <c r="DI57" s="36"/>
      <c r="DJ57" s="35">
        <f t="shared" ref="DJ57:DK57" si="124">SUM(DJ45:DJ56)</f>
        <v>0</v>
      </c>
      <c r="DK57" s="34">
        <f t="shared" si="124"/>
        <v>0</v>
      </c>
      <c r="DL57" s="36"/>
      <c r="DM57" s="35">
        <f t="shared" ref="DM57:DN57" si="125">SUM(DM45:DM56)</f>
        <v>0</v>
      </c>
      <c r="DN57" s="34">
        <f t="shared" si="125"/>
        <v>0</v>
      </c>
      <c r="DO57" s="36"/>
      <c r="DP57" s="35">
        <f t="shared" ref="DP57:DQ57" si="126">SUM(DP45:DP56)</f>
        <v>2559</v>
      </c>
      <c r="DQ57" s="34">
        <f t="shared" si="126"/>
        <v>18214</v>
      </c>
      <c r="DR57" s="36"/>
      <c r="DS57" s="35">
        <f t="shared" ref="DS57:DT57" si="127">SUM(DS45:DS56)</f>
        <v>596</v>
      </c>
      <c r="DT57" s="34">
        <f t="shared" si="127"/>
        <v>3995</v>
      </c>
      <c r="DU57" s="36"/>
      <c r="DV57" s="35">
        <f t="shared" ref="DV57:DV96" si="128">DS57+DP57+DM57+DJ57+DG57+CU57+CO57+CO57+CL57+CI57+CF57+BW57+BT57+BN57+BK57+BH57+BE57+AY57+AP57+AG57+AV57+X57+R57+O57+I57+F57+BZ57+BB57+AS57+L57</f>
        <v>5615</v>
      </c>
      <c r="DW57" s="36">
        <f>DT57+DQ57+DN57+DK57+DH57+CV57+CP57+CP57+CM57+CJ57+CG57+BX57+BU57+BO57+BL57+BI57+BF57+AZ57+AQ57+AH57+AW57+Y57+S57+P57+J57+G57+CA57+BC57+AT57+M57+AB57</f>
        <v>39353</v>
      </c>
    </row>
    <row r="58" spans="1:127" x14ac:dyDescent="0.3">
      <c r="A58" s="45">
        <v>2010</v>
      </c>
      <c r="B58" s="46" t="s">
        <v>2</v>
      </c>
      <c r="C58" s="6">
        <v>0</v>
      </c>
      <c r="D58" s="5">
        <v>0</v>
      </c>
      <c r="E58" s="8">
        <v>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3</v>
      </c>
      <c r="AZ58" s="5">
        <v>42</v>
      </c>
      <c r="BA58" s="8">
        <f>AZ58/AY58*1000</f>
        <v>14000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3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58</v>
      </c>
      <c r="DQ58" s="5">
        <v>395</v>
      </c>
      <c r="DR58" s="8">
        <f t="shared" ref="DR58:DR69" si="129">DQ58/DP58*1000</f>
        <v>6810.3448275862074</v>
      </c>
      <c r="DS58" s="6">
        <v>0</v>
      </c>
      <c r="DT58" s="5">
        <v>1</v>
      </c>
      <c r="DU58" s="8">
        <v>0</v>
      </c>
      <c r="DV58" s="6">
        <f t="shared" si="128"/>
        <v>61</v>
      </c>
      <c r="DW58" s="10">
        <f t="shared" ref="DW58:DW70" si="130">DT58+DQ58+DN58+DK58+DH58+CV58+CP58+CP58+CM58+CJ58+CG58+BX58+BU58+BO58+BL58+BI58+BF58+AZ58+AQ58+AH58+AW58+Y58+S58+P58+J58+G58+CA58+BC58+AT58+M58</f>
        <v>441</v>
      </c>
    </row>
    <row r="59" spans="1:127" x14ac:dyDescent="0.3">
      <c r="A59" s="45">
        <v>2010</v>
      </c>
      <c r="B59" s="46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200</v>
      </c>
      <c r="DQ59" s="5">
        <v>1300</v>
      </c>
      <c r="DR59" s="8">
        <f t="shared" si="129"/>
        <v>6500</v>
      </c>
      <c r="DS59" s="6">
        <v>38</v>
      </c>
      <c r="DT59" s="5">
        <v>327</v>
      </c>
      <c r="DU59" s="8">
        <f t="shared" ref="DU59:DU69" si="131">DT59/DS59*1000</f>
        <v>8605.2631578947367</v>
      </c>
      <c r="DV59" s="6">
        <f t="shared" si="128"/>
        <v>238</v>
      </c>
      <c r="DW59" s="10">
        <f t="shared" si="130"/>
        <v>1627</v>
      </c>
    </row>
    <row r="60" spans="1:127" x14ac:dyDescent="0.3">
      <c r="A60" s="45">
        <v>2010</v>
      </c>
      <c r="B60" s="46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3</v>
      </c>
      <c r="AZ60" s="5">
        <v>42</v>
      </c>
      <c r="BA60" s="8">
        <f t="shared" ref="BA60:BA69" si="132">AZ60/AY60*1000</f>
        <v>14000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178</v>
      </c>
      <c r="BO60" s="5">
        <v>905</v>
      </c>
      <c r="BP60" s="8">
        <f t="shared" ref="BP60" si="133">BO60/BN60*1000</f>
        <v>5084.2696629213478</v>
      </c>
      <c r="BQ60" s="6">
        <v>0</v>
      </c>
      <c r="BR60" s="5">
        <v>0</v>
      </c>
      <c r="BS60" s="8">
        <v>0</v>
      </c>
      <c r="BT60" s="6">
        <v>15</v>
      </c>
      <c r="BU60" s="5">
        <v>98</v>
      </c>
      <c r="BV60" s="8">
        <f t="shared" ref="BV60:BV69" si="134">BU60/BT60*1000</f>
        <v>6533.333333333333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45</v>
      </c>
      <c r="DQ60" s="5">
        <v>347</v>
      </c>
      <c r="DR60" s="8">
        <f t="shared" si="129"/>
        <v>7711.1111111111113</v>
      </c>
      <c r="DS60" s="6">
        <v>26</v>
      </c>
      <c r="DT60" s="5">
        <v>151</v>
      </c>
      <c r="DU60" s="8">
        <f t="shared" si="131"/>
        <v>5807.6923076923076</v>
      </c>
      <c r="DV60" s="6">
        <f t="shared" si="128"/>
        <v>267</v>
      </c>
      <c r="DW60" s="10">
        <f t="shared" si="130"/>
        <v>1543</v>
      </c>
    </row>
    <row r="61" spans="1:127" x14ac:dyDescent="0.3">
      <c r="A61" s="45">
        <v>2010</v>
      </c>
      <c r="B61" s="46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140</v>
      </c>
      <c r="S61" s="5">
        <v>956</v>
      </c>
      <c r="T61" s="8">
        <f t="shared" ref="T61:T68" si="135">S61/R61*1000</f>
        <v>6828.5714285714284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17</v>
      </c>
      <c r="BI61" s="5">
        <v>171</v>
      </c>
      <c r="BJ61" s="8">
        <f t="shared" ref="BJ61:BJ68" si="136">BI61/BH61*1000</f>
        <v>10058.823529411764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0</v>
      </c>
      <c r="DK61" s="5">
        <v>0</v>
      </c>
      <c r="DL61" s="8">
        <v>0</v>
      </c>
      <c r="DM61" s="6">
        <v>0</v>
      </c>
      <c r="DN61" s="5">
        <v>0</v>
      </c>
      <c r="DO61" s="8">
        <v>0</v>
      </c>
      <c r="DP61" s="6">
        <v>234</v>
      </c>
      <c r="DQ61" s="5">
        <v>1775</v>
      </c>
      <c r="DR61" s="8">
        <f t="shared" si="129"/>
        <v>7585.470085470085</v>
      </c>
      <c r="DS61" s="6">
        <v>8</v>
      </c>
      <c r="DT61" s="5">
        <v>272</v>
      </c>
      <c r="DU61" s="8">
        <f t="shared" si="131"/>
        <v>34000</v>
      </c>
      <c r="DV61" s="6">
        <f t="shared" si="128"/>
        <v>399</v>
      </c>
      <c r="DW61" s="10">
        <f t="shared" si="130"/>
        <v>3174</v>
      </c>
    </row>
    <row r="62" spans="1:127" x14ac:dyDescent="0.3">
      <c r="A62" s="45">
        <v>2010</v>
      </c>
      <c r="B62" s="46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1</v>
      </c>
      <c r="Y62" s="5">
        <v>15</v>
      </c>
      <c r="Z62" s="8">
        <f t="shared" ref="Z62" si="137">Y62/X62*1000</f>
        <v>15000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4</v>
      </c>
      <c r="AZ62" s="5">
        <v>41</v>
      </c>
      <c r="BA62" s="8">
        <f t="shared" si="132"/>
        <v>10250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-2</v>
      </c>
      <c r="BI62" s="5">
        <v>-17</v>
      </c>
      <c r="BJ62" s="8">
        <f>BI62/BH62*-1000</f>
        <v>-8500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1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4</v>
      </c>
      <c r="DQ62" s="5">
        <v>36</v>
      </c>
      <c r="DR62" s="8">
        <f t="shared" si="129"/>
        <v>9000</v>
      </c>
      <c r="DS62" s="6">
        <v>58</v>
      </c>
      <c r="DT62" s="5">
        <v>453</v>
      </c>
      <c r="DU62" s="8">
        <f t="shared" si="131"/>
        <v>7810.3448275862074</v>
      </c>
      <c r="DV62" s="6">
        <f t="shared" si="128"/>
        <v>65</v>
      </c>
      <c r="DW62" s="10">
        <f t="shared" si="130"/>
        <v>529</v>
      </c>
    </row>
    <row r="63" spans="1:127" x14ac:dyDescent="0.3">
      <c r="A63" s="45">
        <v>2010</v>
      </c>
      <c r="B63" s="46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-98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0</v>
      </c>
      <c r="DK63" s="5">
        <v>0</v>
      </c>
      <c r="DL63" s="8">
        <v>0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v>0</v>
      </c>
      <c r="DS63" s="6">
        <v>0</v>
      </c>
      <c r="DT63" s="5">
        <v>0</v>
      </c>
      <c r="DU63" s="8">
        <v>0</v>
      </c>
      <c r="DV63" s="6">
        <f t="shared" si="128"/>
        <v>0</v>
      </c>
      <c r="DW63" s="10">
        <f t="shared" si="130"/>
        <v>-98</v>
      </c>
    </row>
    <row r="64" spans="1:127" x14ac:dyDescent="0.3">
      <c r="A64" s="45">
        <v>2010</v>
      </c>
      <c r="B64" s="46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1</v>
      </c>
      <c r="AZ64" s="5">
        <v>35</v>
      </c>
      <c r="BA64" s="8">
        <f t="shared" si="132"/>
        <v>35000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30</v>
      </c>
      <c r="BU64" s="5">
        <v>285</v>
      </c>
      <c r="BV64" s="8">
        <f t="shared" si="134"/>
        <v>9500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0</v>
      </c>
      <c r="DK64" s="5">
        <v>0</v>
      </c>
      <c r="DL64" s="8">
        <v>0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v>0</v>
      </c>
      <c r="DS64" s="6">
        <v>3</v>
      </c>
      <c r="DT64" s="5">
        <v>73</v>
      </c>
      <c r="DU64" s="8">
        <f t="shared" si="131"/>
        <v>24333.333333333332</v>
      </c>
      <c r="DV64" s="6">
        <f t="shared" si="128"/>
        <v>34</v>
      </c>
      <c r="DW64" s="10">
        <f t="shared" si="130"/>
        <v>393</v>
      </c>
    </row>
    <row r="65" spans="1:127" x14ac:dyDescent="0.3">
      <c r="A65" s="45">
        <v>2010</v>
      </c>
      <c r="B65" s="46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3</v>
      </c>
      <c r="AZ65" s="5">
        <v>40</v>
      </c>
      <c r="BA65" s="8">
        <f t="shared" si="132"/>
        <v>13333.333333333334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5</v>
      </c>
      <c r="BL65" s="5">
        <v>48</v>
      </c>
      <c r="BM65" s="8">
        <f t="shared" ref="BM65" si="138">BL65/BK65*1000</f>
        <v>9600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1</v>
      </c>
      <c r="CW65" s="8">
        <v>0</v>
      </c>
      <c r="CX65" s="6">
        <v>0</v>
      </c>
      <c r="CY65" s="5">
        <v>0</v>
      </c>
      <c r="CZ65" s="8"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v>0</v>
      </c>
      <c r="DS65" s="6">
        <v>10</v>
      </c>
      <c r="DT65" s="5">
        <v>90</v>
      </c>
      <c r="DU65" s="8">
        <f t="shared" si="131"/>
        <v>9000</v>
      </c>
      <c r="DV65" s="6">
        <f t="shared" si="128"/>
        <v>18</v>
      </c>
      <c r="DW65" s="10">
        <f t="shared" si="130"/>
        <v>179</v>
      </c>
    </row>
    <row r="66" spans="1:127" x14ac:dyDescent="0.3">
      <c r="A66" s="45">
        <v>2010</v>
      </c>
      <c r="B66" s="46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5</v>
      </c>
      <c r="AZ66" s="5">
        <v>59</v>
      </c>
      <c r="BA66" s="8">
        <f t="shared" si="132"/>
        <v>11800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</v>
      </c>
      <c r="BU66" s="5">
        <v>15</v>
      </c>
      <c r="BV66" s="8">
        <f t="shared" si="134"/>
        <v>7500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26</v>
      </c>
      <c r="DQ66" s="5">
        <v>240</v>
      </c>
      <c r="DR66" s="8">
        <f t="shared" si="129"/>
        <v>9230.7692307692305</v>
      </c>
      <c r="DS66" s="6">
        <v>60</v>
      </c>
      <c r="DT66" s="5">
        <v>612</v>
      </c>
      <c r="DU66" s="8">
        <f t="shared" si="131"/>
        <v>10200</v>
      </c>
      <c r="DV66" s="6">
        <f t="shared" si="128"/>
        <v>93</v>
      </c>
      <c r="DW66" s="10">
        <f t="shared" si="130"/>
        <v>926</v>
      </c>
    </row>
    <row r="67" spans="1:127" x14ac:dyDescent="0.3">
      <c r="A67" s="45">
        <v>2010</v>
      </c>
      <c r="B67" s="46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57</v>
      </c>
      <c r="S67" s="5">
        <v>592</v>
      </c>
      <c r="T67" s="8">
        <f t="shared" si="135"/>
        <v>10385.964912280702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v>0</v>
      </c>
      <c r="DS67" s="6">
        <v>93</v>
      </c>
      <c r="DT67" s="5">
        <v>922</v>
      </c>
      <c r="DU67" s="8">
        <f t="shared" si="131"/>
        <v>9913.9784946236559</v>
      </c>
      <c r="DV67" s="6">
        <f t="shared" si="128"/>
        <v>150</v>
      </c>
      <c r="DW67" s="10">
        <f t="shared" si="130"/>
        <v>1514</v>
      </c>
    </row>
    <row r="68" spans="1:127" x14ac:dyDescent="0.3">
      <c r="A68" s="45">
        <v>2010</v>
      </c>
      <c r="B68" s="46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692</v>
      </c>
      <c r="S68" s="5">
        <v>4709</v>
      </c>
      <c r="T68" s="8">
        <f t="shared" si="135"/>
        <v>6804.9132947976877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4</v>
      </c>
      <c r="AZ68" s="5">
        <v>43</v>
      </c>
      <c r="BA68" s="8">
        <f t="shared" si="132"/>
        <v>10750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17</v>
      </c>
      <c r="BI68" s="5">
        <v>202</v>
      </c>
      <c r="BJ68" s="8">
        <f t="shared" si="136"/>
        <v>11882.35294117647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32</v>
      </c>
      <c r="BU68" s="5">
        <v>269</v>
      </c>
      <c r="BV68" s="8">
        <f t="shared" si="134"/>
        <v>8406.25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1</v>
      </c>
      <c r="DO68" s="8">
        <v>0</v>
      </c>
      <c r="DP68" s="6">
        <v>28</v>
      </c>
      <c r="DQ68" s="5">
        <v>262</v>
      </c>
      <c r="DR68" s="8">
        <f t="shared" si="129"/>
        <v>9357.1428571428569</v>
      </c>
      <c r="DS68" s="6">
        <v>83</v>
      </c>
      <c r="DT68" s="5">
        <v>931</v>
      </c>
      <c r="DU68" s="8">
        <f t="shared" si="131"/>
        <v>11216.867469879517</v>
      </c>
      <c r="DV68" s="6">
        <f t="shared" si="128"/>
        <v>856</v>
      </c>
      <c r="DW68" s="10">
        <f t="shared" si="130"/>
        <v>6417</v>
      </c>
    </row>
    <row r="69" spans="1:127" x14ac:dyDescent="0.3">
      <c r="A69" s="45">
        <v>2010</v>
      </c>
      <c r="B69" s="46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1</v>
      </c>
      <c r="AZ69" s="5">
        <v>14</v>
      </c>
      <c r="BA69" s="8">
        <f t="shared" si="132"/>
        <v>14000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35</v>
      </c>
      <c r="BU69" s="5">
        <v>402</v>
      </c>
      <c r="BV69" s="8">
        <f t="shared" si="134"/>
        <v>11485.714285714286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118</v>
      </c>
      <c r="DQ69" s="5">
        <v>982</v>
      </c>
      <c r="DR69" s="8">
        <f t="shared" si="129"/>
        <v>8322.0338983050842</v>
      </c>
      <c r="DS69" s="6">
        <v>57</v>
      </c>
      <c r="DT69" s="5">
        <v>618</v>
      </c>
      <c r="DU69" s="8">
        <f t="shared" si="131"/>
        <v>10842.105263157895</v>
      </c>
      <c r="DV69" s="6">
        <f t="shared" si="128"/>
        <v>211</v>
      </c>
      <c r="DW69" s="10">
        <f t="shared" si="130"/>
        <v>2016</v>
      </c>
    </row>
    <row r="70" spans="1:127" ht="15" thickBot="1" x14ac:dyDescent="0.35">
      <c r="A70" s="52"/>
      <c r="B70" s="53" t="s">
        <v>14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>SUM(L58:L69)</f>
        <v>0</v>
      </c>
      <c r="M70" s="34">
        <f>SUM(M58:M69)</f>
        <v>0</v>
      </c>
      <c r="N70" s="36"/>
      <c r="O70" s="35">
        <f>SUM(O58:O69)</f>
        <v>0</v>
      </c>
      <c r="P70" s="34">
        <f>SUM(P58:P69)</f>
        <v>0</v>
      </c>
      <c r="Q70" s="36"/>
      <c r="R70" s="35">
        <f>SUM(R58:R69)</f>
        <v>889</v>
      </c>
      <c r="S70" s="34">
        <f>SUM(S58:S69)</f>
        <v>6257</v>
      </c>
      <c r="T70" s="36"/>
      <c r="U70" s="35">
        <f>SUM(U58:U69)</f>
        <v>0</v>
      </c>
      <c r="V70" s="34">
        <f>SUM(V58:V69)</f>
        <v>0</v>
      </c>
      <c r="W70" s="36"/>
      <c r="X70" s="35">
        <f>SUM(X58:X69)</f>
        <v>1</v>
      </c>
      <c r="Y70" s="34">
        <f>SUM(Y58:Y69)</f>
        <v>15</v>
      </c>
      <c r="Z70" s="36"/>
      <c r="AA70" s="35">
        <f t="shared" ref="AA70:AB70" si="139">SUM(AA58:AA69)</f>
        <v>0</v>
      </c>
      <c r="AB70" s="34">
        <f t="shared" si="139"/>
        <v>0</v>
      </c>
      <c r="AC70" s="36"/>
      <c r="AD70" s="35">
        <f>SUM(AD58:AD69)</f>
        <v>0</v>
      </c>
      <c r="AE70" s="34">
        <f>SUM(AE58:AE69)</f>
        <v>0</v>
      </c>
      <c r="AF70" s="36"/>
      <c r="AG70" s="35">
        <f>SUM(AG58:AG69)</f>
        <v>0</v>
      </c>
      <c r="AH70" s="34">
        <f>SUM(AH58:AH69)</f>
        <v>0</v>
      </c>
      <c r="AI70" s="36"/>
      <c r="AJ70" s="35">
        <f>SUM(AJ58:AJ69)</f>
        <v>0</v>
      </c>
      <c r="AK70" s="34">
        <f>SUM(AK58:AK69)</f>
        <v>0</v>
      </c>
      <c r="AL70" s="36"/>
      <c r="AM70" s="35">
        <f>SUM(AM58:AM69)</f>
        <v>0</v>
      </c>
      <c r="AN70" s="34">
        <f>SUM(AN58:AN69)</f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f>SUM(AS58:AS69)</f>
        <v>0</v>
      </c>
      <c r="AT70" s="34">
        <f>SUM(AT58:AT69)</f>
        <v>0</v>
      </c>
      <c r="AU70" s="36"/>
      <c r="AV70" s="35">
        <f>SUM(AV58:AV69)</f>
        <v>0</v>
      </c>
      <c r="AW70" s="34">
        <f>SUM(AW58:AW69)</f>
        <v>0</v>
      </c>
      <c r="AX70" s="36"/>
      <c r="AY70" s="35">
        <f>SUM(AY58:AY69)</f>
        <v>24</v>
      </c>
      <c r="AZ70" s="34">
        <f>SUM(AZ58:AZ69)</f>
        <v>316</v>
      </c>
      <c r="BA70" s="36"/>
      <c r="BB70" s="35">
        <f t="shared" ref="BB70:BC70" si="140">SUM(BB58:BB69)</f>
        <v>0</v>
      </c>
      <c r="BC70" s="34">
        <f t="shared" si="140"/>
        <v>0</v>
      </c>
      <c r="BD70" s="36"/>
      <c r="BE70" s="35">
        <f t="shared" ref="BE70:BF70" si="141">SUM(BE58:BE69)</f>
        <v>0</v>
      </c>
      <c r="BF70" s="34">
        <f t="shared" si="141"/>
        <v>0</v>
      </c>
      <c r="BG70" s="36"/>
      <c r="BH70" s="35">
        <f t="shared" ref="BH70:BI70" si="142">SUM(BH58:BH69)</f>
        <v>32</v>
      </c>
      <c r="BI70" s="34">
        <f t="shared" si="142"/>
        <v>359</v>
      </c>
      <c r="BJ70" s="36"/>
      <c r="BK70" s="35">
        <f t="shared" ref="BK70:BL70" si="143">SUM(BK58:BK69)</f>
        <v>5</v>
      </c>
      <c r="BL70" s="34">
        <f t="shared" si="143"/>
        <v>48</v>
      </c>
      <c r="BM70" s="36"/>
      <c r="BN70" s="35">
        <f t="shared" ref="BN70:BO70" si="144">SUM(BN58:BN69)</f>
        <v>178</v>
      </c>
      <c r="BO70" s="34">
        <f t="shared" si="144"/>
        <v>905</v>
      </c>
      <c r="BP70" s="36"/>
      <c r="BQ70" s="35">
        <f t="shared" ref="BQ70:BR70" si="145">SUM(BQ58:BQ69)</f>
        <v>0</v>
      </c>
      <c r="BR70" s="34">
        <f t="shared" si="145"/>
        <v>0</v>
      </c>
      <c r="BS70" s="36"/>
      <c r="BT70" s="35">
        <f t="shared" ref="BT70:BU70" si="146">SUM(BT58:BT69)</f>
        <v>114</v>
      </c>
      <c r="BU70" s="34">
        <f t="shared" si="146"/>
        <v>972</v>
      </c>
      <c r="BV70" s="36"/>
      <c r="BW70" s="35">
        <f t="shared" ref="BW70:BX70" si="147">SUM(BW58:BW69)</f>
        <v>0</v>
      </c>
      <c r="BX70" s="34">
        <f t="shared" si="147"/>
        <v>0</v>
      </c>
      <c r="BY70" s="36"/>
      <c r="BZ70" s="35">
        <f t="shared" ref="BZ70:CA70" si="148">SUM(BZ58:BZ69)</f>
        <v>0</v>
      </c>
      <c r="CA70" s="34">
        <f t="shared" si="148"/>
        <v>0</v>
      </c>
      <c r="CB70" s="36"/>
      <c r="CC70" s="35">
        <f t="shared" ref="CC70:CD70" si="149">SUM(CC58:CC69)</f>
        <v>0</v>
      </c>
      <c r="CD70" s="34">
        <f t="shared" si="149"/>
        <v>0</v>
      </c>
      <c r="CE70" s="36"/>
      <c r="CF70" s="35">
        <f t="shared" ref="CF70:CG70" si="150">SUM(CF58:CF69)</f>
        <v>0</v>
      </c>
      <c r="CG70" s="34">
        <f t="shared" si="150"/>
        <v>0</v>
      </c>
      <c r="CH70" s="36"/>
      <c r="CI70" s="35">
        <f t="shared" ref="CI70:CJ70" si="151">SUM(CI58:CI69)</f>
        <v>0</v>
      </c>
      <c r="CJ70" s="34">
        <f t="shared" si="151"/>
        <v>0</v>
      </c>
      <c r="CK70" s="36"/>
      <c r="CL70" s="35">
        <f t="shared" ref="CL70:CM70" si="152">SUM(CL58:CL69)</f>
        <v>0</v>
      </c>
      <c r="CM70" s="34">
        <f t="shared" si="152"/>
        <v>0</v>
      </c>
      <c r="CN70" s="36"/>
      <c r="CO70" s="35">
        <f t="shared" ref="CO70:CP70" si="153">SUM(CO58:CO69)</f>
        <v>0</v>
      </c>
      <c r="CP70" s="34">
        <f t="shared" si="153"/>
        <v>0</v>
      </c>
      <c r="CQ70" s="36"/>
      <c r="CR70" s="35">
        <f t="shared" ref="CR70:CS70" si="154">SUM(CR58:CR69)</f>
        <v>0</v>
      </c>
      <c r="CS70" s="34">
        <f t="shared" si="154"/>
        <v>0</v>
      </c>
      <c r="CT70" s="36"/>
      <c r="CU70" s="35">
        <f t="shared" ref="CU70:CV70" si="155">SUM(CU58:CU69)</f>
        <v>0</v>
      </c>
      <c r="CV70" s="34">
        <f t="shared" si="155"/>
        <v>1</v>
      </c>
      <c r="CW70" s="36"/>
      <c r="CX70" s="35">
        <f t="shared" ref="CX70:CY70" si="156">SUM(CX58:CX69)</f>
        <v>0</v>
      </c>
      <c r="CY70" s="34">
        <f t="shared" si="156"/>
        <v>0</v>
      </c>
      <c r="CZ70" s="36"/>
      <c r="DA70" s="35">
        <f t="shared" ref="DA70:DB70" si="157">SUM(DA58:DA69)</f>
        <v>0</v>
      </c>
      <c r="DB70" s="34">
        <f t="shared" si="157"/>
        <v>0</v>
      </c>
      <c r="DC70" s="36"/>
      <c r="DD70" s="35">
        <f t="shared" ref="DD70:DE70" si="158">SUM(DD58:DD69)</f>
        <v>0</v>
      </c>
      <c r="DE70" s="34">
        <f t="shared" si="158"/>
        <v>0</v>
      </c>
      <c r="DF70" s="36"/>
      <c r="DG70" s="35">
        <f t="shared" ref="DG70:DH70" si="159">SUM(DG58:DG69)</f>
        <v>0</v>
      </c>
      <c r="DH70" s="34">
        <f t="shared" si="159"/>
        <v>0</v>
      </c>
      <c r="DI70" s="36"/>
      <c r="DJ70" s="35">
        <f t="shared" ref="DJ70:DK70" si="160">SUM(DJ58:DJ69)</f>
        <v>0</v>
      </c>
      <c r="DK70" s="34">
        <f t="shared" si="160"/>
        <v>0</v>
      </c>
      <c r="DL70" s="36"/>
      <c r="DM70" s="35">
        <f t="shared" ref="DM70:DN70" si="161">SUM(DM58:DM69)</f>
        <v>0</v>
      </c>
      <c r="DN70" s="34">
        <f t="shared" si="161"/>
        <v>1</v>
      </c>
      <c r="DO70" s="36"/>
      <c r="DP70" s="35">
        <f t="shared" ref="DP70:DQ70" si="162">SUM(DP58:DP69)</f>
        <v>713</v>
      </c>
      <c r="DQ70" s="34">
        <f t="shared" si="162"/>
        <v>5337</v>
      </c>
      <c r="DR70" s="36"/>
      <c r="DS70" s="35">
        <f t="shared" ref="DS70:DT70" si="163">SUM(DS58:DS69)</f>
        <v>436</v>
      </c>
      <c r="DT70" s="34">
        <f t="shared" si="163"/>
        <v>4450</v>
      </c>
      <c r="DU70" s="36">
        <f t="shared" ref="DU70" si="164">DT70/DS70*1000</f>
        <v>10206.422018348623</v>
      </c>
      <c r="DV70" s="35">
        <f t="shared" si="128"/>
        <v>2392</v>
      </c>
      <c r="DW70" s="36">
        <f t="shared" si="130"/>
        <v>18661</v>
      </c>
    </row>
    <row r="71" spans="1:127" x14ac:dyDescent="0.3">
      <c r="A71" s="45">
        <v>2011</v>
      </c>
      <c r="B71" s="46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3</v>
      </c>
      <c r="AZ71" s="5">
        <v>28</v>
      </c>
      <c r="BA71" s="8">
        <f>AZ71/AY71*1000</f>
        <v>9333.3333333333339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28</v>
      </c>
      <c r="DQ71" s="5">
        <v>284</v>
      </c>
      <c r="DR71" s="8">
        <f t="shared" ref="DR71:DR82" si="165">DQ71/DP71*1000</f>
        <v>10142.857142857143</v>
      </c>
      <c r="DS71" s="6">
        <v>69</v>
      </c>
      <c r="DT71" s="5">
        <v>878</v>
      </c>
      <c r="DU71" s="8">
        <f t="shared" ref="DU71:DU82" si="166">DT71/DS71*1000</f>
        <v>12724.63768115942</v>
      </c>
      <c r="DV71" s="6">
        <f t="shared" si="128"/>
        <v>100</v>
      </c>
      <c r="DW71" s="10">
        <f t="shared" ref="DW71:DW109" si="167">DT71+DQ71+DN71+DK71+DH71+CV71+CP71+CP71+CM71+CJ71+CG71+BX71+BU71+BO71+BL71+BI71+BF71+AZ71+AQ71+AH71+AW71+Y71+S71+P71+J71+G71+CA71+BC71+AT71+M71+AB71</f>
        <v>1190</v>
      </c>
    </row>
    <row r="72" spans="1:127" x14ac:dyDescent="0.3">
      <c r="A72" s="45">
        <v>2011</v>
      </c>
      <c r="B72" s="46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8</v>
      </c>
      <c r="AZ72" s="5">
        <v>98</v>
      </c>
      <c r="BA72" s="8">
        <f t="shared" ref="BA72:BA82" si="168">AZ72/AY72*1000</f>
        <v>12250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8</v>
      </c>
      <c r="BU72" s="5">
        <v>103</v>
      </c>
      <c r="BV72" s="8">
        <f t="shared" ref="BV72:BV83" si="169">BU72/BT72*1000</f>
        <v>12875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58</v>
      </c>
      <c r="DQ72" s="5">
        <v>630</v>
      </c>
      <c r="DR72" s="8">
        <f t="shared" si="165"/>
        <v>10862.068965517243</v>
      </c>
      <c r="DS72" s="6">
        <v>46</v>
      </c>
      <c r="DT72" s="5">
        <v>581</v>
      </c>
      <c r="DU72" s="8">
        <f t="shared" si="166"/>
        <v>12630.434782608696</v>
      </c>
      <c r="DV72" s="6">
        <f t="shared" si="128"/>
        <v>120</v>
      </c>
      <c r="DW72" s="10">
        <f t="shared" si="167"/>
        <v>1412</v>
      </c>
    </row>
    <row r="73" spans="1:127" x14ac:dyDescent="0.3">
      <c r="A73" s="45">
        <v>2011</v>
      </c>
      <c r="B73" s="46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3</v>
      </c>
      <c r="S73" s="5">
        <v>26</v>
      </c>
      <c r="T73" s="8">
        <f t="shared" ref="T73" si="170">S73/R73*1000</f>
        <v>8666.6666666666661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1</v>
      </c>
      <c r="AZ73" s="5">
        <v>15</v>
      </c>
      <c r="BA73" s="8">
        <f t="shared" si="168"/>
        <v>15000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2</v>
      </c>
      <c r="BL73" s="5">
        <v>16</v>
      </c>
      <c r="BM73" s="8">
        <f t="shared" ref="BM73:BM81" si="171">BL73/BK73*1000</f>
        <v>8000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5</v>
      </c>
      <c r="BU73" s="5">
        <v>72</v>
      </c>
      <c r="BV73" s="8">
        <f t="shared" si="169"/>
        <v>14400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28</v>
      </c>
      <c r="DQ73" s="5">
        <v>340</v>
      </c>
      <c r="DR73" s="8">
        <f t="shared" si="165"/>
        <v>12142.857142857143</v>
      </c>
      <c r="DS73" s="6">
        <v>84</v>
      </c>
      <c r="DT73" s="5">
        <v>1011</v>
      </c>
      <c r="DU73" s="8">
        <f t="shared" si="166"/>
        <v>12035.714285714286</v>
      </c>
      <c r="DV73" s="6">
        <f t="shared" si="128"/>
        <v>123</v>
      </c>
      <c r="DW73" s="10">
        <f t="shared" si="167"/>
        <v>1480</v>
      </c>
    </row>
    <row r="74" spans="1:127" x14ac:dyDescent="0.3">
      <c r="A74" s="45">
        <v>2011</v>
      </c>
      <c r="B74" s="46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1</v>
      </c>
      <c r="BL74" s="5">
        <v>10</v>
      </c>
      <c r="BM74" s="8">
        <f t="shared" si="171"/>
        <v>10000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5</v>
      </c>
      <c r="BU74" s="5">
        <v>74</v>
      </c>
      <c r="BV74" s="8">
        <f t="shared" si="169"/>
        <v>14800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232</v>
      </c>
      <c r="DQ74" s="5">
        <v>2229</v>
      </c>
      <c r="DR74" s="8">
        <f t="shared" si="165"/>
        <v>9607.758620689654</v>
      </c>
      <c r="DS74" s="6">
        <v>47</v>
      </c>
      <c r="DT74" s="5">
        <v>502</v>
      </c>
      <c r="DU74" s="8">
        <f t="shared" si="166"/>
        <v>10680.851063829787</v>
      </c>
      <c r="DV74" s="6">
        <f t="shared" si="128"/>
        <v>285</v>
      </c>
      <c r="DW74" s="10">
        <f t="shared" si="167"/>
        <v>2815</v>
      </c>
    </row>
    <row r="75" spans="1:127" x14ac:dyDescent="0.3">
      <c r="A75" s="45">
        <v>2011</v>
      </c>
      <c r="B75" s="46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-1</v>
      </c>
      <c r="BL75" s="5">
        <v>-10</v>
      </c>
      <c r="BM75" s="8">
        <f>BL75/BK75*-1000</f>
        <v>-10000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5</v>
      </c>
      <c r="BU75" s="5">
        <v>61</v>
      </c>
      <c r="BV75" s="8">
        <f t="shared" si="169"/>
        <v>12200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68</v>
      </c>
      <c r="DQ75" s="5">
        <v>646</v>
      </c>
      <c r="DR75" s="8">
        <f t="shared" si="165"/>
        <v>9500</v>
      </c>
      <c r="DS75" s="6">
        <v>49</v>
      </c>
      <c r="DT75" s="5">
        <v>583</v>
      </c>
      <c r="DU75" s="8">
        <f t="shared" si="166"/>
        <v>11897.959183673469</v>
      </c>
      <c r="DV75" s="6">
        <f t="shared" si="128"/>
        <v>121</v>
      </c>
      <c r="DW75" s="10">
        <f t="shared" si="167"/>
        <v>1280</v>
      </c>
    </row>
    <row r="76" spans="1:127" x14ac:dyDescent="0.3">
      <c r="A76" s="45">
        <v>2011</v>
      </c>
      <c r="B76" s="46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5</v>
      </c>
      <c r="S76" s="5">
        <v>72</v>
      </c>
      <c r="T76" s="8">
        <f t="shared" ref="T76" si="172">S76/R76*1000</f>
        <v>14400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4</v>
      </c>
      <c r="AZ76" s="5">
        <v>64</v>
      </c>
      <c r="BA76" s="8">
        <f t="shared" si="168"/>
        <v>16000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6</v>
      </c>
      <c r="BU76" s="5">
        <v>90</v>
      </c>
      <c r="BV76" s="8">
        <f t="shared" si="169"/>
        <v>15000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2</v>
      </c>
      <c r="DQ76" s="5">
        <v>38</v>
      </c>
      <c r="DR76" s="8">
        <f t="shared" si="165"/>
        <v>19000</v>
      </c>
      <c r="DS76" s="6">
        <v>12</v>
      </c>
      <c r="DT76" s="5">
        <v>357</v>
      </c>
      <c r="DU76" s="8">
        <f t="shared" si="166"/>
        <v>29750</v>
      </c>
      <c r="DV76" s="6">
        <f t="shared" si="128"/>
        <v>29</v>
      </c>
      <c r="DW76" s="10">
        <f t="shared" si="167"/>
        <v>621</v>
      </c>
    </row>
    <row r="77" spans="1:127" x14ac:dyDescent="0.3">
      <c r="A77" s="45">
        <v>2011</v>
      </c>
      <c r="B77" s="46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5</v>
      </c>
      <c r="AQ77" s="5">
        <v>71</v>
      </c>
      <c r="AR77" s="8">
        <f t="shared" ref="AR77:AR78" si="173">AQ77/AP77*1000</f>
        <v>14200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6</v>
      </c>
      <c r="BU77" s="5">
        <v>86</v>
      </c>
      <c r="BV77" s="8">
        <f t="shared" si="169"/>
        <v>14333.333333333334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v>0</v>
      </c>
      <c r="DS77" s="6">
        <v>38</v>
      </c>
      <c r="DT77" s="5">
        <v>574</v>
      </c>
      <c r="DU77" s="8">
        <f t="shared" si="166"/>
        <v>15105.263157894737</v>
      </c>
      <c r="DV77" s="6">
        <f t="shared" si="128"/>
        <v>49</v>
      </c>
      <c r="DW77" s="10">
        <f t="shared" si="167"/>
        <v>731</v>
      </c>
    </row>
    <row r="78" spans="1:127" x14ac:dyDescent="0.3">
      <c r="A78" s="45">
        <v>2011</v>
      </c>
      <c r="B78" s="46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5</v>
      </c>
      <c r="AQ78" s="5">
        <v>83</v>
      </c>
      <c r="AR78" s="8">
        <f t="shared" si="173"/>
        <v>16600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9</v>
      </c>
      <c r="BU78" s="5">
        <v>141</v>
      </c>
      <c r="BV78" s="8">
        <f t="shared" si="169"/>
        <v>15666.666666666666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7</v>
      </c>
      <c r="DR78" s="8">
        <v>0</v>
      </c>
      <c r="DS78" s="6">
        <v>102</v>
      </c>
      <c r="DT78" s="5">
        <v>1285</v>
      </c>
      <c r="DU78" s="8">
        <f t="shared" si="166"/>
        <v>12598.039215686274</v>
      </c>
      <c r="DV78" s="6">
        <f t="shared" si="128"/>
        <v>116</v>
      </c>
      <c r="DW78" s="10">
        <f t="shared" si="167"/>
        <v>1516</v>
      </c>
    </row>
    <row r="79" spans="1:127" x14ac:dyDescent="0.3">
      <c r="A79" s="45">
        <v>2011</v>
      </c>
      <c r="B79" s="46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1</v>
      </c>
      <c r="AQ79" s="5">
        <v>56</v>
      </c>
      <c r="AR79" s="8">
        <f t="shared" ref="AR79:AR81" si="174">AQ79/AP79*1000</f>
        <v>56000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7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7</v>
      </c>
      <c r="BU79" s="5">
        <v>97</v>
      </c>
      <c r="BV79" s="8">
        <f t="shared" si="169"/>
        <v>13857.142857142857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1</v>
      </c>
      <c r="DQ79" s="5">
        <v>6</v>
      </c>
      <c r="DR79" s="8">
        <f t="shared" si="165"/>
        <v>6000</v>
      </c>
      <c r="DS79" s="6">
        <v>112</v>
      </c>
      <c r="DT79" s="5">
        <v>1394</v>
      </c>
      <c r="DU79" s="8">
        <f t="shared" si="166"/>
        <v>12446.428571428571</v>
      </c>
      <c r="DV79" s="6">
        <f t="shared" si="128"/>
        <v>121</v>
      </c>
      <c r="DW79" s="10">
        <f t="shared" si="167"/>
        <v>1560</v>
      </c>
    </row>
    <row r="80" spans="1:127" x14ac:dyDescent="0.3">
      <c r="A80" s="45">
        <v>2011</v>
      </c>
      <c r="B80" s="46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6</v>
      </c>
      <c r="BU80" s="5">
        <v>86</v>
      </c>
      <c r="BV80" s="8">
        <f t="shared" si="169"/>
        <v>14333.333333333334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1</v>
      </c>
      <c r="DQ80" s="5">
        <v>8</v>
      </c>
      <c r="DR80" s="8">
        <f t="shared" si="165"/>
        <v>8000</v>
      </c>
      <c r="DS80" s="6">
        <v>175</v>
      </c>
      <c r="DT80" s="5">
        <v>2129</v>
      </c>
      <c r="DU80" s="8">
        <f t="shared" si="166"/>
        <v>12165.714285714286</v>
      </c>
      <c r="DV80" s="6">
        <f t="shared" si="128"/>
        <v>182</v>
      </c>
      <c r="DW80" s="10">
        <f t="shared" si="167"/>
        <v>2223</v>
      </c>
    </row>
    <row r="81" spans="1:127" x14ac:dyDescent="0.3">
      <c r="A81" s="45">
        <v>2011</v>
      </c>
      <c r="B81" s="46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21</v>
      </c>
      <c r="S81" s="5">
        <v>236</v>
      </c>
      <c r="T81" s="8">
        <f t="shared" ref="T81" si="175">S81/R81*1000</f>
        <v>11238.095238095237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7</v>
      </c>
      <c r="AQ81" s="5">
        <v>112</v>
      </c>
      <c r="AR81" s="8">
        <f t="shared" si="174"/>
        <v>16000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5</v>
      </c>
      <c r="AZ81" s="5">
        <v>91</v>
      </c>
      <c r="BA81" s="8">
        <f t="shared" si="168"/>
        <v>18200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5</v>
      </c>
      <c r="BL81" s="5">
        <v>59</v>
      </c>
      <c r="BM81" s="8">
        <f t="shared" si="171"/>
        <v>11800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5</v>
      </c>
      <c r="BU81" s="5">
        <v>72</v>
      </c>
      <c r="BV81" s="8">
        <f t="shared" si="169"/>
        <v>14400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3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3</v>
      </c>
      <c r="DQ81" s="5">
        <v>74</v>
      </c>
      <c r="DR81" s="8">
        <f t="shared" si="165"/>
        <v>24666.666666666668</v>
      </c>
      <c r="DS81" s="6">
        <v>152</v>
      </c>
      <c r="DT81" s="5">
        <v>1948</v>
      </c>
      <c r="DU81" s="8">
        <f t="shared" si="166"/>
        <v>12815.78947368421</v>
      </c>
      <c r="DV81" s="6">
        <f t="shared" si="128"/>
        <v>198</v>
      </c>
      <c r="DW81" s="10">
        <f t="shared" si="167"/>
        <v>2595</v>
      </c>
    </row>
    <row r="82" spans="1:127" x14ac:dyDescent="0.3">
      <c r="A82" s="45">
        <v>2011</v>
      </c>
      <c r="B82" s="46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3</v>
      </c>
      <c r="AZ82" s="5">
        <v>54</v>
      </c>
      <c r="BA82" s="8">
        <f t="shared" si="168"/>
        <v>18000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7</v>
      </c>
      <c r="BU82" s="5">
        <v>97</v>
      </c>
      <c r="BV82" s="8">
        <f t="shared" si="169"/>
        <v>13857.142857142857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5</v>
      </c>
      <c r="DQ82" s="5">
        <v>130</v>
      </c>
      <c r="DR82" s="8">
        <f t="shared" si="165"/>
        <v>26000</v>
      </c>
      <c r="DS82" s="6">
        <v>65</v>
      </c>
      <c r="DT82" s="5">
        <v>875</v>
      </c>
      <c r="DU82" s="8">
        <f t="shared" si="166"/>
        <v>13461.538461538461</v>
      </c>
      <c r="DV82" s="6">
        <f t="shared" si="128"/>
        <v>80</v>
      </c>
      <c r="DW82" s="10">
        <f t="shared" si="167"/>
        <v>1156</v>
      </c>
    </row>
    <row r="83" spans="1:127" ht="15" thickBot="1" x14ac:dyDescent="0.35">
      <c r="A83" s="52"/>
      <c r="B83" s="53" t="s">
        <v>14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29</v>
      </c>
      <c r="S83" s="34">
        <f>SUM(S71:S82)</f>
        <v>334</v>
      </c>
      <c r="T83" s="36"/>
      <c r="U83" s="35">
        <f>SUM(U71:U82)</f>
        <v>0</v>
      </c>
      <c r="V83" s="34">
        <f>SUM(V71:V82)</f>
        <v>0</v>
      </c>
      <c r="W83" s="36"/>
      <c r="X83" s="35">
        <f>SUM(X71:X82)</f>
        <v>0</v>
      </c>
      <c r="Y83" s="34">
        <f>SUM(Y71:Y82)</f>
        <v>0</v>
      </c>
      <c r="Z83" s="36"/>
      <c r="AA83" s="35">
        <f t="shared" ref="AA83:AB83" si="176">SUM(AA71:AA82)</f>
        <v>0</v>
      </c>
      <c r="AB83" s="34">
        <f t="shared" si="176"/>
        <v>0</v>
      </c>
      <c r="AC83" s="36"/>
      <c r="AD83" s="35">
        <f>SUM(AD71:AD82)</f>
        <v>0</v>
      </c>
      <c r="AE83" s="34">
        <f>SUM(AE71:AE82)</f>
        <v>0</v>
      </c>
      <c r="AF83" s="36"/>
      <c r="AG83" s="35">
        <f>SUM(AG71:AG82)</f>
        <v>0</v>
      </c>
      <c r="AH83" s="34">
        <f>SUM(AH71:AH82)</f>
        <v>0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18</v>
      </c>
      <c r="AQ83" s="34">
        <f>SUM(AQ71:AQ82)</f>
        <v>322</v>
      </c>
      <c r="AR83" s="36"/>
      <c r="AS83" s="35">
        <f>SUM(AS71:AS82)</f>
        <v>0</v>
      </c>
      <c r="AT83" s="34">
        <f>SUM(AT71:AT82)</f>
        <v>0</v>
      </c>
      <c r="AU83" s="36"/>
      <c r="AV83" s="35">
        <f>SUM(AV71:AV82)</f>
        <v>0</v>
      </c>
      <c r="AW83" s="34">
        <f>SUM(AW71:AW82)</f>
        <v>0</v>
      </c>
      <c r="AX83" s="36"/>
      <c r="AY83" s="35">
        <f>SUM(AY71:AY82)</f>
        <v>24</v>
      </c>
      <c r="AZ83" s="34">
        <f>SUM(AZ71:AZ82)</f>
        <v>350</v>
      </c>
      <c r="BA83" s="36"/>
      <c r="BB83" s="35">
        <f t="shared" ref="BB83:BC83" si="177">SUM(BB71:BB82)</f>
        <v>0</v>
      </c>
      <c r="BC83" s="34">
        <f t="shared" si="177"/>
        <v>0</v>
      </c>
      <c r="BD83" s="36"/>
      <c r="BE83" s="35">
        <f t="shared" ref="BE83:BF83" si="178">SUM(BE71:BE82)</f>
        <v>0</v>
      </c>
      <c r="BF83" s="34">
        <f t="shared" si="178"/>
        <v>0</v>
      </c>
      <c r="BG83" s="36"/>
      <c r="BH83" s="35">
        <f t="shared" ref="BH83:BI83" si="179">SUM(BH71:BH82)</f>
        <v>0</v>
      </c>
      <c r="BI83" s="34">
        <f t="shared" si="179"/>
        <v>0</v>
      </c>
      <c r="BJ83" s="36"/>
      <c r="BK83" s="35">
        <f t="shared" ref="BK83:BL83" si="180">SUM(BK71:BK82)</f>
        <v>7</v>
      </c>
      <c r="BL83" s="34">
        <f t="shared" si="180"/>
        <v>82</v>
      </c>
      <c r="BM83" s="36"/>
      <c r="BN83" s="35">
        <f t="shared" ref="BN83:BO83" si="181">SUM(BN71:BN82)</f>
        <v>0</v>
      </c>
      <c r="BO83" s="34">
        <f t="shared" si="181"/>
        <v>0</v>
      </c>
      <c r="BP83" s="36"/>
      <c r="BQ83" s="35">
        <f t="shared" ref="BQ83:BR83" si="182">SUM(BQ71:BQ82)</f>
        <v>0</v>
      </c>
      <c r="BR83" s="34">
        <f t="shared" si="182"/>
        <v>0</v>
      </c>
      <c r="BS83" s="36"/>
      <c r="BT83" s="35">
        <f t="shared" ref="BT83:BU83" si="183">SUM(BT71:BT82)</f>
        <v>69</v>
      </c>
      <c r="BU83" s="34">
        <f t="shared" si="183"/>
        <v>979</v>
      </c>
      <c r="BV83" s="36">
        <f t="shared" si="169"/>
        <v>14188.40579710145</v>
      </c>
      <c r="BW83" s="35">
        <f t="shared" ref="BW83:BX83" si="184">SUM(BW71:BW82)</f>
        <v>0</v>
      </c>
      <c r="BX83" s="34">
        <f t="shared" si="184"/>
        <v>0</v>
      </c>
      <c r="BY83" s="36"/>
      <c r="BZ83" s="35">
        <f t="shared" ref="BZ83:CA83" si="185">SUM(BZ71:BZ82)</f>
        <v>0</v>
      </c>
      <c r="CA83" s="34">
        <f t="shared" si="185"/>
        <v>0</v>
      </c>
      <c r="CB83" s="36"/>
      <c r="CC83" s="35">
        <f t="shared" ref="CC83:CD83" si="186">SUM(CC71:CC82)</f>
        <v>0</v>
      </c>
      <c r="CD83" s="34">
        <f t="shared" si="186"/>
        <v>0</v>
      </c>
      <c r="CE83" s="36"/>
      <c r="CF83" s="35">
        <f t="shared" ref="CF83:CG83" si="187">SUM(CF71:CF82)</f>
        <v>0</v>
      </c>
      <c r="CG83" s="34">
        <f t="shared" si="187"/>
        <v>0</v>
      </c>
      <c r="CH83" s="36"/>
      <c r="CI83" s="35">
        <f t="shared" ref="CI83:CJ83" si="188">SUM(CI71:CI82)</f>
        <v>0</v>
      </c>
      <c r="CJ83" s="34">
        <f t="shared" si="188"/>
        <v>0</v>
      </c>
      <c r="CK83" s="36"/>
      <c r="CL83" s="35">
        <f t="shared" ref="CL83:CM83" si="189">SUM(CL71:CL82)</f>
        <v>0</v>
      </c>
      <c r="CM83" s="34">
        <f t="shared" si="189"/>
        <v>3</v>
      </c>
      <c r="CN83" s="36"/>
      <c r="CO83" s="35">
        <f t="shared" ref="CO83:CP83" si="190">SUM(CO71:CO82)</f>
        <v>0</v>
      </c>
      <c r="CP83" s="34">
        <f t="shared" si="190"/>
        <v>0</v>
      </c>
      <c r="CQ83" s="36"/>
      <c r="CR83" s="35">
        <f t="shared" ref="CR83:CS83" si="191">SUM(CR71:CR82)</f>
        <v>0</v>
      </c>
      <c r="CS83" s="34">
        <f t="shared" si="191"/>
        <v>0</v>
      </c>
      <c r="CT83" s="36"/>
      <c r="CU83" s="35">
        <f t="shared" ref="CU83:CV83" si="192">SUM(CU71:CU82)</f>
        <v>0</v>
      </c>
      <c r="CV83" s="34">
        <f t="shared" si="192"/>
        <v>0</v>
      </c>
      <c r="CW83" s="36"/>
      <c r="CX83" s="35">
        <f t="shared" ref="CX83:CY83" si="193">SUM(CX71:CX82)</f>
        <v>0</v>
      </c>
      <c r="CY83" s="34">
        <f t="shared" si="193"/>
        <v>0</v>
      </c>
      <c r="CZ83" s="36"/>
      <c r="DA83" s="35">
        <f t="shared" ref="DA83:DB83" si="194">SUM(DA71:DA82)</f>
        <v>0</v>
      </c>
      <c r="DB83" s="34">
        <f t="shared" si="194"/>
        <v>0</v>
      </c>
      <c r="DC83" s="36"/>
      <c r="DD83" s="35">
        <f t="shared" ref="DD83:DE83" si="195">SUM(DD71:DD82)</f>
        <v>0</v>
      </c>
      <c r="DE83" s="34">
        <f t="shared" si="195"/>
        <v>0</v>
      </c>
      <c r="DF83" s="36"/>
      <c r="DG83" s="35">
        <f t="shared" ref="DG83:DH83" si="196">SUM(DG71:DG82)</f>
        <v>0</v>
      </c>
      <c r="DH83" s="34">
        <f t="shared" si="196"/>
        <v>0</v>
      </c>
      <c r="DI83" s="36"/>
      <c r="DJ83" s="35">
        <f t="shared" ref="DJ83:DK83" si="197">SUM(DJ71:DJ82)</f>
        <v>0</v>
      </c>
      <c r="DK83" s="34">
        <f t="shared" si="197"/>
        <v>0</v>
      </c>
      <c r="DL83" s="36"/>
      <c r="DM83" s="35">
        <f t="shared" ref="DM83:DN83" si="198">SUM(DM71:DM82)</f>
        <v>0</v>
      </c>
      <c r="DN83" s="34">
        <f t="shared" si="198"/>
        <v>0</v>
      </c>
      <c r="DO83" s="36"/>
      <c r="DP83" s="35">
        <f t="shared" ref="DP83:DQ83" si="199">SUM(DP71:DP82)</f>
        <v>426</v>
      </c>
      <c r="DQ83" s="34">
        <f t="shared" si="199"/>
        <v>4392</v>
      </c>
      <c r="DR83" s="36"/>
      <c r="DS83" s="35">
        <f t="shared" ref="DS83:DT83" si="200">SUM(DS71:DS82)</f>
        <v>951</v>
      </c>
      <c r="DT83" s="34">
        <f t="shared" si="200"/>
        <v>12117</v>
      </c>
      <c r="DU83" s="36"/>
      <c r="DV83" s="35">
        <f t="shared" si="128"/>
        <v>1524</v>
      </c>
      <c r="DW83" s="36">
        <f t="shared" si="167"/>
        <v>18579</v>
      </c>
    </row>
    <row r="84" spans="1:127" x14ac:dyDescent="0.3">
      <c r="A84" s="45">
        <v>2012</v>
      </c>
      <c r="B84" s="46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4</v>
      </c>
      <c r="AQ84" s="5">
        <v>56</v>
      </c>
      <c r="AR84" s="8">
        <f>AQ84/AP84*1000</f>
        <v>14000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2</v>
      </c>
      <c r="BU84" s="5">
        <v>48</v>
      </c>
      <c r="BV84" s="8">
        <f t="shared" ref="BV84:BV96" si="201">BU84/BT84*1000</f>
        <v>24000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1</v>
      </c>
      <c r="DQ84" s="5">
        <v>5</v>
      </c>
      <c r="DR84" s="8">
        <f t="shared" ref="DR84:DR95" si="202">DQ84/DP84*1000</f>
        <v>5000</v>
      </c>
      <c r="DS84" s="6">
        <v>76</v>
      </c>
      <c r="DT84" s="5">
        <v>1041</v>
      </c>
      <c r="DU84" s="8">
        <f t="shared" ref="DU84:DU95" si="203">DT84/DS84*1000</f>
        <v>13697.368421052632</v>
      </c>
      <c r="DV84" s="6">
        <f t="shared" si="128"/>
        <v>83</v>
      </c>
      <c r="DW84" s="10">
        <f t="shared" si="167"/>
        <v>1150</v>
      </c>
    </row>
    <row r="85" spans="1:127" x14ac:dyDescent="0.3">
      <c r="A85" s="45">
        <v>2012</v>
      </c>
      <c r="B85" s="46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3</v>
      </c>
      <c r="AZ85" s="5">
        <v>47</v>
      </c>
      <c r="BA85" s="8">
        <f t="shared" ref="BA85:BA87" si="204">AZ85/AY85*1000</f>
        <v>15666.666666666666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5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4</v>
      </c>
      <c r="BU85" s="5">
        <v>81</v>
      </c>
      <c r="BV85" s="8">
        <f t="shared" si="201"/>
        <v>20250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2</v>
      </c>
      <c r="DQ85" s="5">
        <v>75</v>
      </c>
      <c r="DR85" s="8">
        <f t="shared" si="202"/>
        <v>37500</v>
      </c>
      <c r="DS85" s="6">
        <v>53</v>
      </c>
      <c r="DT85" s="5">
        <v>653</v>
      </c>
      <c r="DU85" s="8">
        <f t="shared" si="203"/>
        <v>12320.754716981131</v>
      </c>
      <c r="DV85" s="6">
        <f t="shared" si="128"/>
        <v>62</v>
      </c>
      <c r="DW85" s="10">
        <f t="shared" si="167"/>
        <v>861</v>
      </c>
    </row>
    <row r="86" spans="1:127" x14ac:dyDescent="0.3">
      <c r="A86" s="45">
        <v>2012</v>
      </c>
      <c r="B86" s="46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1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8</v>
      </c>
      <c r="BU86" s="5">
        <v>121</v>
      </c>
      <c r="BV86" s="8">
        <f t="shared" si="201"/>
        <v>15125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4</v>
      </c>
      <c r="DR86" s="8">
        <v>0</v>
      </c>
      <c r="DS86" s="6">
        <v>109</v>
      </c>
      <c r="DT86" s="5">
        <v>1460</v>
      </c>
      <c r="DU86" s="8">
        <f t="shared" si="203"/>
        <v>13394.495412844037</v>
      </c>
      <c r="DV86" s="6">
        <f t="shared" si="128"/>
        <v>117</v>
      </c>
      <c r="DW86" s="10">
        <f t="shared" si="167"/>
        <v>1586</v>
      </c>
    </row>
    <row r="87" spans="1:127" x14ac:dyDescent="0.3">
      <c r="A87" s="45">
        <v>2012</v>
      </c>
      <c r="B87" s="46" t="s">
        <v>5</v>
      </c>
      <c r="C87" s="6">
        <v>0</v>
      </c>
      <c r="D87" s="5">
        <v>0</v>
      </c>
      <c r="E87" s="8">
        <v>0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7</v>
      </c>
      <c r="AQ87" s="5">
        <v>113</v>
      </c>
      <c r="AR87" s="8">
        <f t="shared" ref="AR87:AR90" si="205">AQ87/AP87*1000</f>
        <v>16142.857142857143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6</v>
      </c>
      <c r="AZ87" s="5">
        <v>98</v>
      </c>
      <c r="BA87" s="8">
        <f t="shared" si="204"/>
        <v>16333.333333333332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4</v>
      </c>
      <c r="BU87" s="5">
        <v>57</v>
      </c>
      <c r="BV87" s="8">
        <f t="shared" si="201"/>
        <v>14250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1</v>
      </c>
      <c r="DQ87" s="5">
        <v>12</v>
      </c>
      <c r="DR87" s="8">
        <f t="shared" si="202"/>
        <v>12000</v>
      </c>
      <c r="DS87" s="6">
        <v>63</v>
      </c>
      <c r="DT87" s="5">
        <v>800</v>
      </c>
      <c r="DU87" s="8">
        <f t="shared" si="203"/>
        <v>12698.412698412698</v>
      </c>
      <c r="DV87" s="6">
        <f t="shared" si="128"/>
        <v>81</v>
      </c>
      <c r="DW87" s="10">
        <f t="shared" si="167"/>
        <v>1080</v>
      </c>
    </row>
    <row r="88" spans="1:127" x14ac:dyDescent="0.3">
      <c r="A88" s="45">
        <v>2012</v>
      </c>
      <c r="B88" s="46" t="s">
        <v>6</v>
      </c>
      <c r="C88" s="6">
        <v>0</v>
      </c>
      <c r="D88" s="5">
        <v>0</v>
      </c>
      <c r="E88" s="8">
        <v>0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4</v>
      </c>
      <c r="S88" s="5">
        <v>55</v>
      </c>
      <c r="T88" s="8">
        <f t="shared" ref="T88:T89" si="206">S88/R88*1000</f>
        <v>13750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2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5</v>
      </c>
      <c r="BU88" s="5">
        <v>79</v>
      </c>
      <c r="BV88" s="8">
        <f t="shared" si="201"/>
        <v>15800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1</v>
      </c>
      <c r="DQ88" s="5">
        <v>10</v>
      </c>
      <c r="DR88" s="8">
        <f t="shared" si="202"/>
        <v>10000</v>
      </c>
      <c r="DS88" s="6">
        <v>268</v>
      </c>
      <c r="DT88" s="5">
        <v>3783</v>
      </c>
      <c r="DU88" s="8">
        <f t="shared" si="203"/>
        <v>14115.671641791045</v>
      </c>
      <c r="DV88" s="6">
        <f t="shared" si="128"/>
        <v>278</v>
      </c>
      <c r="DW88" s="10">
        <f t="shared" si="167"/>
        <v>3929</v>
      </c>
    </row>
    <row r="89" spans="1:127" x14ac:dyDescent="0.3">
      <c r="A89" s="45">
        <v>2012</v>
      </c>
      <c r="B89" s="46" t="s">
        <v>7</v>
      </c>
      <c r="C89" s="6">
        <v>0</v>
      </c>
      <c r="D89" s="5">
        <v>0</v>
      </c>
      <c r="E89" s="8">
        <v>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11</v>
      </c>
      <c r="S89" s="5">
        <v>146</v>
      </c>
      <c r="T89" s="8">
        <f t="shared" si="206"/>
        <v>13272.727272727274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5</v>
      </c>
      <c r="BU89" s="5">
        <v>93</v>
      </c>
      <c r="BV89" s="8">
        <f t="shared" si="201"/>
        <v>18600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31</v>
      </c>
      <c r="DQ89" s="5">
        <v>351</v>
      </c>
      <c r="DR89" s="8">
        <f t="shared" si="202"/>
        <v>11322.58064516129</v>
      </c>
      <c r="DS89" s="6">
        <v>105</v>
      </c>
      <c r="DT89" s="5">
        <v>1318</v>
      </c>
      <c r="DU89" s="8">
        <f t="shared" si="203"/>
        <v>12552.380952380952</v>
      </c>
      <c r="DV89" s="6">
        <f t="shared" si="128"/>
        <v>152</v>
      </c>
      <c r="DW89" s="10">
        <f t="shared" si="167"/>
        <v>1908</v>
      </c>
    </row>
    <row r="90" spans="1:127" x14ac:dyDescent="0.3">
      <c r="A90" s="45">
        <v>2012</v>
      </c>
      <c r="B90" s="46" t="s">
        <v>8</v>
      </c>
      <c r="C90" s="6">
        <v>0</v>
      </c>
      <c r="D90" s="5">
        <v>0</v>
      </c>
      <c r="E90" s="8">
        <v>0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7</v>
      </c>
      <c r="AQ90" s="5">
        <v>107</v>
      </c>
      <c r="AR90" s="8">
        <f t="shared" si="205"/>
        <v>15285.714285714286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7</v>
      </c>
      <c r="BU90" s="5">
        <v>105</v>
      </c>
      <c r="BV90" s="8">
        <f t="shared" si="201"/>
        <v>15000</v>
      </c>
      <c r="BW90" s="6">
        <v>0</v>
      </c>
      <c r="BX90" s="5">
        <v>0</v>
      </c>
      <c r="BY90" s="8">
        <v>0</v>
      </c>
      <c r="BZ90" s="6">
        <v>0</v>
      </c>
      <c r="CA90" s="5">
        <v>10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2</v>
      </c>
      <c r="DL90" s="8">
        <v>0</v>
      </c>
      <c r="DM90" s="6">
        <v>0</v>
      </c>
      <c r="DN90" s="5">
        <v>0</v>
      </c>
      <c r="DO90" s="8">
        <v>0</v>
      </c>
      <c r="DP90" s="6">
        <v>35</v>
      </c>
      <c r="DQ90" s="5">
        <v>529</v>
      </c>
      <c r="DR90" s="8">
        <f t="shared" si="202"/>
        <v>15114.285714285714</v>
      </c>
      <c r="DS90" s="6">
        <v>61</v>
      </c>
      <c r="DT90" s="5">
        <v>758</v>
      </c>
      <c r="DU90" s="8">
        <f t="shared" si="203"/>
        <v>12426.229508196722</v>
      </c>
      <c r="DV90" s="6">
        <f t="shared" si="128"/>
        <v>110</v>
      </c>
      <c r="DW90" s="10">
        <f t="shared" si="167"/>
        <v>1511</v>
      </c>
    </row>
    <row r="91" spans="1:127" x14ac:dyDescent="0.3">
      <c r="A91" s="45">
        <v>2012</v>
      </c>
      <c r="B91" s="46" t="s">
        <v>9</v>
      </c>
      <c r="C91" s="6">
        <v>0</v>
      </c>
      <c r="D91" s="5">
        <v>0</v>
      </c>
      <c r="E91" s="8">
        <v>0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4</v>
      </c>
      <c r="BU91" s="5">
        <v>72</v>
      </c>
      <c r="BV91" s="8">
        <f t="shared" si="201"/>
        <v>18000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10</v>
      </c>
      <c r="CH91" s="8">
        <v>0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66</v>
      </c>
      <c r="DQ91" s="5">
        <v>873</v>
      </c>
      <c r="DR91" s="8">
        <f t="shared" si="202"/>
        <v>13227.272727272726</v>
      </c>
      <c r="DS91" s="6">
        <v>75</v>
      </c>
      <c r="DT91" s="5">
        <v>918</v>
      </c>
      <c r="DU91" s="8">
        <f t="shared" si="203"/>
        <v>12240</v>
      </c>
      <c r="DV91" s="6">
        <f t="shared" si="128"/>
        <v>145</v>
      </c>
      <c r="DW91" s="10">
        <f t="shared" si="167"/>
        <v>1873</v>
      </c>
    </row>
    <row r="92" spans="1:127" x14ac:dyDescent="0.3">
      <c r="A92" s="45">
        <v>2012</v>
      </c>
      <c r="B92" s="46" t="s">
        <v>10</v>
      </c>
      <c r="C92" s="6">
        <v>0</v>
      </c>
      <c r="D92" s="5">
        <v>0</v>
      </c>
      <c r="E92" s="8">
        <v>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77</v>
      </c>
      <c r="S92" s="5">
        <v>993</v>
      </c>
      <c r="T92" s="8">
        <f t="shared" ref="T92" si="207">S92/R92*1000</f>
        <v>12896.103896103898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4</v>
      </c>
      <c r="BL92" s="5">
        <v>30</v>
      </c>
      <c r="BM92" s="8">
        <f t="shared" ref="BM92:BM94" si="208">BL92/BK92*1000</f>
        <v>7500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7</v>
      </c>
      <c r="BU92" s="5">
        <v>126</v>
      </c>
      <c r="BV92" s="8">
        <f t="shared" si="201"/>
        <v>18000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118</v>
      </c>
      <c r="DQ92" s="5">
        <v>1403</v>
      </c>
      <c r="DR92" s="8">
        <f t="shared" si="202"/>
        <v>11889.830508474575</v>
      </c>
      <c r="DS92" s="6">
        <v>135</v>
      </c>
      <c r="DT92" s="5">
        <v>1608</v>
      </c>
      <c r="DU92" s="8">
        <f t="shared" si="203"/>
        <v>11911.111111111111</v>
      </c>
      <c r="DV92" s="6">
        <f t="shared" si="128"/>
        <v>341</v>
      </c>
      <c r="DW92" s="10">
        <f t="shared" si="167"/>
        <v>4160</v>
      </c>
    </row>
    <row r="93" spans="1:127" x14ac:dyDescent="0.3">
      <c r="A93" s="45">
        <v>2012</v>
      </c>
      <c r="B93" s="46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10</v>
      </c>
      <c r="BL93" s="5">
        <v>149</v>
      </c>
      <c r="BM93" s="8">
        <f t="shared" si="208"/>
        <v>14900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</v>
      </c>
      <c r="BU93" s="5">
        <v>50</v>
      </c>
      <c r="BV93" s="8">
        <f t="shared" si="201"/>
        <v>16666.666666666668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3</v>
      </c>
      <c r="DQ93" s="5">
        <v>53</v>
      </c>
      <c r="DR93" s="8">
        <f t="shared" si="202"/>
        <v>17666.666666666668</v>
      </c>
      <c r="DS93" s="6">
        <v>136</v>
      </c>
      <c r="DT93" s="5">
        <v>1687</v>
      </c>
      <c r="DU93" s="8">
        <f t="shared" si="203"/>
        <v>12404.411764705883</v>
      </c>
      <c r="DV93" s="6">
        <f t="shared" si="128"/>
        <v>152</v>
      </c>
      <c r="DW93" s="10">
        <f t="shared" si="167"/>
        <v>1939</v>
      </c>
    </row>
    <row r="94" spans="1:127" x14ac:dyDescent="0.3">
      <c r="A94" s="45">
        <v>2012</v>
      </c>
      <c r="B94" s="46" t="s">
        <v>12</v>
      </c>
      <c r="C94" s="6">
        <v>0</v>
      </c>
      <c r="D94" s="5">
        <v>0</v>
      </c>
      <c r="E94" s="8">
        <v>0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32</v>
      </c>
      <c r="BL94" s="5">
        <v>296</v>
      </c>
      <c r="BM94" s="8">
        <f t="shared" si="208"/>
        <v>9250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7</v>
      </c>
      <c r="BU94" s="5">
        <v>102</v>
      </c>
      <c r="BV94" s="8">
        <f t="shared" si="201"/>
        <v>14571.428571428571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35</v>
      </c>
      <c r="DQ94" s="5">
        <v>420</v>
      </c>
      <c r="DR94" s="8">
        <f t="shared" si="202"/>
        <v>12000</v>
      </c>
      <c r="DS94" s="6">
        <v>190</v>
      </c>
      <c r="DT94" s="5">
        <v>2506</v>
      </c>
      <c r="DU94" s="8">
        <f t="shared" si="203"/>
        <v>13189.473684210527</v>
      </c>
      <c r="DV94" s="6">
        <f t="shared" si="128"/>
        <v>264</v>
      </c>
      <c r="DW94" s="10">
        <f t="shared" si="167"/>
        <v>3324</v>
      </c>
    </row>
    <row r="95" spans="1:127" x14ac:dyDescent="0.3">
      <c r="A95" s="45">
        <v>2012</v>
      </c>
      <c r="B95" s="46" t="s">
        <v>13</v>
      </c>
      <c r="C95" s="6">
        <v>0</v>
      </c>
      <c r="D95" s="5">
        <v>0</v>
      </c>
      <c r="E95" s="8">
        <v>0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6</v>
      </c>
      <c r="BU95" s="5">
        <v>112</v>
      </c>
      <c r="BV95" s="8">
        <f t="shared" si="201"/>
        <v>18666.666666666668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4</v>
      </c>
      <c r="DQ95" s="5">
        <v>47</v>
      </c>
      <c r="DR95" s="8">
        <f t="shared" si="202"/>
        <v>11750</v>
      </c>
      <c r="DS95" s="6">
        <v>98</v>
      </c>
      <c r="DT95" s="5">
        <v>1305</v>
      </c>
      <c r="DU95" s="8">
        <f t="shared" si="203"/>
        <v>13316.326530612245</v>
      </c>
      <c r="DV95" s="6">
        <f t="shared" si="128"/>
        <v>108</v>
      </c>
      <c r="DW95" s="10">
        <f t="shared" si="167"/>
        <v>1464</v>
      </c>
    </row>
    <row r="96" spans="1:127" ht="15" thickBot="1" x14ac:dyDescent="0.35">
      <c r="A96" s="52"/>
      <c r="B96" s="53" t="s">
        <v>14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92</v>
      </c>
      <c r="S96" s="34">
        <f>SUM(S84:S95)</f>
        <v>1194</v>
      </c>
      <c r="T96" s="36"/>
      <c r="U96" s="35">
        <v>0</v>
      </c>
      <c r="V96" s="34">
        <v>0</v>
      </c>
      <c r="W96" s="36"/>
      <c r="X96" s="35">
        <v>0</v>
      </c>
      <c r="Y96" s="34">
        <v>0</v>
      </c>
      <c r="Z96" s="36"/>
      <c r="AA96" s="35">
        <f t="shared" ref="AA96:AB96" si="209">SUM(AA84:AA95)</f>
        <v>0</v>
      </c>
      <c r="AB96" s="34">
        <f t="shared" si="209"/>
        <v>0</v>
      </c>
      <c r="AC96" s="36"/>
      <c r="AD96" s="35">
        <f>SUM(AD84:AD95)</f>
        <v>0</v>
      </c>
      <c r="AE96" s="34">
        <f>SUM(AE84:AE95)</f>
        <v>0</v>
      </c>
      <c r="AF96" s="36"/>
      <c r="AG96" s="35">
        <f>SUM(AG84:AG95)</f>
        <v>0</v>
      </c>
      <c r="AH96" s="34">
        <f>SUM(AH84:AH95)</f>
        <v>0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18</v>
      </c>
      <c r="AQ96" s="34">
        <f>SUM(AQ84:AQ95)</f>
        <v>276</v>
      </c>
      <c r="AR96" s="36"/>
      <c r="AS96" s="35">
        <f>SUM(AS84:AS95)</f>
        <v>0</v>
      </c>
      <c r="AT96" s="34">
        <f>SUM(AT84:AT95)</f>
        <v>0</v>
      </c>
      <c r="AU96" s="36"/>
      <c r="AV96" s="35">
        <f>SUM(AV84:AV95)</f>
        <v>0</v>
      </c>
      <c r="AW96" s="34">
        <f>SUM(AW84:AW95)</f>
        <v>0</v>
      </c>
      <c r="AX96" s="36"/>
      <c r="AY96" s="35">
        <f>SUM(AY84:AY95)</f>
        <v>9</v>
      </c>
      <c r="AZ96" s="34">
        <f>SUM(AZ84:AZ95)</f>
        <v>145</v>
      </c>
      <c r="BA96" s="36"/>
      <c r="BB96" s="35">
        <f t="shared" ref="BB96:BC96" si="210">SUM(BB84:BB95)</f>
        <v>0</v>
      </c>
      <c r="BC96" s="34">
        <f t="shared" si="210"/>
        <v>1</v>
      </c>
      <c r="BD96" s="36"/>
      <c r="BE96" s="35">
        <f t="shared" ref="BE96:BF96" si="211">SUM(BE84:BE95)</f>
        <v>0</v>
      </c>
      <c r="BF96" s="34">
        <f t="shared" si="211"/>
        <v>0</v>
      </c>
      <c r="BG96" s="36"/>
      <c r="BH96" s="35">
        <f t="shared" ref="BH96:BI96" si="212">SUM(BH84:BH95)</f>
        <v>0</v>
      </c>
      <c r="BI96" s="34">
        <f t="shared" si="212"/>
        <v>0</v>
      </c>
      <c r="BJ96" s="36"/>
      <c r="BK96" s="35">
        <f t="shared" ref="BK96:BL96" si="213">SUM(BK84:BK95)</f>
        <v>46</v>
      </c>
      <c r="BL96" s="34">
        <f t="shared" si="213"/>
        <v>482</v>
      </c>
      <c r="BM96" s="36"/>
      <c r="BN96" s="35">
        <f t="shared" ref="BN96:BO96" si="214">SUM(BN84:BN95)</f>
        <v>0</v>
      </c>
      <c r="BO96" s="34">
        <f t="shared" si="214"/>
        <v>0</v>
      </c>
      <c r="BP96" s="36"/>
      <c r="BQ96" s="35">
        <f t="shared" ref="BQ96:BR96" si="215">SUM(BQ84:BQ95)</f>
        <v>0</v>
      </c>
      <c r="BR96" s="34">
        <f t="shared" si="215"/>
        <v>0</v>
      </c>
      <c r="BS96" s="36"/>
      <c r="BT96" s="35">
        <f t="shared" ref="BT96:BU96" si="216">SUM(BT84:BT95)</f>
        <v>62</v>
      </c>
      <c r="BU96" s="34">
        <f t="shared" si="216"/>
        <v>1046</v>
      </c>
      <c r="BV96" s="36">
        <f t="shared" si="201"/>
        <v>16870.967741935485</v>
      </c>
      <c r="BW96" s="35">
        <f t="shared" ref="BW96:BX96" si="217">SUM(BW84:BW95)</f>
        <v>0</v>
      </c>
      <c r="BX96" s="34">
        <f t="shared" si="217"/>
        <v>0</v>
      </c>
      <c r="BY96" s="36"/>
      <c r="BZ96" s="35">
        <f t="shared" ref="BZ96:CA96" si="218">SUM(BZ84:BZ95)</f>
        <v>0</v>
      </c>
      <c r="CA96" s="34">
        <f t="shared" si="218"/>
        <v>10</v>
      </c>
      <c r="CB96" s="36"/>
      <c r="CC96" s="35">
        <f t="shared" ref="CC96:CD96" si="219">SUM(CC84:CC95)</f>
        <v>0</v>
      </c>
      <c r="CD96" s="34">
        <f t="shared" si="219"/>
        <v>0</v>
      </c>
      <c r="CE96" s="36"/>
      <c r="CF96" s="35">
        <f t="shared" ref="CF96:CG96" si="220">SUM(CF84:CF95)</f>
        <v>0</v>
      </c>
      <c r="CG96" s="34">
        <f t="shared" si="220"/>
        <v>10</v>
      </c>
      <c r="CH96" s="36"/>
      <c r="CI96" s="35">
        <f t="shared" ref="CI96:CJ96" si="221">SUM(CI84:CI95)</f>
        <v>0</v>
      </c>
      <c r="CJ96" s="34">
        <f t="shared" si="221"/>
        <v>0</v>
      </c>
      <c r="CK96" s="36"/>
      <c r="CL96" s="35">
        <f t="shared" ref="CL96:CM96" si="222">SUM(CL84:CL95)</f>
        <v>0</v>
      </c>
      <c r="CM96" s="34">
        <f t="shared" si="222"/>
        <v>0</v>
      </c>
      <c r="CN96" s="36"/>
      <c r="CO96" s="35">
        <v>0</v>
      </c>
      <c r="CP96" s="34">
        <v>0</v>
      </c>
      <c r="CQ96" s="36"/>
      <c r="CR96" s="35">
        <f t="shared" ref="CR96:CS96" si="223">SUM(CR84:CR95)</f>
        <v>0</v>
      </c>
      <c r="CS96" s="34">
        <f t="shared" si="223"/>
        <v>0</v>
      </c>
      <c r="CT96" s="36"/>
      <c r="CU96" s="35">
        <f t="shared" ref="CU96:CV96" si="224">SUM(CU84:CU95)</f>
        <v>0</v>
      </c>
      <c r="CV96" s="34">
        <f t="shared" si="224"/>
        <v>0</v>
      </c>
      <c r="CW96" s="36"/>
      <c r="CX96" s="35">
        <f t="shared" ref="CX96:CY96" si="225">SUM(CX84:CX95)</f>
        <v>0</v>
      </c>
      <c r="CY96" s="34">
        <f t="shared" si="225"/>
        <v>0</v>
      </c>
      <c r="CZ96" s="36"/>
      <c r="DA96" s="35">
        <f t="shared" ref="DA96:DB96" si="226">SUM(DA84:DA95)</f>
        <v>0</v>
      </c>
      <c r="DB96" s="34">
        <f t="shared" si="226"/>
        <v>0</v>
      </c>
      <c r="DC96" s="36"/>
      <c r="DD96" s="35">
        <f t="shared" ref="DD96:DE96" si="227">SUM(DD84:DD95)</f>
        <v>0</v>
      </c>
      <c r="DE96" s="34">
        <f t="shared" si="227"/>
        <v>0</v>
      </c>
      <c r="DF96" s="36"/>
      <c r="DG96" s="35">
        <f t="shared" ref="DG96:DH96" si="228">SUM(DG84:DG95)</f>
        <v>0</v>
      </c>
      <c r="DH96" s="34">
        <f t="shared" si="228"/>
        <v>0</v>
      </c>
      <c r="DI96" s="36"/>
      <c r="DJ96" s="35">
        <f t="shared" ref="DJ96:DK96" si="229">SUM(DJ84:DJ95)</f>
        <v>0</v>
      </c>
      <c r="DK96" s="34">
        <f t="shared" si="229"/>
        <v>2</v>
      </c>
      <c r="DL96" s="36"/>
      <c r="DM96" s="35">
        <f t="shared" ref="DM96:DN96" si="230">SUM(DM84:DM95)</f>
        <v>0</v>
      </c>
      <c r="DN96" s="34">
        <f t="shared" si="230"/>
        <v>0</v>
      </c>
      <c r="DO96" s="36"/>
      <c r="DP96" s="35">
        <f t="shared" ref="DP96:DQ96" si="231">SUM(DP84:DP95)</f>
        <v>297</v>
      </c>
      <c r="DQ96" s="34">
        <f t="shared" si="231"/>
        <v>3782</v>
      </c>
      <c r="DR96" s="36"/>
      <c r="DS96" s="35">
        <f t="shared" ref="DS96:DT96" si="232">SUM(DS84:DS95)</f>
        <v>1369</v>
      </c>
      <c r="DT96" s="34">
        <f t="shared" si="232"/>
        <v>17837</v>
      </c>
      <c r="DU96" s="36"/>
      <c r="DV96" s="35">
        <f t="shared" si="128"/>
        <v>1893</v>
      </c>
      <c r="DW96" s="36">
        <f t="shared" si="167"/>
        <v>24785</v>
      </c>
    </row>
    <row r="97" spans="1:127" x14ac:dyDescent="0.3">
      <c r="A97" s="45">
        <v>2013</v>
      </c>
      <c r="B97" s="46" t="s">
        <v>2</v>
      </c>
      <c r="C97" s="6">
        <v>0</v>
      </c>
      <c r="D97" s="5">
        <v>0</v>
      </c>
      <c r="E97" s="8">
        <v>0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4</v>
      </c>
      <c r="BL97" s="5">
        <v>20</v>
      </c>
      <c r="BM97" s="8">
        <f t="shared" ref="BM97:BM101" si="233">BL97/BK97*1000</f>
        <v>5000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13</v>
      </c>
      <c r="BU97" s="5">
        <v>177</v>
      </c>
      <c r="BV97" s="8">
        <f t="shared" ref="BV97:BV104" si="234">BU97/BT97*1000</f>
        <v>13615.384615384615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157</v>
      </c>
      <c r="DQ97" s="5">
        <v>1165</v>
      </c>
      <c r="DR97" s="8">
        <f t="shared" ref="DR97:DR104" si="235">DQ97/DP97*1000</f>
        <v>7420.3821656050959</v>
      </c>
      <c r="DS97" s="6">
        <v>229</v>
      </c>
      <c r="DT97" s="5">
        <v>3082</v>
      </c>
      <c r="DU97" s="8">
        <f t="shared" ref="DU97:DU104" si="236">DT97/DS97*1000</f>
        <v>13458.515283842795</v>
      </c>
      <c r="DV97" s="6">
        <f t="shared" ref="DV97:DV109" si="237">DS97+DP97+DM97+DJ97+DG97+CU97+CO97+CO97+CL97+CI97+CF97+BW97+BT97+BN97+BK97+BH97+BE97+AY97+AP97+AG97+AV97+X97+R97+O97+I97+F97+BZ97+BB97+AS97+L97+AA97</f>
        <v>403</v>
      </c>
      <c r="DW97" s="8">
        <f t="shared" si="167"/>
        <v>4444</v>
      </c>
    </row>
    <row r="98" spans="1:127" x14ac:dyDescent="0.3">
      <c r="A98" s="45">
        <v>2013</v>
      </c>
      <c r="B98" s="46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3</v>
      </c>
      <c r="AZ98" s="5">
        <v>62</v>
      </c>
      <c r="BA98" s="8">
        <f t="shared" ref="BA98:BA104" si="238">AZ98/AY98*1000</f>
        <v>20666.666666666668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4</v>
      </c>
      <c r="BU98" s="5">
        <v>61</v>
      </c>
      <c r="BV98" s="8">
        <f t="shared" si="234"/>
        <v>15250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2</v>
      </c>
      <c r="DQ98" s="5">
        <v>5</v>
      </c>
      <c r="DR98" s="8">
        <f t="shared" si="235"/>
        <v>2500</v>
      </c>
      <c r="DS98" s="6">
        <v>221</v>
      </c>
      <c r="DT98" s="5">
        <v>2654</v>
      </c>
      <c r="DU98" s="8">
        <f t="shared" si="236"/>
        <v>12009.049773755656</v>
      </c>
      <c r="DV98" s="6">
        <f t="shared" si="237"/>
        <v>230</v>
      </c>
      <c r="DW98" s="8">
        <f t="shared" si="167"/>
        <v>2782</v>
      </c>
    </row>
    <row r="99" spans="1:127" x14ac:dyDescent="0.3">
      <c r="A99" s="45">
        <v>2013</v>
      </c>
      <c r="B99" s="46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3</v>
      </c>
      <c r="AZ99" s="5">
        <v>62</v>
      </c>
      <c r="BA99" s="8">
        <f t="shared" si="238"/>
        <v>20666.666666666668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4</v>
      </c>
      <c r="BL99" s="5">
        <v>43</v>
      </c>
      <c r="BM99" s="8">
        <f t="shared" si="233"/>
        <v>10750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5</v>
      </c>
      <c r="BU99" s="5">
        <v>98</v>
      </c>
      <c r="BV99" s="8">
        <f t="shared" si="234"/>
        <v>19600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26</v>
      </c>
      <c r="DQ99" s="5">
        <v>287</v>
      </c>
      <c r="DR99" s="8">
        <f t="shared" si="235"/>
        <v>11038.461538461539</v>
      </c>
      <c r="DS99" s="6">
        <v>251</v>
      </c>
      <c r="DT99" s="5">
        <v>3495</v>
      </c>
      <c r="DU99" s="8">
        <f t="shared" si="236"/>
        <v>13924.302788844621</v>
      </c>
      <c r="DV99" s="6">
        <f t="shared" si="237"/>
        <v>289</v>
      </c>
      <c r="DW99" s="8">
        <f t="shared" si="167"/>
        <v>3985</v>
      </c>
    </row>
    <row r="100" spans="1:127" x14ac:dyDescent="0.3">
      <c r="A100" s="45">
        <v>2013</v>
      </c>
      <c r="B100" s="46" t="s">
        <v>5</v>
      </c>
      <c r="C100" s="6">
        <v>0</v>
      </c>
      <c r="D100" s="5">
        <v>0</v>
      </c>
      <c r="E100" s="8">
        <v>0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5</v>
      </c>
      <c r="BU100" s="5">
        <v>77</v>
      </c>
      <c r="BV100" s="8">
        <f t="shared" si="234"/>
        <v>15400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29</v>
      </c>
      <c r="DQ100" s="5">
        <v>419</v>
      </c>
      <c r="DR100" s="8">
        <f t="shared" si="235"/>
        <v>14448.275862068966</v>
      </c>
      <c r="DS100" s="6">
        <v>196</v>
      </c>
      <c r="DT100" s="5">
        <v>2136</v>
      </c>
      <c r="DU100" s="8">
        <f t="shared" si="236"/>
        <v>10897.959183673469</v>
      </c>
      <c r="DV100" s="6">
        <f t="shared" si="237"/>
        <v>230</v>
      </c>
      <c r="DW100" s="8">
        <f t="shared" si="167"/>
        <v>2632</v>
      </c>
    </row>
    <row r="101" spans="1:127" x14ac:dyDescent="0.3">
      <c r="A101" s="45">
        <v>2013</v>
      </c>
      <c r="B101" s="46" t="s">
        <v>6</v>
      </c>
      <c r="C101" s="6">
        <v>0</v>
      </c>
      <c r="D101" s="5">
        <v>0</v>
      </c>
      <c r="E101" s="8">
        <v>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39</v>
      </c>
      <c r="BL101" s="5">
        <v>308</v>
      </c>
      <c r="BM101" s="8">
        <f t="shared" si="233"/>
        <v>7897.4358974358975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5</v>
      </c>
      <c r="BU101" s="5">
        <v>90</v>
      </c>
      <c r="BV101" s="8">
        <f t="shared" si="234"/>
        <v>18000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v>0</v>
      </c>
      <c r="DA101" s="6">
        <v>0</v>
      </c>
      <c r="DB101" s="5">
        <v>0</v>
      </c>
      <c r="DC101" s="8">
        <v>0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4</v>
      </c>
      <c r="DQ101" s="5">
        <v>23</v>
      </c>
      <c r="DR101" s="8">
        <f t="shared" si="235"/>
        <v>5750</v>
      </c>
      <c r="DS101" s="6">
        <v>417</v>
      </c>
      <c r="DT101" s="5">
        <v>4682</v>
      </c>
      <c r="DU101" s="8">
        <f t="shared" si="236"/>
        <v>11227.817745803357</v>
      </c>
      <c r="DV101" s="6">
        <f t="shared" si="237"/>
        <v>465</v>
      </c>
      <c r="DW101" s="8">
        <f t="shared" si="167"/>
        <v>5103</v>
      </c>
    </row>
    <row r="102" spans="1:127" x14ac:dyDescent="0.3">
      <c r="A102" s="45">
        <v>2013</v>
      </c>
      <c r="B102" s="46" t="s">
        <v>7</v>
      </c>
      <c r="C102" s="6">
        <v>0</v>
      </c>
      <c r="D102" s="5">
        <v>0</v>
      </c>
      <c r="E102" s="8">
        <v>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38</v>
      </c>
      <c r="AQ102" s="5">
        <v>521</v>
      </c>
      <c r="AR102" s="8">
        <f t="shared" ref="AR102" si="239">AQ102/AP102*1000</f>
        <v>13710.526315789475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3</v>
      </c>
      <c r="AZ102" s="5">
        <v>64</v>
      </c>
      <c r="BA102" s="8">
        <f t="shared" si="238"/>
        <v>21333.333333333332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4</v>
      </c>
      <c r="BU102" s="5">
        <v>71</v>
      </c>
      <c r="BV102" s="8">
        <f t="shared" si="234"/>
        <v>17750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3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1</v>
      </c>
      <c r="DQ102" s="5">
        <v>17</v>
      </c>
      <c r="DR102" s="8">
        <f t="shared" si="235"/>
        <v>17000</v>
      </c>
      <c r="DS102" s="6">
        <v>210</v>
      </c>
      <c r="DT102" s="5">
        <v>3006</v>
      </c>
      <c r="DU102" s="8">
        <f t="shared" si="236"/>
        <v>14314.285714285716</v>
      </c>
      <c r="DV102" s="6">
        <f t="shared" si="237"/>
        <v>256</v>
      </c>
      <c r="DW102" s="8">
        <f t="shared" si="167"/>
        <v>3685</v>
      </c>
    </row>
    <row r="103" spans="1:127" x14ac:dyDescent="0.3">
      <c r="A103" s="45">
        <v>2013</v>
      </c>
      <c r="B103" s="46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11.625999999999999</v>
      </c>
      <c r="AZ103" s="5">
        <v>210.28</v>
      </c>
      <c r="BA103" s="8">
        <f t="shared" si="238"/>
        <v>18087.046275589197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35</v>
      </c>
      <c r="BL103" s="5">
        <v>346.29</v>
      </c>
      <c r="BM103" s="8">
        <f t="shared" ref="BM103" si="240">BL103/BK103*1000</f>
        <v>9894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20</v>
      </c>
      <c r="BU103" s="5">
        <v>280</v>
      </c>
      <c r="BV103" s="8">
        <f t="shared" si="234"/>
        <v>14000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67.007999999999996</v>
      </c>
      <c r="DQ103" s="5">
        <v>593.27599999999995</v>
      </c>
      <c r="DR103" s="8">
        <f t="shared" si="235"/>
        <v>8853.8085004775548</v>
      </c>
      <c r="DS103" s="6">
        <v>488.22</v>
      </c>
      <c r="DT103" s="5">
        <v>6324.3729999999996</v>
      </c>
      <c r="DU103" s="8">
        <f t="shared" si="236"/>
        <v>12953.940846339763</v>
      </c>
      <c r="DV103" s="6">
        <f t="shared" si="237"/>
        <v>621.85400000000004</v>
      </c>
      <c r="DW103" s="8">
        <f t="shared" si="167"/>
        <v>7754.2189999999991</v>
      </c>
    </row>
    <row r="104" spans="1:127" x14ac:dyDescent="0.3">
      <c r="A104" s="45">
        <v>2013</v>
      </c>
      <c r="B104" s="46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1.2470000000000001</v>
      </c>
      <c r="AZ104" s="5">
        <v>20.844000000000001</v>
      </c>
      <c r="BA104" s="8">
        <f t="shared" si="238"/>
        <v>16715.316760224538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1.4999999999999999E-2</v>
      </c>
      <c r="BU104" s="5">
        <v>0.18</v>
      </c>
      <c r="BV104" s="8">
        <f t="shared" si="234"/>
        <v>12000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10.977</v>
      </c>
      <c r="DQ104" s="5">
        <v>172.6</v>
      </c>
      <c r="DR104" s="8">
        <f t="shared" si="235"/>
        <v>15723.786098205337</v>
      </c>
      <c r="DS104" s="6">
        <v>277.12700000000001</v>
      </c>
      <c r="DT104" s="5">
        <v>3914.4659999999999</v>
      </c>
      <c r="DU104" s="8">
        <f t="shared" si="236"/>
        <v>14125.170048389366</v>
      </c>
      <c r="DV104" s="6">
        <f t="shared" si="237"/>
        <v>289.36599999999999</v>
      </c>
      <c r="DW104" s="8">
        <f t="shared" si="167"/>
        <v>4108.0899999999992</v>
      </c>
    </row>
    <row r="105" spans="1:127" x14ac:dyDescent="0.3">
      <c r="A105" s="45">
        <v>2013</v>
      </c>
      <c r="B105" s="46" t="s">
        <v>10</v>
      </c>
      <c r="C105" s="6">
        <v>0</v>
      </c>
      <c r="D105" s="5">
        <v>0</v>
      </c>
      <c r="E105" s="8">
        <v>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5.52</v>
      </c>
      <c r="BU105" s="5">
        <v>88.918999999999997</v>
      </c>
      <c r="BV105" s="8">
        <f t="shared" ref="BV105" si="241">BU105/BT105*1000</f>
        <v>16108.514492753624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64.835999999999999</v>
      </c>
      <c r="DQ105" s="5">
        <v>561.16600000000005</v>
      </c>
      <c r="DR105" s="8">
        <f t="shared" ref="DR105" si="242">DQ105/DP105*1000</f>
        <v>8655.1607131840356</v>
      </c>
      <c r="DS105" s="6">
        <v>394.83</v>
      </c>
      <c r="DT105" s="5">
        <v>4752.7089999999998</v>
      </c>
      <c r="DU105" s="8">
        <f t="shared" ref="DU105" si="243">DT105/DS105*1000</f>
        <v>12037.355317478408</v>
      </c>
      <c r="DV105" s="6">
        <f t="shared" si="237"/>
        <v>465.18599999999998</v>
      </c>
      <c r="DW105" s="8">
        <f t="shared" si="167"/>
        <v>5402.7939999999999</v>
      </c>
    </row>
    <row r="106" spans="1:127" x14ac:dyDescent="0.3">
      <c r="A106" s="45">
        <v>2013</v>
      </c>
      <c r="B106" s="46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2</v>
      </c>
      <c r="M106" s="5">
        <v>20</v>
      </c>
      <c r="N106" s="8">
        <f t="shared" ref="N106" si="244">M106/L106*1000</f>
        <v>10000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10.631</v>
      </c>
      <c r="AB106" s="5">
        <v>164.08699999999999</v>
      </c>
      <c r="AC106" s="8">
        <f t="shared" ref="AC106" si="245">AB106/AA106*1000</f>
        <v>15434.766249647257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1.2E-2</v>
      </c>
      <c r="AT106" s="5">
        <v>0.44900000000000001</v>
      </c>
      <c r="AU106" s="8">
        <f t="shared" ref="AU106" si="246">AT106/AS106*1000</f>
        <v>37416.666666666664</v>
      </c>
      <c r="AV106" s="6">
        <v>0</v>
      </c>
      <c r="AW106" s="5">
        <v>0</v>
      </c>
      <c r="AX106" s="8">
        <v>0</v>
      </c>
      <c r="AY106" s="6">
        <v>3</v>
      </c>
      <c r="AZ106" s="5">
        <v>47.4</v>
      </c>
      <c r="BA106" s="8">
        <f t="shared" ref="BA106" si="247">AZ106/AY106*1000</f>
        <v>15799.999999999998</v>
      </c>
      <c r="BB106" s="6">
        <v>1.006</v>
      </c>
      <c r="BC106" s="5">
        <v>15.63</v>
      </c>
      <c r="BD106" s="8">
        <f t="shared" ref="BD106" si="248">BC106/BB106*1000</f>
        <v>15536.779324055668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38.052</v>
      </c>
      <c r="BL106" s="5">
        <v>404.86700000000002</v>
      </c>
      <c r="BM106" s="8">
        <f t="shared" ref="BM106" si="249">BL106/BK106*1000</f>
        <v>10639.834962682646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5.52</v>
      </c>
      <c r="BU106" s="5">
        <v>88.944000000000003</v>
      </c>
      <c r="BV106" s="8">
        <f t="shared" ref="BV106" si="250">BU106/BT106*1000</f>
        <v>16113.04347826087</v>
      </c>
      <c r="BW106" s="6">
        <v>0</v>
      </c>
      <c r="BX106" s="5">
        <v>0</v>
      </c>
      <c r="BY106" s="8">
        <v>0</v>
      </c>
      <c r="BZ106" s="6">
        <v>0.26500000000000001</v>
      </c>
      <c r="CA106" s="5">
        <v>16.866</v>
      </c>
      <c r="CB106" s="8">
        <f t="shared" ref="CB106" si="251">CA106/BZ106*1000</f>
        <v>63645.283018867922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41.32</v>
      </c>
      <c r="DQ106" s="5">
        <v>467.61500000000001</v>
      </c>
      <c r="DR106" s="8">
        <f t="shared" ref="DR106" si="252">DQ106/DP106*1000</f>
        <v>11316.916747337851</v>
      </c>
      <c r="DS106" s="6">
        <v>616.34</v>
      </c>
      <c r="DT106" s="5">
        <v>7612.259</v>
      </c>
      <c r="DU106" s="8">
        <f t="shared" ref="DU106" si="253">DT106/DS106*1000</f>
        <v>12350.746341305125</v>
      </c>
      <c r="DV106" s="6">
        <f t="shared" si="237"/>
        <v>718.14599999999996</v>
      </c>
      <c r="DW106" s="8">
        <f t="shared" si="167"/>
        <v>8838.1169999999984</v>
      </c>
    </row>
    <row r="107" spans="1:127" x14ac:dyDescent="0.3">
      <c r="A107" s="45">
        <v>2013</v>
      </c>
      <c r="B107" s="46" t="s">
        <v>12</v>
      </c>
      <c r="C107" s="6">
        <v>0</v>
      </c>
      <c r="D107" s="5">
        <v>0</v>
      </c>
      <c r="E107" s="8">
        <v>0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33</v>
      </c>
      <c r="M107" s="5">
        <v>399.44</v>
      </c>
      <c r="N107" s="8">
        <f t="shared" ref="N107" si="254">M107/L107*1000</f>
        <v>12104.242424242424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4.97</v>
      </c>
      <c r="AB107" s="5">
        <v>60.27</v>
      </c>
      <c r="AC107" s="8">
        <f>AB107/AA107*1000</f>
        <v>12126.760563380283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5.6</v>
      </c>
      <c r="AZ107" s="5">
        <v>31.24</v>
      </c>
      <c r="BA107" s="8">
        <f t="shared" ref="BA107" si="255">AZ107/AY107*1000</f>
        <v>5578.5714285714284</v>
      </c>
      <c r="BB107" s="6">
        <v>2.609</v>
      </c>
      <c r="BC107" s="5">
        <v>32.43</v>
      </c>
      <c r="BD107" s="8">
        <f t="shared" ref="BD107" si="256">BC107/BB107*1000</f>
        <v>12430.049827520123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33.057000000000002</v>
      </c>
      <c r="BU107" s="5">
        <v>566.03</v>
      </c>
      <c r="BV107" s="8">
        <f t="shared" ref="BV107" si="257">BU107/BT107*1000</f>
        <v>17122.848413346641</v>
      </c>
      <c r="BW107" s="6">
        <v>0</v>
      </c>
      <c r="BX107" s="5">
        <v>0</v>
      </c>
      <c r="BY107" s="8">
        <v>0</v>
      </c>
      <c r="BZ107" s="6">
        <v>0.88400000000000001</v>
      </c>
      <c r="CA107" s="5">
        <v>43.95</v>
      </c>
      <c r="CB107" s="8">
        <f t="shared" ref="CB107" si="258">CA107/BZ107*1000</f>
        <v>49717.194570135747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42.145000000000003</v>
      </c>
      <c r="DQ107" s="5">
        <v>464.46</v>
      </c>
      <c r="DR107" s="8">
        <f t="shared" ref="DR107" si="259">DQ107/DP107*1000</f>
        <v>11020.524380116263</v>
      </c>
      <c r="DS107" s="6">
        <v>344.58</v>
      </c>
      <c r="DT107" s="5">
        <v>4080.68</v>
      </c>
      <c r="DU107" s="8">
        <f t="shared" ref="DU107" si="260">DT107/DS107*1000</f>
        <v>11842.474896976029</v>
      </c>
      <c r="DV107" s="6">
        <f t="shared" si="237"/>
        <v>466.84500000000003</v>
      </c>
      <c r="DW107" s="8">
        <f t="shared" si="167"/>
        <v>5678.4999999999991</v>
      </c>
    </row>
    <row r="108" spans="1:127" x14ac:dyDescent="0.3">
      <c r="A108" s="45">
        <v>2013</v>
      </c>
      <c r="B108" s="46" t="s">
        <v>13</v>
      </c>
      <c r="C108" s="6">
        <v>0</v>
      </c>
      <c r="D108" s="5">
        <v>0</v>
      </c>
      <c r="E108" s="8">
        <v>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15.7</v>
      </c>
      <c r="AB108" s="5">
        <v>52.8</v>
      </c>
      <c r="AC108" s="8">
        <f>AB108/AA108*1000</f>
        <v>3363.0573248407645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31.713999999999999</v>
      </c>
      <c r="BC108" s="5">
        <v>371.33</v>
      </c>
      <c r="BD108" s="8">
        <f t="shared" ref="BD108" si="261">BC108/BB108*1000</f>
        <v>11708.709087469255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86.68</v>
      </c>
      <c r="BU108" s="5">
        <v>1216.6400000000001</v>
      </c>
      <c r="BV108" s="8">
        <f t="shared" ref="BV108" si="262">BU108/BT108*1000</f>
        <v>14035.994462390401</v>
      </c>
      <c r="BW108" s="6">
        <v>0</v>
      </c>
      <c r="BX108" s="5">
        <v>0</v>
      </c>
      <c r="BY108" s="8">
        <v>0</v>
      </c>
      <c r="BZ108" s="6">
        <v>0.02</v>
      </c>
      <c r="CA108" s="5">
        <v>5.3</v>
      </c>
      <c r="CB108" s="8">
        <f t="shared" ref="CB108" si="263">CA108/BZ108*1000</f>
        <v>265000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77.445999999999998</v>
      </c>
      <c r="DQ108" s="5">
        <v>877.02</v>
      </c>
      <c r="DR108" s="8">
        <f t="shared" ref="DR108" si="264">DQ108/DP108*1000</f>
        <v>11324.277561139375</v>
      </c>
      <c r="DS108" s="6">
        <v>236.4</v>
      </c>
      <c r="DT108" s="5">
        <v>3608.1</v>
      </c>
      <c r="DU108" s="8">
        <f t="shared" ref="DU108" si="265">DT108/DS108*1000</f>
        <v>15262.690355329947</v>
      </c>
      <c r="DV108" s="6">
        <f t="shared" si="237"/>
        <v>447.96</v>
      </c>
      <c r="DW108" s="8">
        <f t="shared" si="167"/>
        <v>6131.1900000000005</v>
      </c>
    </row>
    <row r="109" spans="1:127" ht="15" thickBot="1" x14ac:dyDescent="0.35">
      <c r="A109" s="52"/>
      <c r="B109" s="53" t="s">
        <v>14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35</v>
      </c>
      <c r="M109" s="34">
        <f>SUM(M97:M108)</f>
        <v>419.44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>SUM(U97:U108)</f>
        <v>0</v>
      </c>
      <c r="V109" s="34">
        <f>SUM(V97:V108)</f>
        <v>0</v>
      </c>
      <c r="W109" s="36"/>
      <c r="X109" s="35">
        <f>SUM(X97:X108)</f>
        <v>0</v>
      </c>
      <c r="Y109" s="34">
        <f>SUM(Y97:Y108)</f>
        <v>0</v>
      </c>
      <c r="Z109" s="36"/>
      <c r="AA109" s="35">
        <f>SUM(AA97:AA108)</f>
        <v>31.300999999999998</v>
      </c>
      <c r="AB109" s="34">
        <f>SUM(AB97:AB108)</f>
        <v>277.15699999999998</v>
      </c>
      <c r="AC109" s="36"/>
      <c r="AD109" s="35">
        <f>SUM(AD97:AD108)</f>
        <v>0</v>
      </c>
      <c r="AE109" s="34">
        <f>SUM(AE97:AE108)</f>
        <v>0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38</v>
      </c>
      <c r="AQ109" s="34">
        <f>SUM(AQ97:AQ108)</f>
        <v>521</v>
      </c>
      <c r="AR109" s="36"/>
      <c r="AS109" s="35">
        <f>SUM(AS97:AS108)</f>
        <v>1.2E-2</v>
      </c>
      <c r="AT109" s="34">
        <f>SUM(AT97:AT108)</f>
        <v>0.44900000000000001</v>
      </c>
      <c r="AU109" s="36"/>
      <c r="AV109" s="35">
        <f>SUM(AV97:AV108)</f>
        <v>0</v>
      </c>
      <c r="AW109" s="34">
        <f>SUM(AW97:AW108)</f>
        <v>0</v>
      </c>
      <c r="AX109" s="36"/>
      <c r="AY109" s="35">
        <f>SUM(AY97:AY108)</f>
        <v>30.472999999999999</v>
      </c>
      <c r="AZ109" s="34">
        <f>SUM(AZ97:AZ108)</f>
        <v>497.76399999999995</v>
      </c>
      <c r="BA109" s="36"/>
      <c r="BB109" s="35">
        <f>SUM(BB97:BB108)</f>
        <v>35.329000000000001</v>
      </c>
      <c r="BC109" s="34">
        <f>SUM(BC97:BC108)</f>
        <v>419.39</v>
      </c>
      <c r="BD109" s="36"/>
      <c r="BE109" s="35">
        <f>SUM(BE97:BE108)</f>
        <v>0</v>
      </c>
      <c r="BF109" s="34">
        <f>SUM(BF97:BF108)</f>
        <v>0</v>
      </c>
      <c r="BG109" s="36"/>
      <c r="BH109" s="35">
        <f>SUM(BH97:BH108)</f>
        <v>0</v>
      </c>
      <c r="BI109" s="34">
        <f>SUM(BI97:BI108)</f>
        <v>0</v>
      </c>
      <c r="BJ109" s="36"/>
      <c r="BK109" s="35">
        <f>SUM(BK97:BK108)</f>
        <v>120.05199999999999</v>
      </c>
      <c r="BL109" s="34">
        <f>SUM(BL97:BL108)</f>
        <v>1122.1569999999999</v>
      </c>
      <c r="BM109" s="36"/>
      <c r="BN109" s="35">
        <f>SUM(BN97:BN108)</f>
        <v>0</v>
      </c>
      <c r="BO109" s="34">
        <f>SUM(BO97:BO108)</f>
        <v>0</v>
      </c>
      <c r="BP109" s="36"/>
      <c r="BQ109" s="35">
        <f>SUM(BQ97:BQ108)</f>
        <v>0</v>
      </c>
      <c r="BR109" s="34">
        <f>SUM(BR97:BR108)</f>
        <v>0</v>
      </c>
      <c r="BS109" s="36"/>
      <c r="BT109" s="35">
        <f>SUM(BT97:BT108)</f>
        <v>186.792</v>
      </c>
      <c r="BU109" s="34">
        <f>SUM(BU97:BU108)</f>
        <v>2814.7129999999997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>SUM(BZ97:BZ108)</f>
        <v>1.169</v>
      </c>
      <c r="CA109" s="34">
        <f>SUM(CA97:CA108)</f>
        <v>66.116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0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f>SUM(CO97:CO108)</f>
        <v>0</v>
      </c>
      <c r="CP109" s="34">
        <f>SUM(CP97:CP108)</f>
        <v>3</v>
      </c>
      <c r="CQ109" s="36"/>
      <c r="CR109" s="35">
        <f>SUM(CR97:CR108)</f>
        <v>0</v>
      </c>
      <c r="CS109" s="34">
        <f>SUM(CS97:CS108)</f>
        <v>0</v>
      </c>
      <c r="CT109" s="36"/>
      <c r="CU109" s="35">
        <f>SUM(CU97:CU108)</f>
        <v>0</v>
      </c>
      <c r="CV109" s="34">
        <f>SUM(CV97:CV108)</f>
        <v>0</v>
      </c>
      <c r="CW109" s="36"/>
      <c r="CX109" s="35">
        <f t="shared" ref="CX109:CY109" si="266">SUM(CX97:CX108)</f>
        <v>0</v>
      </c>
      <c r="CY109" s="34">
        <f t="shared" si="266"/>
        <v>0</v>
      </c>
      <c r="CZ109" s="36"/>
      <c r="DA109" s="35">
        <f t="shared" ref="DA109:DB109" si="267">SUM(DA97:DA108)</f>
        <v>0</v>
      </c>
      <c r="DB109" s="34">
        <f t="shared" si="267"/>
        <v>0</v>
      </c>
      <c r="DC109" s="36"/>
      <c r="DD109" s="35">
        <f t="shared" ref="DD109:DE109" si="268">SUM(DD97:DD108)</f>
        <v>0</v>
      </c>
      <c r="DE109" s="34">
        <f t="shared" si="268"/>
        <v>0</v>
      </c>
      <c r="DF109" s="36"/>
      <c r="DG109" s="35">
        <f>SUM(DG97:DG108)</f>
        <v>0</v>
      </c>
      <c r="DH109" s="34">
        <f>SUM(DH97:DH108)</f>
        <v>0</v>
      </c>
      <c r="DI109" s="36"/>
      <c r="DJ109" s="35">
        <f>SUM(DJ97:DJ108)</f>
        <v>0</v>
      </c>
      <c r="DK109" s="34">
        <f>SUM(DK97:DK108)</f>
        <v>0</v>
      </c>
      <c r="DL109" s="36"/>
      <c r="DM109" s="35">
        <f>SUM(DM97:DM108)</f>
        <v>0</v>
      </c>
      <c r="DN109" s="34">
        <f>SUM(DN97:DN108)</f>
        <v>0</v>
      </c>
      <c r="DO109" s="36"/>
      <c r="DP109" s="35">
        <f>SUM(DP97:DP108)</f>
        <v>522.73199999999997</v>
      </c>
      <c r="DQ109" s="34">
        <f>SUM(DQ97:DQ108)</f>
        <v>5052.1370000000006</v>
      </c>
      <c r="DR109" s="36"/>
      <c r="DS109" s="35">
        <f t="shared" ref="DS109:DT109" si="269">SUM(DS97:DS108)</f>
        <v>3881.4970000000003</v>
      </c>
      <c r="DT109" s="34">
        <f t="shared" si="269"/>
        <v>49347.587</v>
      </c>
      <c r="DU109" s="36"/>
      <c r="DV109" s="35">
        <f t="shared" si="237"/>
        <v>4882.357</v>
      </c>
      <c r="DW109" s="36">
        <f t="shared" si="167"/>
        <v>60543.910000000011</v>
      </c>
    </row>
    <row r="110" spans="1:127" ht="15" customHeight="1" x14ac:dyDescent="0.3">
      <c r="A110" s="45">
        <v>2014</v>
      </c>
      <c r="B110" s="46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0.24</v>
      </c>
      <c r="M110" s="5">
        <v>3.52</v>
      </c>
      <c r="N110" s="8">
        <f t="shared" ref="N110" si="270">M110/L110*1000</f>
        <v>14666.666666666668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3.5000000000000003E-2</v>
      </c>
      <c r="Y110" s="5">
        <v>1.42</v>
      </c>
      <c r="Z110" s="8">
        <f t="shared" ref="Z110" si="271">Y110/X110*1000</f>
        <v>40571.428571428565</v>
      </c>
      <c r="AA110" s="6">
        <v>29.356000000000002</v>
      </c>
      <c r="AB110" s="5">
        <v>365.37</v>
      </c>
      <c r="AC110" s="8">
        <f>AB110/AA110*1000</f>
        <v>12446.177953399645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56.274999999999999</v>
      </c>
      <c r="AQ110" s="5">
        <v>927.41</v>
      </c>
      <c r="AR110" s="8">
        <f t="shared" ref="AR110" si="272">AQ110/AP110*1000</f>
        <v>16479.964460239895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3</v>
      </c>
      <c r="AZ110" s="5">
        <v>66.290000000000006</v>
      </c>
      <c r="BA110" s="8">
        <f t="shared" ref="BA110" si="273">AZ110/AY110*1000</f>
        <v>22096.666666666668</v>
      </c>
      <c r="BB110" s="6">
        <v>21.481000000000002</v>
      </c>
      <c r="BC110" s="5">
        <v>388.75</v>
      </c>
      <c r="BD110" s="8">
        <f t="shared" ref="BD110" si="274">BC110/BB110*1000</f>
        <v>18097.388389739768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0.5</v>
      </c>
      <c r="BL110" s="5">
        <v>34.119999999999997</v>
      </c>
      <c r="BM110" s="8">
        <f t="shared" ref="BM110" si="275">BL110/BK110*1000</f>
        <v>68240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7.36</v>
      </c>
      <c r="BU110" s="5">
        <v>118.28</v>
      </c>
      <c r="BV110" s="8">
        <f t="shared" ref="BV110" si="276">BU110/BT110*1000</f>
        <v>16070.652173913042</v>
      </c>
      <c r="BW110" s="6">
        <v>0</v>
      </c>
      <c r="BX110" s="5">
        <v>0</v>
      </c>
      <c r="BY110" s="8">
        <v>0</v>
      </c>
      <c r="BZ110" s="6">
        <v>0.53100000000000003</v>
      </c>
      <c r="CA110" s="5">
        <v>92.64</v>
      </c>
      <c r="CB110" s="8">
        <f t="shared" ref="CB110" si="277">CA110/BZ110*1000</f>
        <v>174463.27683615818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100.99</v>
      </c>
      <c r="DQ110" s="5">
        <v>1358.56</v>
      </c>
      <c r="DR110" s="8">
        <f t="shared" ref="DR110" si="278">DQ110/DP110*1000</f>
        <v>13452.421031785325</v>
      </c>
      <c r="DS110" s="6">
        <v>309.5</v>
      </c>
      <c r="DT110" s="5">
        <v>4134.3599999999997</v>
      </c>
      <c r="DU110" s="8">
        <f t="shared" ref="DU110" si="279">DT110/DS110*1000</f>
        <v>13358.190630048464</v>
      </c>
      <c r="DV110" s="13">
        <f t="shared" ref="DV110:DV122" si="280">DS110+DP110+DM110+DJ110+DG110+CU110+CO110+CO110+CL110+CI110+CF110+BW110+BT110+BN110+BK110+BH110+BE110+AY110+AP110+AG110+AV110+X110+R110+O110+I110+F110+BZ110+BB110+AS110+L110+AA110+CC110+DA110+DD110+BQ110</f>
        <v>529.26800000000003</v>
      </c>
      <c r="DW110" s="8">
        <f t="shared" ref="DW110:DW122" si="281">DT110+DQ110+DN110+DK110+DH110+CV110+CP110+CP110+CM110+CJ110+CG110+BX110+BU110+BO110+BL110+BI110+BF110+AZ110+AQ110+AH110+AW110+Y110+S110+P110+J110+G110+CA110+BC110+AT110+M110+AB110+CD110+DB110+DE110+BR110</f>
        <v>7490.72</v>
      </c>
    </row>
    <row r="111" spans="1:127" ht="15" customHeight="1" x14ac:dyDescent="0.3">
      <c r="A111" s="45">
        <v>2014</v>
      </c>
      <c r="B111" s="46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33.119999999999997</v>
      </c>
      <c r="M111" s="5">
        <v>410.25</v>
      </c>
      <c r="N111" s="8">
        <f t="shared" ref="N111" si="282">M111/L111*1000</f>
        <v>12386.775362318842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14.622</v>
      </c>
      <c r="AB111" s="5">
        <v>214.24</v>
      </c>
      <c r="AC111" s="8">
        <f>AB111/AA111*1000</f>
        <v>14651.894405690056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0.89</v>
      </c>
      <c r="BC111" s="5">
        <v>21.94</v>
      </c>
      <c r="BD111" s="8">
        <f t="shared" ref="BD111" si="283">BC111/BB111*1000</f>
        <v>24651.685393258427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6.2960000000000003</v>
      </c>
      <c r="BU111" s="5">
        <v>103.06</v>
      </c>
      <c r="BV111" s="8">
        <f t="shared" ref="BV111" si="284">BU111/BT111*1000</f>
        <v>16369.123252858959</v>
      </c>
      <c r="BW111" s="6">
        <v>0</v>
      </c>
      <c r="BX111" s="5">
        <v>0</v>
      </c>
      <c r="BY111" s="8">
        <v>0</v>
      </c>
      <c r="BZ111" s="6">
        <v>1.2999999999999999E-2</v>
      </c>
      <c r="CA111" s="5">
        <v>4.34</v>
      </c>
      <c r="CB111" s="8">
        <f t="shared" ref="CB111" si="285">CA111/BZ111*1000</f>
        <v>333846.15384615387</v>
      </c>
      <c r="CC111" s="6">
        <v>1E-3</v>
      </c>
      <c r="CD111" s="5">
        <v>0.7</v>
      </c>
      <c r="CE111" s="8">
        <f t="shared" ref="CE111" si="286">CD111/CC111*1000</f>
        <v>699999.99999999988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32.463000000000001</v>
      </c>
      <c r="DN111" s="5">
        <v>498.02</v>
      </c>
      <c r="DO111" s="8">
        <f>DN111/DM111*1000</f>
        <v>15341.157625604532</v>
      </c>
      <c r="DP111" s="6">
        <v>9.42</v>
      </c>
      <c r="DQ111" s="5">
        <v>110.03</v>
      </c>
      <c r="DR111" s="8">
        <f t="shared" ref="DR111" si="287">DQ111/DP111*1000</f>
        <v>11680.467091295117</v>
      </c>
      <c r="DS111" s="6">
        <v>530.9</v>
      </c>
      <c r="DT111" s="5">
        <v>7418.3</v>
      </c>
      <c r="DU111" s="8">
        <f t="shared" ref="DU111" si="288">DT111/DS111*1000</f>
        <v>13973.064607270673</v>
      </c>
      <c r="DV111" s="13">
        <f t="shared" si="280"/>
        <v>627.72499999999991</v>
      </c>
      <c r="DW111" s="8">
        <f t="shared" si="281"/>
        <v>8780.880000000001</v>
      </c>
    </row>
    <row r="112" spans="1:127" ht="15" customHeight="1" x14ac:dyDescent="0.3">
      <c r="A112" s="45">
        <v>2014</v>
      </c>
      <c r="B112" s="46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44.74</v>
      </c>
      <c r="M112" s="5">
        <v>491.01</v>
      </c>
      <c r="N112" s="8">
        <f t="shared" ref="N112" si="289">M112/L112*1000</f>
        <v>10974.742959320518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35.936</v>
      </c>
      <c r="AB112" s="5">
        <v>425.76</v>
      </c>
      <c r="AC112" s="8">
        <f>AB112/AA112*1000</f>
        <v>11847.729296527159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6</v>
      </c>
      <c r="AZ112" s="5">
        <v>107.75</v>
      </c>
      <c r="BA112" s="8">
        <f t="shared" ref="BA112" si="290">AZ112/AY112*1000</f>
        <v>17958.333333333332</v>
      </c>
      <c r="BB112" s="6">
        <v>3.72</v>
      </c>
      <c r="BC112" s="5">
        <v>101.03</v>
      </c>
      <c r="BD112" s="8">
        <f t="shared" ref="BD112" si="291">BC112/BB112*1000</f>
        <v>27158.602150537634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32.814</v>
      </c>
      <c r="BL112" s="5">
        <v>592.61</v>
      </c>
      <c r="BM112" s="8">
        <f t="shared" ref="BM112" si="292">BL112/BK112*1000</f>
        <v>18059.669653196805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58.094000000000001</v>
      </c>
      <c r="BU112" s="5">
        <v>1030.23</v>
      </c>
      <c r="BV112" s="8">
        <f t="shared" ref="BV112" si="293">BU112/BT112*1000</f>
        <v>17733.84514751954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3.7210000000000001</v>
      </c>
      <c r="DQ112" s="5">
        <v>34.659999999999997</v>
      </c>
      <c r="DR112" s="8">
        <f t="shared" ref="DR112" si="294">DQ112/DP112*1000</f>
        <v>9314.7003493684497</v>
      </c>
      <c r="DS112" s="6">
        <v>330.06</v>
      </c>
      <c r="DT112" s="5">
        <v>4495.49</v>
      </c>
      <c r="DU112" s="8">
        <f t="shared" ref="DU112" si="295">DT112/DS112*1000</f>
        <v>13620.220565957703</v>
      </c>
      <c r="DV112" s="13">
        <f t="shared" si="280"/>
        <v>515.08500000000004</v>
      </c>
      <c r="DW112" s="8">
        <f t="shared" si="281"/>
        <v>7278.5399999999991</v>
      </c>
    </row>
    <row r="113" spans="1:127" ht="15" customHeight="1" x14ac:dyDescent="0.3">
      <c r="A113" s="45">
        <v>2014</v>
      </c>
      <c r="B113" s="46" t="s">
        <v>5</v>
      </c>
      <c r="C113" s="6">
        <v>0</v>
      </c>
      <c r="D113" s="5">
        <v>0</v>
      </c>
      <c r="E113" s="8">
        <v>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2.4249999999999998</v>
      </c>
      <c r="AB113" s="5">
        <v>48.41</v>
      </c>
      <c r="AC113" s="8">
        <f t="shared" ref="AC113:AC121" si="296">AB113/AA113*1000</f>
        <v>19962.886597938144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38</v>
      </c>
      <c r="AQ113" s="5">
        <v>656.32</v>
      </c>
      <c r="AR113" s="8">
        <f t="shared" ref="AR113:AR115" si="297">AQ113/AP113*1000</f>
        <v>17271.578947368424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5.21</v>
      </c>
      <c r="BC113" s="5">
        <v>116.79</v>
      </c>
      <c r="BD113" s="8">
        <f t="shared" ref="BD113:BD121" si="298">BC113/BB113*1000</f>
        <v>22416.50671785029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3.6</v>
      </c>
      <c r="BL113" s="5">
        <v>42</v>
      </c>
      <c r="BM113" s="8">
        <f t="shared" ref="BM113:BM121" si="299">BL113/BK113*1000</f>
        <v>11666.666666666666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7.38</v>
      </c>
      <c r="BU113" s="5">
        <v>118.65</v>
      </c>
      <c r="BV113" s="8">
        <f t="shared" ref="BV113:BV121" si="300">BU113/BT113*1000</f>
        <v>16077.235772357724</v>
      </c>
      <c r="BW113" s="6">
        <v>0</v>
      </c>
      <c r="BX113" s="5">
        <v>0</v>
      </c>
      <c r="BY113" s="8">
        <v>0</v>
      </c>
      <c r="BZ113" s="6">
        <v>0.311</v>
      </c>
      <c r="CA113" s="5">
        <v>16.63</v>
      </c>
      <c r="CB113" s="8">
        <f t="shared" ref="CB113:CB121" si="301">CA113/BZ113*1000</f>
        <v>53472.668810289382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60.226999999999997</v>
      </c>
      <c r="DQ113" s="5">
        <v>759.13</v>
      </c>
      <c r="DR113" s="8">
        <f t="shared" ref="DR113:DR121" si="302">DQ113/DP113*1000</f>
        <v>12604.479718398725</v>
      </c>
      <c r="DS113" s="6">
        <v>144.6</v>
      </c>
      <c r="DT113" s="5">
        <v>1785.91</v>
      </c>
      <c r="DU113" s="8">
        <f t="shared" ref="DU113:DU121" si="303">DT113/DS113*1000</f>
        <v>12350.691562932228</v>
      </c>
      <c r="DV113" s="13">
        <f t="shared" si="280"/>
        <v>261.75299999999999</v>
      </c>
      <c r="DW113" s="8">
        <f t="shared" si="281"/>
        <v>3543.84</v>
      </c>
    </row>
    <row r="114" spans="1:127" ht="15" customHeight="1" x14ac:dyDescent="0.3">
      <c r="A114" s="45">
        <v>2014</v>
      </c>
      <c r="B114" s="46" t="s">
        <v>6</v>
      </c>
      <c r="C114" s="6">
        <v>0</v>
      </c>
      <c r="D114" s="5">
        <v>0</v>
      </c>
      <c r="E114" s="8">
        <v>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1.1399999999999999</v>
      </c>
      <c r="M114" s="5">
        <v>21.19</v>
      </c>
      <c r="N114" s="8">
        <f t="shared" ref="N114:N121" si="304">M114/L114*1000</f>
        <v>18587.719298245618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47.47</v>
      </c>
      <c r="AB114" s="5">
        <v>660.6</v>
      </c>
      <c r="AC114" s="8">
        <f t="shared" si="296"/>
        <v>13916.157573204129</v>
      </c>
      <c r="AD114" s="6">
        <v>0</v>
      </c>
      <c r="AE114" s="5">
        <v>0</v>
      </c>
      <c r="AF114" s="8">
        <v>0</v>
      </c>
      <c r="AG114" s="6">
        <v>1.6E-2</v>
      </c>
      <c r="AH114" s="5">
        <v>35</v>
      </c>
      <c r="AI114" s="8">
        <f t="shared" ref="AI114" si="305">AH114/AG114*1000</f>
        <v>2187500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5.3289999999999997</v>
      </c>
      <c r="AZ114" s="5">
        <v>101.72</v>
      </c>
      <c r="BA114" s="8">
        <f t="shared" ref="BA114:BA121" si="306">AZ114/AY114*1000</f>
        <v>19088.009007318447</v>
      </c>
      <c r="BB114" s="6">
        <v>4.0599999999999996</v>
      </c>
      <c r="BC114" s="5">
        <v>107.29</v>
      </c>
      <c r="BD114" s="8">
        <f t="shared" si="298"/>
        <v>26426.108374384243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25.8</v>
      </c>
      <c r="BL114" s="5">
        <v>382.4</v>
      </c>
      <c r="BM114" s="8">
        <f t="shared" si="299"/>
        <v>14821.705426356588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11.032</v>
      </c>
      <c r="BU114" s="5">
        <v>197.41</v>
      </c>
      <c r="BV114" s="8">
        <f t="shared" si="300"/>
        <v>17894.307469180563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v>8.9999999999999993E-3</v>
      </c>
      <c r="DB114" s="5">
        <v>0.66</v>
      </c>
      <c r="DC114" s="8">
        <f t="shared" ref="DC114" si="307">DB114/DA114*1000</f>
        <v>73333.333333333343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92</v>
      </c>
      <c r="DQ114" s="5">
        <v>1113.29</v>
      </c>
      <c r="DR114" s="8">
        <f t="shared" si="302"/>
        <v>12100.978260869566</v>
      </c>
      <c r="DS114" s="6">
        <v>323.11</v>
      </c>
      <c r="DT114" s="5">
        <v>4430.42</v>
      </c>
      <c r="DU114" s="8">
        <f t="shared" si="303"/>
        <v>13711.800934666213</v>
      </c>
      <c r="DV114" s="13">
        <f t="shared" si="280"/>
        <v>509.96600000000001</v>
      </c>
      <c r="DW114" s="8">
        <f t="shared" si="281"/>
        <v>7049.98</v>
      </c>
    </row>
    <row r="115" spans="1:127" ht="15" customHeight="1" x14ac:dyDescent="0.3">
      <c r="A115" s="45">
        <v>2014</v>
      </c>
      <c r="B115" s="46" t="s">
        <v>7</v>
      </c>
      <c r="C115" s="6">
        <v>0</v>
      </c>
      <c r="D115" s="5">
        <v>0</v>
      </c>
      <c r="E115" s="8">
        <v>0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62.3</v>
      </c>
      <c r="M115" s="5">
        <v>774.55</v>
      </c>
      <c r="N115" s="8">
        <f t="shared" si="304"/>
        <v>12432.584269662922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0.32</v>
      </c>
      <c r="Y115" s="5">
        <v>2.66</v>
      </c>
      <c r="Z115" s="8">
        <f t="shared" ref="Z115" si="308">Y115/X115*1000</f>
        <v>8312.5</v>
      </c>
      <c r="AA115" s="6">
        <v>2.69</v>
      </c>
      <c r="AB115" s="5">
        <v>37.94</v>
      </c>
      <c r="AC115" s="8">
        <f t="shared" si="296"/>
        <v>14104.089219330854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57</v>
      </c>
      <c r="AQ115" s="5">
        <v>905.46</v>
      </c>
      <c r="AR115" s="8">
        <f t="shared" si="297"/>
        <v>15885.263157894737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3.165</v>
      </c>
      <c r="AZ115" s="5">
        <v>58.56</v>
      </c>
      <c r="BA115" s="8">
        <f t="shared" si="306"/>
        <v>18502.369668246443</v>
      </c>
      <c r="BB115" s="6">
        <v>8.0440000000000005</v>
      </c>
      <c r="BC115" s="5">
        <v>196.02</v>
      </c>
      <c r="BD115" s="8">
        <f t="shared" si="298"/>
        <v>24368.473396320238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25.914999999999999</v>
      </c>
      <c r="BL115" s="5">
        <v>368.64</v>
      </c>
      <c r="BM115" s="8">
        <f t="shared" si="299"/>
        <v>14224.966235770789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7.58</v>
      </c>
      <c r="BU115" s="5">
        <v>174.2</v>
      </c>
      <c r="BV115" s="8">
        <f t="shared" si="300"/>
        <v>22981.530343007915</v>
      </c>
      <c r="BW115" s="6">
        <v>0</v>
      </c>
      <c r="BX115" s="5">
        <v>0</v>
      </c>
      <c r="BY115" s="8">
        <v>0</v>
      </c>
      <c r="BZ115" s="6">
        <v>3.1970000000000001</v>
      </c>
      <c r="CA115" s="5">
        <v>57.62</v>
      </c>
      <c r="CB115" s="8">
        <f t="shared" si="301"/>
        <v>18023.14670003128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51">
        <v>0</v>
      </c>
      <c r="DB115" s="5">
        <v>0</v>
      </c>
      <c r="DC115" s="8">
        <v>0</v>
      </c>
      <c r="DD115" s="51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41.103999999999999</v>
      </c>
      <c r="DQ115" s="5">
        <v>511.86</v>
      </c>
      <c r="DR115" s="8">
        <f t="shared" si="302"/>
        <v>12452.802646944336</v>
      </c>
      <c r="DS115" s="6">
        <v>389.66</v>
      </c>
      <c r="DT115" s="5">
        <v>5628.69</v>
      </c>
      <c r="DU115" s="8">
        <f t="shared" si="303"/>
        <v>14445.131653236152</v>
      </c>
      <c r="DV115" s="13">
        <f t="shared" si="280"/>
        <v>600.97500000000002</v>
      </c>
      <c r="DW115" s="8">
        <f t="shared" si="281"/>
        <v>8716.2000000000007</v>
      </c>
    </row>
    <row r="116" spans="1:127" ht="15" customHeight="1" x14ac:dyDescent="0.3">
      <c r="A116" s="45">
        <v>2014</v>
      </c>
      <c r="B116" s="46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93.185000000000002</v>
      </c>
      <c r="M116" s="5">
        <v>1149.9100000000001</v>
      </c>
      <c r="N116" s="8">
        <f t="shared" si="304"/>
        <v>12340.076192520255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0.89400000000000002</v>
      </c>
      <c r="AB116" s="5">
        <v>22</v>
      </c>
      <c r="AC116" s="8">
        <f t="shared" si="296"/>
        <v>24608.501118568231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3.8439999999999999</v>
      </c>
      <c r="AZ116" s="5">
        <v>55.88</v>
      </c>
      <c r="BA116" s="8">
        <f t="shared" si="306"/>
        <v>14536.940686784601</v>
      </c>
      <c r="BB116" s="6">
        <v>5.88</v>
      </c>
      <c r="BC116" s="5">
        <v>138.6</v>
      </c>
      <c r="BD116" s="8">
        <f t="shared" si="298"/>
        <v>23571.428571428569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1.84</v>
      </c>
      <c r="BL116" s="5">
        <v>18</v>
      </c>
      <c r="BM116" s="8">
        <f t="shared" si="299"/>
        <v>9782.608695652174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31.94</v>
      </c>
      <c r="BU116" s="5">
        <v>490.11</v>
      </c>
      <c r="BV116" s="8">
        <f t="shared" si="300"/>
        <v>15344.708829054478</v>
      </c>
      <c r="BW116" s="6">
        <v>0</v>
      </c>
      <c r="BX116" s="5">
        <v>0</v>
      </c>
      <c r="BY116" s="8">
        <v>0</v>
      </c>
      <c r="BZ116" s="6">
        <v>1.52</v>
      </c>
      <c r="CA116" s="5">
        <v>29.12</v>
      </c>
      <c r="CB116" s="8">
        <f t="shared" si="301"/>
        <v>19157.894736842107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51">
        <v>0</v>
      </c>
      <c r="DB116" s="5">
        <v>0</v>
      </c>
      <c r="DC116" s="8">
        <v>0</v>
      </c>
      <c r="DD116" s="51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0.2</v>
      </c>
      <c r="DK116" s="5">
        <v>1.0900000000000001</v>
      </c>
      <c r="DL116" s="8">
        <f t="shared" ref="DL116" si="309">DK116/DJ116*1000</f>
        <v>5450</v>
      </c>
      <c r="DM116" s="6">
        <v>0</v>
      </c>
      <c r="DN116" s="5">
        <v>0</v>
      </c>
      <c r="DO116" s="8">
        <v>0</v>
      </c>
      <c r="DP116" s="6">
        <v>204.82</v>
      </c>
      <c r="DQ116" s="5">
        <v>2503.41</v>
      </c>
      <c r="DR116" s="8">
        <f t="shared" si="302"/>
        <v>12222.488038277512</v>
      </c>
      <c r="DS116" s="6">
        <v>327.46300000000002</v>
      </c>
      <c r="DT116" s="5">
        <v>5217.7299999999996</v>
      </c>
      <c r="DU116" s="8">
        <f t="shared" si="303"/>
        <v>15933.800154521272</v>
      </c>
      <c r="DV116" s="13">
        <f t="shared" si="280"/>
        <v>671.58600000000024</v>
      </c>
      <c r="DW116" s="8">
        <f t="shared" si="281"/>
        <v>9625.85</v>
      </c>
    </row>
    <row r="117" spans="1:127" ht="15" customHeight="1" x14ac:dyDescent="0.3">
      <c r="A117" s="45">
        <v>2014</v>
      </c>
      <c r="B117" s="46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5.976</v>
      </c>
      <c r="M117" s="5">
        <v>104.11</v>
      </c>
      <c r="N117" s="8">
        <f t="shared" si="304"/>
        <v>17421.352074966533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6.7530000000000001</v>
      </c>
      <c r="AB117" s="5">
        <v>209.28</v>
      </c>
      <c r="AC117" s="8">
        <f t="shared" si="296"/>
        <v>30990.670812972014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6</v>
      </c>
      <c r="AZ117" s="5">
        <v>585.6</v>
      </c>
      <c r="BA117" s="8">
        <f t="shared" si="306"/>
        <v>97600.000000000015</v>
      </c>
      <c r="BB117" s="6">
        <v>3.99</v>
      </c>
      <c r="BC117" s="5">
        <v>89.75</v>
      </c>
      <c r="BD117" s="8">
        <f t="shared" si="298"/>
        <v>22493.734335839599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23.99</v>
      </c>
      <c r="BL117" s="5">
        <v>343.31</v>
      </c>
      <c r="BM117" s="8">
        <f t="shared" si="299"/>
        <v>14310.546060858693</v>
      </c>
      <c r="BN117" s="6">
        <v>5.0000000000000001E-3</v>
      </c>
      <c r="BO117" s="5">
        <v>0.2</v>
      </c>
      <c r="BP117" s="8">
        <f t="shared" ref="BP117" si="310">BO117/BN117*1000</f>
        <v>40000</v>
      </c>
      <c r="BQ117" s="6">
        <v>0</v>
      </c>
      <c r="BR117" s="5">
        <v>0</v>
      </c>
      <c r="BS117" s="8">
        <v>0</v>
      </c>
      <c r="BT117" s="6">
        <v>6.44</v>
      </c>
      <c r="BU117" s="5">
        <v>117.25</v>
      </c>
      <c r="BV117" s="8">
        <f t="shared" si="300"/>
        <v>18206.521739130432</v>
      </c>
      <c r="BW117" s="6">
        <v>0</v>
      </c>
      <c r="BX117" s="5">
        <v>0</v>
      </c>
      <c r="BY117" s="8">
        <v>0</v>
      </c>
      <c r="BZ117" s="6">
        <v>0.02</v>
      </c>
      <c r="CA117" s="5">
        <v>5.6</v>
      </c>
      <c r="CB117" s="8">
        <f t="shared" si="301"/>
        <v>280000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3.0000000000000001E-3</v>
      </c>
      <c r="CJ117" s="5">
        <v>0.44</v>
      </c>
      <c r="CK117" s="8">
        <f t="shared" ref="CK117" si="311">CJ117/CI117*1000</f>
        <v>146666.66666666666</v>
      </c>
      <c r="CL117" s="6">
        <v>0.35</v>
      </c>
      <c r="CM117" s="5">
        <v>7.8</v>
      </c>
      <c r="CN117" s="8">
        <f t="shared" ref="CN117:CN120" si="312">CM117/CL117*1000</f>
        <v>22285.71428571429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51">
        <v>0</v>
      </c>
      <c r="DB117" s="5">
        <v>0</v>
      </c>
      <c r="DC117" s="8">
        <v>0</v>
      </c>
      <c r="DD117" s="51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51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220.19</v>
      </c>
      <c r="DQ117" s="5">
        <v>2298.4499999999998</v>
      </c>
      <c r="DR117" s="8">
        <f t="shared" si="302"/>
        <v>10438.48494482038</v>
      </c>
      <c r="DS117" s="6">
        <v>434.05</v>
      </c>
      <c r="DT117" s="5">
        <v>11045.53</v>
      </c>
      <c r="DU117" s="8">
        <f t="shared" si="303"/>
        <v>25447.598202972011</v>
      </c>
      <c r="DV117" s="13">
        <f t="shared" si="280"/>
        <v>707.76700000000017</v>
      </c>
      <c r="DW117" s="8">
        <f t="shared" si="281"/>
        <v>14807.320000000002</v>
      </c>
    </row>
    <row r="118" spans="1:127" ht="15" customHeight="1" x14ac:dyDescent="0.3">
      <c r="A118" s="45">
        <v>2014</v>
      </c>
      <c r="B118" s="46" t="s">
        <v>10</v>
      </c>
      <c r="C118" s="6">
        <v>0</v>
      </c>
      <c r="D118" s="5">
        <v>0</v>
      </c>
      <c r="E118" s="8">
        <v>0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79.322999999999993</v>
      </c>
      <c r="M118" s="5">
        <v>1076.3499999999999</v>
      </c>
      <c r="N118" s="8">
        <f t="shared" si="304"/>
        <v>13569.204392168729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14.064</v>
      </c>
      <c r="AB118" s="5">
        <v>320.89999999999998</v>
      </c>
      <c r="AC118" s="8">
        <f t="shared" si="296"/>
        <v>22817.12172923777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5.1820000000000004</v>
      </c>
      <c r="BC118" s="5">
        <v>118.72</v>
      </c>
      <c r="BD118" s="8">
        <f t="shared" si="298"/>
        <v>22910.073330760322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5.6040000000000001</v>
      </c>
      <c r="BL118" s="5">
        <v>70</v>
      </c>
      <c r="BM118" s="8">
        <f t="shared" si="299"/>
        <v>12491.077801570305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2.76</v>
      </c>
      <c r="BU118" s="5">
        <v>50.25</v>
      </c>
      <c r="BV118" s="8">
        <f t="shared" si="300"/>
        <v>18206.521739130436</v>
      </c>
      <c r="BW118" s="6">
        <v>0</v>
      </c>
      <c r="BX118" s="5">
        <v>0</v>
      </c>
      <c r="BY118" s="8">
        <v>0</v>
      </c>
      <c r="BZ118" s="6">
        <v>0.27</v>
      </c>
      <c r="CA118" s="5">
        <v>13.82</v>
      </c>
      <c r="CB118" s="8">
        <f t="shared" si="301"/>
        <v>51185.185185185182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51">
        <v>0.60599999999999998</v>
      </c>
      <c r="DB118" s="5">
        <v>8.7200000000000006</v>
      </c>
      <c r="DC118" s="8">
        <f t="shared" ref="DC118:DC120" si="313">DB118/DA118*1000</f>
        <v>14389.438943894391</v>
      </c>
      <c r="DD118" s="51">
        <v>0.01</v>
      </c>
      <c r="DE118" s="5">
        <v>6.43</v>
      </c>
      <c r="DF118" s="8">
        <f t="shared" ref="DF118" si="314">DE118/DD118*1000</f>
        <v>643000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233.76400000000001</v>
      </c>
      <c r="DQ118" s="5">
        <v>2632.57</v>
      </c>
      <c r="DR118" s="8">
        <f t="shared" si="302"/>
        <v>11261.657055834088</v>
      </c>
      <c r="DS118" s="6">
        <v>466.9</v>
      </c>
      <c r="DT118" s="5">
        <v>6465.92</v>
      </c>
      <c r="DU118" s="8">
        <f t="shared" si="303"/>
        <v>13848.618547868924</v>
      </c>
      <c r="DV118" s="13">
        <f t="shared" si="280"/>
        <v>808.48299999999995</v>
      </c>
      <c r="DW118" s="8">
        <f t="shared" si="281"/>
        <v>10763.679999999998</v>
      </c>
    </row>
    <row r="119" spans="1:127" ht="15" customHeight="1" x14ac:dyDescent="0.3">
      <c r="A119" s="45">
        <v>2014</v>
      </c>
      <c r="B119" s="46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74.105999999999995</v>
      </c>
      <c r="M119" s="5">
        <v>1046.08</v>
      </c>
      <c r="N119" s="8">
        <f t="shared" si="304"/>
        <v>14115.996005721534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7.4039999999999999</v>
      </c>
      <c r="AB119" s="5">
        <v>226.1</v>
      </c>
      <c r="AC119" s="8">
        <f t="shared" si="296"/>
        <v>30537.547271745003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21.187000000000001</v>
      </c>
      <c r="AZ119" s="5">
        <v>238.17</v>
      </c>
      <c r="BA119" s="8">
        <f t="shared" si="306"/>
        <v>11241.327228961154</v>
      </c>
      <c r="BB119" s="6">
        <v>43.152999999999999</v>
      </c>
      <c r="BC119" s="5">
        <v>497.94</v>
      </c>
      <c r="BD119" s="8">
        <f t="shared" si="298"/>
        <v>11538.942831321114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1.38</v>
      </c>
      <c r="BL119" s="5">
        <v>24.16</v>
      </c>
      <c r="BM119" s="8">
        <f t="shared" si="299"/>
        <v>17507.246376811596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12.938000000000001</v>
      </c>
      <c r="BU119" s="5">
        <v>196.08</v>
      </c>
      <c r="BV119" s="8">
        <f t="shared" si="300"/>
        <v>15155.356314731798</v>
      </c>
      <c r="BW119" s="6">
        <v>0</v>
      </c>
      <c r="BX119" s="5">
        <v>0</v>
      </c>
      <c r="BY119" s="8">
        <v>0</v>
      </c>
      <c r="BZ119" s="6">
        <v>31.792999999999999</v>
      </c>
      <c r="CA119" s="5">
        <v>462.55</v>
      </c>
      <c r="CB119" s="8">
        <f t="shared" si="301"/>
        <v>14548.800050325544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51">
        <v>0</v>
      </c>
      <c r="DB119" s="5">
        <v>0</v>
      </c>
      <c r="DC119" s="8">
        <v>0</v>
      </c>
      <c r="DD119" s="51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103.32</v>
      </c>
      <c r="DQ119" s="5">
        <v>540.04</v>
      </c>
      <c r="DR119" s="8">
        <f t="shared" si="302"/>
        <v>5226.8679829655439</v>
      </c>
      <c r="DS119" s="6">
        <v>380.72500000000002</v>
      </c>
      <c r="DT119" s="5">
        <v>5250.71</v>
      </c>
      <c r="DU119" s="8">
        <f t="shared" si="303"/>
        <v>13791.34545932103</v>
      </c>
      <c r="DV119" s="13">
        <f t="shared" si="280"/>
        <v>676.00599999999997</v>
      </c>
      <c r="DW119" s="8">
        <f t="shared" si="281"/>
        <v>8481.83</v>
      </c>
    </row>
    <row r="120" spans="1:127" ht="15" customHeight="1" x14ac:dyDescent="0.3">
      <c r="A120" s="45">
        <v>2014</v>
      </c>
      <c r="B120" s="46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99.296999999999997</v>
      </c>
      <c r="M120" s="5">
        <v>1267.24</v>
      </c>
      <c r="N120" s="8">
        <f t="shared" si="304"/>
        <v>12762.117687342014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26.17</v>
      </c>
      <c r="AB120" s="5">
        <v>620.72</v>
      </c>
      <c r="AC120" s="8">
        <f t="shared" si="296"/>
        <v>23718.761941153993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2.3570000000000002</v>
      </c>
      <c r="AZ120" s="5">
        <v>79.37</v>
      </c>
      <c r="BA120" s="8">
        <f t="shared" si="306"/>
        <v>33674.162070428509</v>
      </c>
      <c r="BB120" s="6">
        <v>20.013999999999999</v>
      </c>
      <c r="BC120" s="5">
        <v>266.20999999999998</v>
      </c>
      <c r="BD120" s="8">
        <f t="shared" si="298"/>
        <v>13301.189167582692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2.19</v>
      </c>
      <c r="BL120" s="5">
        <v>69.31</v>
      </c>
      <c r="BM120" s="8">
        <f t="shared" si="299"/>
        <v>31648.40182648402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17.87</v>
      </c>
      <c r="CA120" s="5">
        <v>142.63</v>
      </c>
      <c r="CB120" s="8">
        <f t="shared" si="301"/>
        <v>7981.5332960268597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0.69</v>
      </c>
      <c r="CM120" s="5">
        <v>6.93</v>
      </c>
      <c r="CN120" s="8">
        <f t="shared" si="312"/>
        <v>10043.478260869566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51">
        <v>2.5000000000000001E-2</v>
      </c>
      <c r="DB120" s="5">
        <v>2.1</v>
      </c>
      <c r="DC120" s="8">
        <f t="shared" si="313"/>
        <v>84000</v>
      </c>
      <c r="DD120" s="51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221.86099999999999</v>
      </c>
      <c r="DQ120" s="5">
        <v>2751.71</v>
      </c>
      <c r="DR120" s="8">
        <f t="shared" si="302"/>
        <v>12402.85584217145</v>
      </c>
      <c r="DS120" s="6">
        <v>507.17</v>
      </c>
      <c r="DT120" s="5">
        <v>7135.05</v>
      </c>
      <c r="DU120" s="8">
        <f t="shared" si="303"/>
        <v>14068.359721592366</v>
      </c>
      <c r="DV120" s="13">
        <f t="shared" si="280"/>
        <v>897.64400000000001</v>
      </c>
      <c r="DW120" s="8">
        <f t="shared" si="281"/>
        <v>12341.269999999999</v>
      </c>
    </row>
    <row r="121" spans="1:127" ht="15" customHeight="1" x14ac:dyDescent="0.3">
      <c r="A121" s="45">
        <v>2014</v>
      </c>
      <c r="B121" s="46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69.221999999999994</v>
      </c>
      <c r="M121" s="5">
        <v>934.56</v>
      </c>
      <c r="N121" s="8">
        <f t="shared" si="304"/>
        <v>13500.910115281271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10.054</v>
      </c>
      <c r="AB121" s="5">
        <v>271.76</v>
      </c>
      <c r="AC121" s="8">
        <f t="shared" si="296"/>
        <v>27030.037795902128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3</v>
      </c>
      <c r="AZ121" s="5">
        <v>58.56</v>
      </c>
      <c r="BA121" s="8">
        <f t="shared" si="306"/>
        <v>19520</v>
      </c>
      <c r="BB121" s="6">
        <v>11.099</v>
      </c>
      <c r="BC121" s="5">
        <v>158.31</v>
      </c>
      <c r="BD121" s="8">
        <f t="shared" si="298"/>
        <v>14263.447157401568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25.847999999999999</v>
      </c>
      <c r="BL121" s="5">
        <v>355.92</v>
      </c>
      <c r="BM121" s="8">
        <f t="shared" si="299"/>
        <v>13769.730733519034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0.4</v>
      </c>
      <c r="BU121" s="5">
        <v>5.86</v>
      </c>
      <c r="BV121" s="8">
        <f t="shared" si="300"/>
        <v>14650</v>
      </c>
      <c r="BW121" s="6">
        <v>0</v>
      </c>
      <c r="BX121" s="5">
        <v>0</v>
      </c>
      <c r="BY121" s="8">
        <v>0</v>
      </c>
      <c r="BZ121" s="6">
        <v>17.07</v>
      </c>
      <c r="CA121" s="5">
        <v>317.45</v>
      </c>
      <c r="CB121" s="8">
        <f t="shared" si="301"/>
        <v>18596.953719976565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51">
        <v>0</v>
      </c>
      <c r="DB121" s="5">
        <v>0</v>
      </c>
      <c r="DC121" s="8">
        <v>0</v>
      </c>
      <c r="DD121" s="51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439.80500000000001</v>
      </c>
      <c r="DQ121" s="5">
        <v>4817.62</v>
      </c>
      <c r="DR121" s="8">
        <f t="shared" si="302"/>
        <v>10953.990973272246</v>
      </c>
      <c r="DS121" s="6">
        <v>373.1</v>
      </c>
      <c r="DT121" s="5">
        <v>5346.81</v>
      </c>
      <c r="DU121" s="8">
        <f t="shared" si="303"/>
        <v>14330.76923076923</v>
      </c>
      <c r="DV121" s="13">
        <f t="shared" si="280"/>
        <v>949.59799999999996</v>
      </c>
      <c r="DW121" s="8">
        <f t="shared" si="281"/>
        <v>12266.85</v>
      </c>
    </row>
    <row r="122" spans="1:127" ht="15" customHeight="1" thickBot="1" x14ac:dyDescent="0.35">
      <c r="A122" s="52"/>
      <c r="B122" s="53" t="s">
        <v>14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562.649</v>
      </c>
      <c r="M122" s="34">
        <f>SUM(M110:M121)</f>
        <v>7278.77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0.35499999999999998</v>
      </c>
      <c r="Y122" s="34">
        <f>SUM(Y110:Y121)</f>
        <v>4.08</v>
      </c>
      <c r="Z122" s="36"/>
      <c r="AA122" s="35">
        <f>SUM(AA110:AA121)</f>
        <v>197.83799999999999</v>
      </c>
      <c r="AB122" s="34">
        <f>SUM(AB110:AB121)</f>
        <v>3423.08</v>
      </c>
      <c r="AC122" s="36"/>
      <c r="AD122" s="35">
        <f>SUM(AD110:AD121)</f>
        <v>0</v>
      </c>
      <c r="AE122" s="34">
        <f>SUM(AE110:AE121)</f>
        <v>0</v>
      </c>
      <c r="AF122" s="36"/>
      <c r="AG122" s="35">
        <f>SUM(AG110:AG121)</f>
        <v>1.6E-2</v>
      </c>
      <c r="AH122" s="34">
        <f>SUM(AH110:AH121)</f>
        <v>35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151.27500000000001</v>
      </c>
      <c r="AQ122" s="34">
        <f>SUM(AQ110:AQ121)</f>
        <v>2489.19</v>
      </c>
      <c r="AR122" s="36"/>
      <c r="AS122" s="35">
        <f>SUM(AS110:AS121)</f>
        <v>0</v>
      </c>
      <c r="AT122" s="34">
        <f>SUM(AT110:AT121)</f>
        <v>0</v>
      </c>
      <c r="AU122" s="36"/>
      <c r="AV122" s="35">
        <f>SUM(AV110:AV121)</f>
        <v>0</v>
      </c>
      <c r="AW122" s="34">
        <f>SUM(AW110:AW121)</f>
        <v>0</v>
      </c>
      <c r="AX122" s="36"/>
      <c r="AY122" s="35">
        <f>SUM(AY110:AY121)</f>
        <v>53.882000000000005</v>
      </c>
      <c r="AZ122" s="34">
        <f>SUM(AZ110:AZ121)</f>
        <v>1351.9</v>
      </c>
      <c r="BA122" s="36"/>
      <c r="BB122" s="35">
        <f>SUM(BB110:BB121)</f>
        <v>132.72300000000001</v>
      </c>
      <c r="BC122" s="34">
        <f>SUM(BC110:BC121)</f>
        <v>2201.35</v>
      </c>
      <c r="BD122" s="36"/>
      <c r="BE122" s="35">
        <f>SUM(BE110:BE121)</f>
        <v>0</v>
      </c>
      <c r="BF122" s="34">
        <f>SUM(BF110:BF121)</f>
        <v>0</v>
      </c>
      <c r="BG122" s="36"/>
      <c r="BH122" s="35">
        <f>SUM(BH110:BH121)</f>
        <v>0</v>
      </c>
      <c r="BI122" s="34">
        <f>SUM(BI110:BI121)</f>
        <v>0</v>
      </c>
      <c r="BJ122" s="36"/>
      <c r="BK122" s="35">
        <f>SUM(BK110:BK121)</f>
        <v>149.48099999999999</v>
      </c>
      <c r="BL122" s="34">
        <f>SUM(BL110:BL121)</f>
        <v>2300.4699999999998</v>
      </c>
      <c r="BM122" s="36"/>
      <c r="BN122" s="35">
        <f>SUM(BN110:BN121)</f>
        <v>5.0000000000000001E-3</v>
      </c>
      <c r="BO122" s="34">
        <f>SUM(BO110:BO121)</f>
        <v>0.2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152.21999999999997</v>
      </c>
      <c r="BU122" s="34">
        <f>SUM(BU110:BU121)</f>
        <v>2601.38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72.594999999999999</v>
      </c>
      <c r="CA122" s="34">
        <f>SUM(CA110:CA121)</f>
        <v>1142.3999999999999</v>
      </c>
      <c r="CB122" s="36"/>
      <c r="CC122" s="35">
        <f>SUM(CC110:CC121)</f>
        <v>1E-3</v>
      </c>
      <c r="CD122" s="34">
        <f>SUM(CD110:CD121)</f>
        <v>0.7</v>
      </c>
      <c r="CE122" s="36"/>
      <c r="CF122" s="35">
        <f>SUM(CF110:CF121)</f>
        <v>0</v>
      </c>
      <c r="CG122" s="34">
        <f>SUM(CG110:CG121)</f>
        <v>0</v>
      </c>
      <c r="CH122" s="36"/>
      <c r="CI122" s="35">
        <f>SUM(CI110:CI121)</f>
        <v>3.0000000000000001E-3</v>
      </c>
      <c r="CJ122" s="34">
        <f>SUM(CJ110:CJ121)</f>
        <v>0.44</v>
      </c>
      <c r="CK122" s="36"/>
      <c r="CL122" s="35">
        <f>SUM(CL110:CL121)</f>
        <v>1.04</v>
      </c>
      <c r="CM122" s="34">
        <f>SUM(CM110:CM121)</f>
        <v>14.73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f>SUM(CR110:CR121)</f>
        <v>0</v>
      </c>
      <c r="CS122" s="34">
        <f>SUM(CS110:CS121)</f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 t="shared" ref="CX122:CY122" si="315">SUM(CX110:CX121)</f>
        <v>0</v>
      </c>
      <c r="CY122" s="34">
        <f t="shared" si="315"/>
        <v>0</v>
      </c>
      <c r="CZ122" s="36"/>
      <c r="DA122" s="35">
        <f>SUM(DA110:DA121)</f>
        <v>0.64</v>
      </c>
      <c r="DB122" s="34">
        <f>SUM(DB110:DB121)</f>
        <v>11.48</v>
      </c>
      <c r="DC122" s="36"/>
      <c r="DD122" s="35">
        <f>SUM(DD110:DD121)</f>
        <v>0.01</v>
      </c>
      <c r="DE122" s="34">
        <f>SUM(DE110:DE121)</f>
        <v>6.43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0.2</v>
      </c>
      <c r="DK122" s="34">
        <f>SUM(DK110:DK121)</f>
        <v>1.0900000000000001</v>
      </c>
      <c r="DL122" s="36"/>
      <c r="DM122" s="35">
        <f>SUM(DM110:DM121)</f>
        <v>32.463000000000001</v>
      </c>
      <c r="DN122" s="34">
        <f>SUM(DN110:DN121)</f>
        <v>498.02</v>
      </c>
      <c r="DO122" s="36"/>
      <c r="DP122" s="35">
        <f>SUM(DP110:DP121)</f>
        <v>1731.222</v>
      </c>
      <c r="DQ122" s="34">
        <f>SUM(DQ110:DQ121)</f>
        <v>19431.329999999998</v>
      </c>
      <c r="DR122" s="36"/>
      <c r="DS122" s="35">
        <f>SUM(DS110:DS121)</f>
        <v>4517.2380000000003</v>
      </c>
      <c r="DT122" s="34">
        <f>SUM(DT110:DT121)</f>
        <v>68354.92</v>
      </c>
      <c r="DU122" s="36"/>
      <c r="DV122" s="35">
        <f t="shared" si="280"/>
        <v>7755.8559999999989</v>
      </c>
      <c r="DW122" s="36">
        <f t="shared" si="281"/>
        <v>111146.95999999999</v>
      </c>
    </row>
    <row r="123" spans="1:127" ht="15" customHeight="1" x14ac:dyDescent="0.3">
      <c r="A123" s="45">
        <v>2015</v>
      </c>
      <c r="B123" s="46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37.493000000000002</v>
      </c>
      <c r="M123" s="5">
        <v>551.9</v>
      </c>
      <c r="N123" s="8">
        <f t="shared" ref="N123:N134" si="316">M123/L123*1000</f>
        <v>14720.081081801934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10.156000000000001</v>
      </c>
      <c r="AB123" s="5">
        <v>284.23</v>
      </c>
      <c r="AC123" s="8">
        <f t="shared" ref="AC123:AC134" si="317">AB123/AA123*1000</f>
        <v>27986.411973217801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6.7939999999999996</v>
      </c>
      <c r="BC123" s="5">
        <v>102.28</v>
      </c>
      <c r="BD123" s="8">
        <f t="shared" ref="BD123:BD134" si="318">BC123/BB123*1000</f>
        <v>15054.459817486018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0.47</v>
      </c>
      <c r="BL123" s="5">
        <v>27.24</v>
      </c>
      <c r="BM123" s="8">
        <f t="shared" ref="BM123:BM134" si="319">BL123/BK123*1000</f>
        <v>57957.446808510642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1.4870000000000001</v>
      </c>
      <c r="CA123" s="5">
        <v>23.32</v>
      </c>
      <c r="CB123" s="8">
        <f t="shared" ref="CB123:CB134" si="320">CA123/BZ123*1000</f>
        <v>15682.582380632144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205.423</v>
      </c>
      <c r="DQ123" s="5">
        <v>2284.65</v>
      </c>
      <c r="DR123" s="8">
        <f t="shared" ref="DR123:DR134" si="321">DQ123/DP123*1000</f>
        <v>11121.685497729077</v>
      </c>
      <c r="DS123" s="6">
        <v>460.36</v>
      </c>
      <c r="DT123" s="5">
        <v>6421.45</v>
      </c>
      <c r="DU123" s="8">
        <f t="shared" ref="DU123:DU134" si="322">DT123/DS123*1000</f>
        <v>13948.757494135023</v>
      </c>
      <c r="DV123" s="13">
        <f t="shared" ref="DV123:DV135" si="323">DS123+DP123+DM123+DJ123+DG123+CU123+CO123+CO123+CL123+CI123+CF123+BW123+BT123+BN123+BK123+BH123+BE123+AY123+AP123+AG123+AV123+X123+R123+O123+I123+F123+BZ123+BB123+AS123+L123+AA123+CC123+DA123+DD123+BQ123+CX123+AD123+AM123</f>
        <v>722.18299999999999</v>
      </c>
      <c r="DW123" s="8">
        <f t="shared" ref="DW123:DW135" si="324">DT123+DQ123+DN123+DK123+DH123+CV123+CP123+CP123+CM123+CJ123+CG123+BX123+BU123+BO123+BL123+BI123+BF123+AZ123+AQ123+AH123+AW123+Y123+S123+P123+J123+G123+CA123+BC123+AT123+M123+AB123+CD123+DB123+DE123+BR123+CY123+AE123+AN123</f>
        <v>9695.07</v>
      </c>
    </row>
    <row r="124" spans="1:127" ht="15" customHeight="1" x14ac:dyDescent="0.3">
      <c r="A124" s="45">
        <v>2015</v>
      </c>
      <c r="B124" s="46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66.691999999999993</v>
      </c>
      <c r="M124" s="5">
        <v>877.72</v>
      </c>
      <c r="N124" s="8">
        <f t="shared" si="316"/>
        <v>13160.798896419361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9.202</v>
      </c>
      <c r="AB124" s="5">
        <v>270.27999999999997</v>
      </c>
      <c r="AC124" s="8">
        <f>AB124/AA124*1000</f>
        <v>29371.875679200173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19</v>
      </c>
      <c r="AQ124" s="5">
        <v>352.08</v>
      </c>
      <c r="AR124" s="8">
        <f t="shared" ref="AR124" si="325">AQ124/AP124*1000</f>
        <v>18530.526315789473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3.169</v>
      </c>
      <c r="AZ124" s="5">
        <v>50.29</v>
      </c>
      <c r="BA124" s="8">
        <f t="shared" ref="BA124:BA133" si="326">AZ124/AY124*1000</f>
        <v>15869.359419375198</v>
      </c>
      <c r="BB124" s="6">
        <v>6.9509999999999996</v>
      </c>
      <c r="BC124" s="5">
        <v>101.51</v>
      </c>
      <c r="BD124" s="8">
        <f t="shared" si="318"/>
        <v>14603.654150481945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20.806999999999999</v>
      </c>
      <c r="BL124" s="5">
        <v>305.63</v>
      </c>
      <c r="BM124" s="8">
        <f t="shared" si="319"/>
        <v>14688.806651607632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0.75</v>
      </c>
      <c r="CM124" s="5">
        <v>17.63</v>
      </c>
      <c r="CN124" s="8">
        <f t="shared" ref="CN124:CN134" si="327">CM124/CL124*1000</f>
        <v>23506.666666666664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195.10300000000001</v>
      </c>
      <c r="DQ124" s="5">
        <v>2259.4</v>
      </c>
      <c r="DR124" s="8">
        <f t="shared" si="321"/>
        <v>11580.549760895527</v>
      </c>
      <c r="DS124" s="6">
        <v>296.25</v>
      </c>
      <c r="DT124" s="5">
        <v>4275.3999999999996</v>
      </c>
      <c r="DU124" s="8">
        <f t="shared" si="322"/>
        <v>14431.729957805906</v>
      </c>
      <c r="DV124" s="13">
        <f t="shared" si="323"/>
        <v>617.92399999999998</v>
      </c>
      <c r="DW124" s="8">
        <f t="shared" si="324"/>
        <v>8509.94</v>
      </c>
    </row>
    <row r="125" spans="1:127" ht="15" customHeight="1" x14ac:dyDescent="0.3">
      <c r="A125" s="45">
        <v>2015</v>
      </c>
      <c r="B125" s="46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129.471</v>
      </c>
      <c r="M125" s="5">
        <v>1492.56</v>
      </c>
      <c r="N125" s="8">
        <f t="shared" si="316"/>
        <v>11528.141437078571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39.292000000000002</v>
      </c>
      <c r="AB125" s="5">
        <v>655.15</v>
      </c>
      <c r="AC125" s="8">
        <f t="shared" si="317"/>
        <v>16673.877634123994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3.165</v>
      </c>
      <c r="AZ125" s="5">
        <v>50.29</v>
      </c>
      <c r="BA125" s="8">
        <f t="shared" si="326"/>
        <v>15889.415481832544</v>
      </c>
      <c r="BB125" s="6">
        <v>13.715999999999999</v>
      </c>
      <c r="BC125" s="5">
        <v>177.78</v>
      </c>
      <c r="BD125" s="8">
        <f t="shared" si="318"/>
        <v>12961.504811898512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0.82899999999999996</v>
      </c>
      <c r="BL125" s="5">
        <v>13.79</v>
      </c>
      <c r="BM125" s="8">
        <f t="shared" si="319"/>
        <v>16634.499396863692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21.484999999999999</v>
      </c>
      <c r="CA125" s="5">
        <v>365.27</v>
      </c>
      <c r="CB125" s="8">
        <f t="shared" si="320"/>
        <v>17001.163602513381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100.67400000000001</v>
      </c>
      <c r="DQ125" s="5">
        <v>1156.27</v>
      </c>
      <c r="DR125" s="8">
        <f t="shared" si="321"/>
        <v>11485.28915112144</v>
      </c>
      <c r="DS125" s="6">
        <v>405.89</v>
      </c>
      <c r="DT125" s="5">
        <v>5722.32</v>
      </c>
      <c r="DU125" s="8">
        <f t="shared" si="322"/>
        <v>14098.20394688216</v>
      </c>
      <c r="DV125" s="13">
        <f t="shared" si="323"/>
        <v>714.52200000000005</v>
      </c>
      <c r="DW125" s="8">
        <f t="shared" si="324"/>
        <v>9633.43</v>
      </c>
    </row>
    <row r="126" spans="1:127" ht="15" customHeight="1" x14ac:dyDescent="0.3">
      <c r="A126" s="45">
        <v>2015</v>
      </c>
      <c r="B126" s="46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70.403999999999996</v>
      </c>
      <c r="M126" s="5">
        <v>937.3</v>
      </c>
      <c r="N126" s="8">
        <f t="shared" si="316"/>
        <v>13313.16402477132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8.6950000000000003</v>
      </c>
      <c r="AB126" s="5">
        <v>238.36</v>
      </c>
      <c r="AC126" s="8">
        <f t="shared" si="317"/>
        <v>27413.45600920069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13.289</v>
      </c>
      <c r="BC126" s="5">
        <v>180.91</v>
      </c>
      <c r="BD126" s="8">
        <f t="shared" si="318"/>
        <v>13613.514937166077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32.058</v>
      </c>
      <c r="BL126" s="5">
        <v>420.21</v>
      </c>
      <c r="BM126" s="8">
        <f t="shared" si="319"/>
        <v>13107.80460415497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0.5</v>
      </c>
      <c r="CM126" s="5">
        <v>5.92</v>
      </c>
      <c r="CN126" s="8">
        <f t="shared" si="327"/>
        <v>11840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0.05</v>
      </c>
      <c r="CY126" s="5">
        <v>0.83</v>
      </c>
      <c r="CZ126" s="8">
        <f t="shared" ref="CZ126" si="328">CY126/CX126*1000</f>
        <v>16599.999999999996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72.89</v>
      </c>
      <c r="DQ126" s="5">
        <v>741.21</v>
      </c>
      <c r="DR126" s="8">
        <f t="shared" si="321"/>
        <v>10168.884620661271</v>
      </c>
      <c r="DS126" s="6">
        <v>313.64600000000002</v>
      </c>
      <c r="DT126" s="5">
        <v>4678.95</v>
      </c>
      <c r="DU126" s="8">
        <f t="shared" si="322"/>
        <v>14917.932956262792</v>
      </c>
      <c r="DV126" s="13">
        <f t="shared" si="323"/>
        <v>511.53199999999998</v>
      </c>
      <c r="DW126" s="8">
        <f t="shared" si="324"/>
        <v>7203.69</v>
      </c>
    </row>
    <row r="127" spans="1:127" ht="15" customHeight="1" x14ac:dyDescent="0.3">
      <c r="A127" s="45">
        <v>2015</v>
      </c>
      <c r="B127" s="46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110.795</v>
      </c>
      <c r="M127" s="5">
        <v>1404.64</v>
      </c>
      <c r="N127" s="8">
        <f t="shared" si="316"/>
        <v>12677.828421860193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32.273000000000003</v>
      </c>
      <c r="AB127" s="5">
        <v>550.6</v>
      </c>
      <c r="AC127" s="8">
        <f t="shared" si="317"/>
        <v>17060.700895485388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3</v>
      </c>
      <c r="AZ127" s="5">
        <v>50.85</v>
      </c>
      <c r="BA127" s="8">
        <f t="shared" si="326"/>
        <v>16950</v>
      </c>
      <c r="BB127" s="6">
        <v>5.593</v>
      </c>
      <c r="BC127" s="5">
        <v>101.14</v>
      </c>
      <c r="BD127" s="8">
        <f t="shared" si="318"/>
        <v>18083.318433756482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25.908999999999999</v>
      </c>
      <c r="BL127" s="5">
        <v>352.7</v>
      </c>
      <c r="BM127" s="8">
        <f t="shared" si="319"/>
        <v>13613.03022115867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40.07</v>
      </c>
      <c r="BU127" s="5">
        <v>455.92</v>
      </c>
      <c r="BV127" s="8">
        <f t="shared" ref="BV127:BV134" si="329">BU127/BT127*1000</f>
        <v>11378.088345395558</v>
      </c>
      <c r="BW127" s="6">
        <v>0</v>
      </c>
      <c r="BX127" s="5">
        <v>0</v>
      </c>
      <c r="BY127" s="8">
        <v>0</v>
      </c>
      <c r="BZ127" s="6">
        <v>0.73</v>
      </c>
      <c r="CA127" s="5">
        <v>32.11</v>
      </c>
      <c r="CB127" s="8">
        <f t="shared" si="320"/>
        <v>43986.301369863017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445.29</v>
      </c>
      <c r="DQ127" s="5">
        <v>4691.0200000000004</v>
      </c>
      <c r="DR127" s="8">
        <f t="shared" si="321"/>
        <v>10534.752633115499</v>
      </c>
      <c r="DS127" s="6">
        <v>473.10899999999998</v>
      </c>
      <c r="DT127" s="5">
        <v>6253.63</v>
      </c>
      <c r="DU127" s="8">
        <f t="shared" si="322"/>
        <v>13218.159028891863</v>
      </c>
      <c r="DV127" s="13">
        <f t="shared" si="323"/>
        <v>1136.769</v>
      </c>
      <c r="DW127" s="8">
        <f t="shared" si="324"/>
        <v>13892.610000000002</v>
      </c>
    </row>
    <row r="128" spans="1:127" ht="15" customHeight="1" x14ac:dyDescent="0.3">
      <c r="A128" s="45">
        <v>2015</v>
      </c>
      <c r="B128" s="46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107.512</v>
      </c>
      <c r="M128" s="5">
        <v>1395.87</v>
      </c>
      <c r="N128" s="8">
        <f t="shared" si="316"/>
        <v>12983.387900885482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44.305</v>
      </c>
      <c r="AB128" s="5">
        <v>668.41</v>
      </c>
      <c r="AC128" s="8">
        <f t="shared" si="317"/>
        <v>15086.559079110708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6</v>
      </c>
      <c r="AZ128" s="5">
        <v>101.69</v>
      </c>
      <c r="BA128" s="8">
        <f t="shared" si="326"/>
        <v>16948.333333333336</v>
      </c>
      <c r="BB128" s="6">
        <v>6.3970000000000002</v>
      </c>
      <c r="BC128" s="5">
        <v>105.6</v>
      </c>
      <c r="BD128" s="8">
        <f t="shared" si="318"/>
        <v>16507.738002188526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1.1379999999999999</v>
      </c>
      <c r="BL128" s="5">
        <v>17.920000000000002</v>
      </c>
      <c r="BM128" s="8">
        <f t="shared" si="319"/>
        <v>15746.9244288225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8.6479999999999997</v>
      </c>
      <c r="BU128" s="5">
        <v>150.53</v>
      </c>
      <c r="BV128" s="8">
        <f t="shared" si="329"/>
        <v>17406.336725254394</v>
      </c>
      <c r="BW128" s="6">
        <v>0</v>
      </c>
      <c r="BX128" s="5">
        <v>0</v>
      </c>
      <c r="BY128" s="8">
        <v>0</v>
      </c>
      <c r="BZ128" s="6">
        <v>0.59</v>
      </c>
      <c r="CA128" s="5">
        <v>37.299999999999997</v>
      </c>
      <c r="CB128" s="8">
        <f t="shared" si="320"/>
        <v>63220.338983050846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345.65</v>
      </c>
      <c r="DQ128" s="5">
        <v>3532.61</v>
      </c>
      <c r="DR128" s="8">
        <f t="shared" si="321"/>
        <v>10220.193837697094</v>
      </c>
      <c r="DS128" s="6">
        <v>402.69499999999999</v>
      </c>
      <c r="DT128" s="5">
        <v>5338.11</v>
      </c>
      <c r="DU128" s="8">
        <f t="shared" si="322"/>
        <v>13255.962949626888</v>
      </c>
      <c r="DV128" s="13">
        <f t="shared" si="323"/>
        <v>922.93500000000006</v>
      </c>
      <c r="DW128" s="8">
        <f t="shared" si="324"/>
        <v>11348.04</v>
      </c>
    </row>
    <row r="129" spans="1:127" ht="15" customHeight="1" x14ac:dyDescent="0.3">
      <c r="A129" s="45">
        <v>2015</v>
      </c>
      <c r="B129" s="46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78.853999999999999</v>
      </c>
      <c r="M129" s="5">
        <v>1103.76</v>
      </c>
      <c r="N129" s="8">
        <f t="shared" si="316"/>
        <v>13997.514393689604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10.611000000000001</v>
      </c>
      <c r="AB129" s="5">
        <v>302.58</v>
      </c>
      <c r="AC129" s="8">
        <f t="shared" si="317"/>
        <v>28515.691263782861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6.056</v>
      </c>
      <c r="BC129" s="5">
        <v>116.94</v>
      </c>
      <c r="BD129" s="8">
        <f t="shared" si="318"/>
        <v>19309.775429326288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1.34</v>
      </c>
      <c r="BL129" s="5">
        <v>24.94</v>
      </c>
      <c r="BM129" s="8">
        <f t="shared" si="319"/>
        <v>18611.940298507463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7.36</v>
      </c>
      <c r="BU129" s="5">
        <v>125.41</v>
      </c>
      <c r="BV129" s="8">
        <f t="shared" si="329"/>
        <v>17039.402173913044</v>
      </c>
      <c r="BW129" s="6">
        <v>0</v>
      </c>
      <c r="BX129" s="5">
        <v>0</v>
      </c>
      <c r="BY129" s="8">
        <v>0</v>
      </c>
      <c r="BZ129" s="6">
        <v>0.06</v>
      </c>
      <c r="CA129" s="5">
        <v>2.5499999999999998</v>
      </c>
      <c r="CB129" s="8">
        <f t="shared" si="320"/>
        <v>42500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310.59500000000003</v>
      </c>
      <c r="DQ129" s="5">
        <v>3338.16</v>
      </c>
      <c r="DR129" s="8">
        <f t="shared" si="321"/>
        <v>10747.629549735184</v>
      </c>
      <c r="DS129" s="6">
        <v>620.48500000000001</v>
      </c>
      <c r="DT129" s="5">
        <v>8588.66</v>
      </c>
      <c r="DU129" s="8">
        <f t="shared" si="322"/>
        <v>13841.849520939264</v>
      </c>
      <c r="DV129" s="13">
        <f t="shared" si="323"/>
        <v>1035.3610000000001</v>
      </c>
      <c r="DW129" s="8">
        <f t="shared" si="324"/>
        <v>13603</v>
      </c>
    </row>
    <row r="130" spans="1:127" ht="15" customHeight="1" x14ac:dyDescent="0.3">
      <c r="A130" s="45">
        <v>2015</v>
      </c>
      <c r="B130" s="46" t="s">
        <v>9</v>
      </c>
      <c r="C130" s="6">
        <v>0</v>
      </c>
      <c r="D130" s="5">
        <v>0</v>
      </c>
      <c r="E130" s="8">
        <v>0</v>
      </c>
      <c r="F130" s="6">
        <v>0.38500000000000001</v>
      </c>
      <c r="G130" s="5">
        <v>6.05</v>
      </c>
      <c r="H130" s="8">
        <f t="shared" ref="H130:H134" si="330">G130/F130*1000</f>
        <v>15714.285714285714</v>
      </c>
      <c r="I130" s="6">
        <v>0</v>
      </c>
      <c r="J130" s="5">
        <v>0</v>
      </c>
      <c r="K130" s="8">
        <v>0</v>
      </c>
      <c r="L130" s="6">
        <v>135.82300000000001</v>
      </c>
      <c r="M130" s="5">
        <v>1478.05</v>
      </c>
      <c r="N130" s="8">
        <f t="shared" si="316"/>
        <v>10882.177539886468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10.845000000000001</v>
      </c>
      <c r="AB130" s="5">
        <v>268.14999999999998</v>
      </c>
      <c r="AC130" s="8">
        <f t="shared" si="317"/>
        <v>24725.680036883354</v>
      </c>
      <c r="AD130" s="6">
        <v>6.8810000000000002</v>
      </c>
      <c r="AE130" s="5">
        <v>345.79</v>
      </c>
      <c r="AF130" s="8">
        <f t="shared" ref="AF130" si="331">AE130/AD130*1000</f>
        <v>50252.870222351405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5.0000000000000001E-3</v>
      </c>
      <c r="AN130" s="5">
        <v>0.06</v>
      </c>
      <c r="AO130" s="8">
        <f t="shared" ref="AO130" si="332">AN130/AM130*1000</f>
        <v>12000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3.16</v>
      </c>
      <c r="AZ130" s="5">
        <v>50.85</v>
      </c>
      <c r="BA130" s="8">
        <f t="shared" si="326"/>
        <v>16091.772151898735</v>
      </c>
      <c r="BB130" s="6">
        <v>8.3510000000000009</v>
      </c>
      <c r="BC130" s="5">
        <v>129.65</v>
      </c>
      <c r="BD130" s="8">
        <f t="shared" si="318"/>
        <v>15525.086815950184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1.897</v>
      </c>
      <c r="BL130" s="5">
        <v>29.91</v>
      </c>
      <c r="BM130" s="8">
        <f t="shared" si="319"/>
        <v>15767.00052714813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15.92</v>
      </c>
      <c r="BU130" s="5">
        <v>266.76</v>
      </c>
      <c r="BV130" s="8">
        <f t="shared" si="329"/>
        <v>16756.281407035174</v>
      </c>
      <c r="BW130" s="6">
        <v>0</v>
      </c>
      <c r="BX130" s="5">
        <v>0</v>
      </c>
      <c r="BY130" s="8">
        <v>0</v>
      </c>
      <c r="BZ130" s="6">
        <v>0.85799999999999998</v>
      </c>
      <c r="CA130" s="5">
        <v>39.549999999999997</v>
      </c>
      <c r="CB130" s="8">
        <f t="shared" si="320"/>
        <v>46095.571095571097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0.6</v>
      </c>
      <c r="CM130" s="5">
        <v>7.61</v>
      </c>
      <c r="CN130" s="8">
        <f t="shared" si="327"/>
        <v>12683.333333333334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207.76300000000001</v>
      </c>
      <c r="DQ130" s="5">
        <v>2232.13</v>
      </c>
      <c r="DR130" s="8">
        <f t="shared" si="321"/>
        <v>10743.635777303947</v>
      </c>
      <c r="DS130" s="6">
        <v>433.99599999999998</v>
      </c>
      <c r="DT130" s="5">
        <v>6304.76</v>
      </c>
      <c r="DU130" s="8">
        <f t="shared" si="322"/>
        <v>14527.230665720423</v>
      </c>
      <c r="DV130" s="13">
        <f t="shared" si="323"/>
        <v>826.48399999999992</v>
      </c>
      <c r="DW130" s="8">
        <f t="shared" si="324"/>
        <v>11159.319999999998</v>
      </c>
    </row>
    <row r="131" spans="1:127" ht="15" customHeight="1" x14ac:dyDescent="0.3">
      <c r="A131" s="45">
        <v>2015</v>
      </c>
      <c r="B131" s="46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75.72</v>
      </c>
      <c r="M131" s="5">
        <v>924.53</v>
      </c>
      <c r="N131" s="8">
        <f t="shared" si="316"/>
        <v>12209.852086634972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9.7710000000000008</v>
      </c>
      <c r="AB131" s="5">
        <v>271.68</v>
      </c>
      <c r="AC131" s="8">
        <f t="shared" si="317"/>
        <v>27804.728277556031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8.8940000000000001</v>
      </c>
      <c r="BC131" s="5">
        <v>105.84</v>
      </c>
      <c r="BD131" s="8">
        <f t="shared" si="318"/>
        <v>11900.157409489544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23.798999999999999</v>
      </c>
      <c r="BL131" s="5">
        <v>323.01</v>
      </c>
      <c r="BM131" s="8">
        <f t="shared" si="319"/>
        <v>13572.419009202067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72.489999999999995</v>
      </c>
      <c r="BU131" s="5">
        <v>789.67</v>
      </c>
      <c r="BV131" s="8">
        <f t="shared" si="329"/>
        <v>10893.502552076148</v>
      </c>
      <c r="BW131" s="6">
        <v>0</v>
      </c>
      <c r="BX131" s="5">
        <v>0</v>
      </c>
      <c r="BY131" s="8">
        <v>0</v>
      </c>
      <c r="BZ131" s="6">
        <v>15.474</v>
      </c>
      <c r="CA131" s="5">
        <v>70.239999999999995</v>
      </c>
      <c r="CB131" s="8">
        <f t="shared" si="320"/>
        <v>4539.2270906035928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v>0</v>
      </c>
      <c r="DB131" s="5">
        <v>0</v>
      </c>
      <c r="DC131" s="8">
        <v>0</v>
      </c>
      <c r="DD131" s="6">
        <v>6.0000000000000001E-3</v>
      </c>
      <c r="DE131" s="5">
        <v>4.62</v>
      </c>
      <c r="DF131" s="8">
        <f t="shared" ref="DF131" si="333">DE131/DD131*1000</f>
        <v>770000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84.15</v>
      </c>
      <c r="DQ131" s="5">
        <v>1011.05</v>
      </c>
      <c r="DR131" s="8">
        <f t="shared" si="321"/>
        <v>12014.854426619131</v>
      </c>
      <c r="DS131" s="6">
        <v>579.99</v>
      </c>
      <c r="DT131" s="5">
        <v>8259.9500000000007</v>
      </c>
      <c r="DU131" s="8">
        <f t="shared" si="322"/>
        <v>14241.538647218058</v>
      </c>
      <c r="DV131" s="13">
        <f t="shared" si="323"/>
        <v>870.29399999999998</v>
      </c>
      <c r="DW131" s="8">
        <f t="shared" si="324"/>
        <v>11760.590000000002</v>
      </c>
    </row>
    <row r="132" spans="1:127" ht="15" customHeight="1" x14ac:dyDescent="0.3">
      <c r="A132" s="45">
        <v>2015</v>
      </c>
      <c r="B132" s="46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117.48</v>
      </c>
      <c r="M132" s="5">
        <v>1396.59</v>
      </c>
      <c r="N132" s="8">
        <f t="shared" si="316"/>
        <v>11887.895812053115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11.617000000000001</v>
      </c>
      <c r="AB132" s="5">
        <v>301.14999999999998</v>
      </c>
      <c r="AC132" s="8">
        <f t="shared" si="317"/>
        <v>25923.215976586031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3.16</v>
      </c>
      <c r="AZ132" s="5">
        <v>50.85</v>
      </c>
      <c r="BA132" s="8">
        <f t="shared" si="326"/>
        <v>16091.772151898735</v>
      </c>
      <c r="BB132" s="6">
        <v>7.0869999999999997</v>
      </c>
      <c r="BC132" s="5">
        <v>96.6</v>
      </c>
      <c r="BD132" s="8">
        <f t="shared" si="318"/>
        <v>13630.591223366726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31.216000000000001</v>
      </c>
      <c r="BL132" s="5">
        <v>384.76</v>
      </c>
      <c r="BM132" s="8">
        <f t="shared" si="319"/>
        <v>12325.730394669399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45.44</v>
      </c>
      <c r="BU132" s="5">
        <v>638.35</v>
      </c>
      <c r="BV132" s="8">
        <f t="shared" si="329"/>
        <v>14048.195422535211</v>
      </c>
      <c r="BW132" s="6">
        <v>0</v>
      </c>
      <c r="BX132" s="5">
        <v>0</v>
      </c>
      <c r="BY132" s="8">
        <v>0</v>
      </c>
      <c r="BZ132" s="6">
        <v>10.56</v>
      </c>
      <c r="CA132" s="5">
        <v>170.78</v>
      </c>
      <c r="CB132" s="8">
        <f t="shared" si="320"/>
        <v>16172.348484848484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97.68</v>
      </c>
      <c r="DQ132" s="5">
        <v>1014.89</v>
      </c>
      <c r="DR132" s="8">
        <f t="shared" si="321"/>
        <v>10389.946764946764</v>
      </c>
      <c r="DS132" s="6">
        <v>567.029</v>
      </c>
      <c r="DT132" s="5">
        <v>7789.6</v>
      </c>
      <c r="DU132" s="8">
        <f t="shared" si="322"/>
        <v>13737.56897795351</v>
      </c>
      <c r="DV132" s="13">
        <f t="shared" si="323"/>
        <v>891.26900000000001</v>
      </c>
      <c r="DW132" s="8">
        <f t="shared" si="324"/>
        <v>11843.570000000002</v>
      </c>
    </row>
    <row r="133" spans="1:127" ht="15" customHeight="1" x14ac:dyDescent="0.3">
      <c r="A133" s="45">
        <v>2015</v>
      </c>
      <c r="B133" s="46" t="s">
        <v>12</v>
      </c>
      <c r="C133" s="6">
        <v>0</v>
      </c>
      <c r="D133" s="5">
        <v>0</v>
      </c>
      <c r="E133" s="8">
        <v>0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109.161</v>
      </c>
      <c r="M133" s="5">
        <v>1118.29</v>
      </c>
      <c r="N133" s="8">
        <f t="shared" si="316"/>
        <v>10244.409633477158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7.9950000000000001</v>
      </c>
      <c r="AB133" s="5">
        <v>219.58</v>
      </c>
      <c r="AC133" s="8">
        <f t="shared" si="317"/>
        <v>27464.665415884931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3.16</v>
      </c>
      <c r="AZ133" s="5">
        <v>50.85</v>
      </c>
      <c r="BA133" s="8">
        <f t="shared" si="326"/>
        <v>16091.772151898735</v>
      </c>
      <c r="BB133" s="6">
        <v>3.593</v>
      </c>
      <c r="BC133" s="5">
        <v>111.79</v>
      </c>
      <c r="BD133" s="8">
        <f t="shared" si="318"/>
        <v>31113.275814082939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1.51</v>
      </c>
      <c r="BL133" s="5">
        <v>32.76</v>
      </c>
      <c r="BM133" s="8">
        <f t="shared" si="319"/>
        <v>21695.364238410595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0.151</v>
      </c>
      <c r="BU133" s="5">
        <v>8.26</v>
      </c>
      <c r="BV133" s="8">
        <f t="shared" si="329"/>
        <v>54701.986754966885</v>
      </c>
      <c r="BW133" s="6">
        <v>0</v>
      </c>
      <c r="BX133" s="5">
        <v>0</v>
      </c>
      <c r="BY133" s="8">
        <v>0</v>
      </c>
      <c r="BZ133" s="6">
        <v>6.6630000000000003</v>
      </c>
      <c r="CA133" s="5">
        <v>89.47</v>
      </c>
      <c r="CB133" s="8">
        <f t="shared" si="320"/>
        <v>13427.885336935313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v>3.7999999999999999E-2</v>
      </c>
      <c r="DB133" s="5">
        <v>1.08</v>
      </c>
      <c r="DC133" s="8">
        <f t="shared" ref="DC133" si="334">DB133/DA133*1000</f>
        <v>28421.05263157895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145.19999999999999</v>
      </c>
      <c r="DQ133" s="5">
        <v>1636.55</v>
      </c>
      <c r="DR133" s="8">
        <f t="shared" si="321"/>
        <v>11271.005509641875</v>
      </c>
      <c r="DS133" s="6">
        <v>924.82100000000003</v>
      </c>
      <c r="DT133" s="5">
        <v>11886.42</v>
      </c>
      <c r="DU133" s="8">
        <f t="shared" si="322"/>
        <v>12852.670949297215</v>
      </c>
      <c r="DV133" s="13">
        <f t="shared" si="323"/>
        <v>1202.2920000000001</v>
      </c>
      <c r="DW133" s="8">
        <f t="shared" si="324"/>
        <v>15155.05</v>
      </c>
    </row>
    <row r="134" spans="1:127" ht="15" customHeight="1" x14ac:dyDescent="0.3">
      <c r="A134" s="45">
        <v>2015</v>
      </c>
      <c r="B134" s="46" t="s">
        <v>13</v>
      </c>
      <c r="C134" s="6">
        <v>0</v>
      </c>
      <c r="D134" s="5">
        <v>0</v>
      </c>
      <c r="E134" s="8">
        <v>0</v>
      </c>
      <c r="F134" s="6">
        <v>0.21299999999999999</v>
      </c>
      <c r="G134" s="5">
        <v>24.77</v>
      </c>
      <c r="H134" s="8">
        <f t="shared" si="330"/>
        <v>116291.07981220658</v>
      </c>
      <c r="I134" s="6">
        <v>0</v>
      </c>
      <c r="J134" s="5">
        <v>0</v>
      </c>
      <c r="K134" s="8">
        <v>0</v>
      </c>
      <c r="L134" s="6">
        <v>17.497</v>
      </c>
      <c r="M134" s="5">
        <v>360.7</v>
      </c>
      <c r="N134" s="8">
        <f t="shared" si="316"/>
        <v>20614.962565011145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27.428999999999998</v>
      </c>
      <c r="AB134" s="5">
        <v>521.77</v>
      </c>
      <c r="AC134" s="8">
        <f t="shared" si="317"/>
        <v>19022.567355718402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0.55600000000000005</v>
      </c>
      <c r="BC134" s="5">
        <v>189.97</v>
      </c>
      <c r="BD134" s="8">
        <f t="shared" si="318"/>
        <v>341672.66187050357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1.1379999999999999</v>
      </c>
      <c r="BL134" s="5">
        <v>18.02</v>
      </c>
      <c r="BM134" s="8">
        <f t="shared" si="319"/>
        <v>15834.797891036907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15.52</v>
      </c>
      <c r="BU134" s="5">
        <v>264.54000000000002</v>
      </c>
      <c r="BV134" s="8">
        <f t="shared" si="329"/>
        <v>17045.103092783505</v>
      </c>
      <c r="BW134" s="6">
        <v>0</v>
      </c>
      <c r="BX134" s="5">
        <v>0</v>
      </c>
      <c r="BY134" s="8">
        <v>0</v>
      </c>
      <c r="BZ134" s="6">
        <v>0.86399999999999999</v>
      </c>
      <c r="CA134" s="5">
        <v>39.89</v>
      </c>
      <c r="CB134" s="8">
        <f t="shared" si="320"/>
        <v>46168.981481481482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v>0</v>
      </c>
      <c r="CL134" s="6">
        <v>0.14000000000000001</v>
      </c>
      <c r="CM134" s="5">
        <v>5.08</v>
      </c>
      <c r="CN134" s="8">
        <f t="shared" si="327"/>
        <v>36285.714285714283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30.8</v>
      </c>
      <c r="DN134" s="5">
        <v>352.35</v>
      </c>
      <c r="DO134" s="8">
        <f t="shared" ref="DO134" si="335">DN134/DM134*1000</f>
        <v>11439.935064935065</v>
      </c>
      <c r="DP134" s="6">
        <v>200.47800000000001</v>
      </c>
      <c r="DQ134" s="5">
        <v>2416.42</v>
      </c>
      <c r="DR134" s="8">
        <f t="shared" si="321"/>
        <v>12053.292630612836</v>
      </c>
      <c r="DS134" s="6">
        <v>637.20699999999999</v>
      </c>
      <c r="DT134" s="5">
        <v>9026.9500000000007</v>
      </c>
      <c r="DU134" s="8">
        <f t="shared" si="322"/>
        <v>14166.432572146887</v>
      </c>
      <c r="DV134" s="13">
        <f t="shared" si="323"/>
        <v>931.84199999999987</v>
      </c>
      <c r="DW134" s="8">
        <f t="shared" si="324"/>
        <v>13220.460000000003</v>
      </c>
    </row>
    <row r="135" spans="1:127" ht="15" customHeight="1" thickBot="1" x14ac:dyDescent="0.35">
      <c r="A135" s="52"/>
      <c r="B135" s="53" t="s">
        <v>14</v>
      </c>
      <c r="C135" s="35">
        <f>SUM(C123:C134)</f>
        <v>0</v>
      </c>
      <c r="D135" s="34">
        <f>SUM(D123:D134)</f>
        <v>0</v>
      </c>
      <c r="E135" s="36"/>
      <c r="F135" s="35">
        <f>SUM(F123:F134)</f>
        <v>0.59799999999999998</v>
      </c>
      <c r="G135" s="34">
        <f>SUM(G123:G134)</f>
        <v>30.82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1056.902</v>
      </c>
      <c r="M135" s="34">
        <f>SUM(M123:M134)</f>
        <v>13041.91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>SUM(U123:U134)</f>
        <v>0</v>
      </c>
      <c r="V135" s="34">
        <f>SUM(V123:V134)</f>
        <v>0</v>
      </c>
      <c r="W135" s="36"/>
      <c r="X135" s="35">
        <f>SUM(X123:X134)</f>
        <v>0</v>
      </c>
      <c r="Y135" s="34">
        <f>SUM(Y123:Y134)</f>
        <v>0</v>
      </c>
      <c r="Z135" s="36"/>
      <c r="AA135" s="35">
        <f>SUM(AA123:AA134)</f>
        <v>222.19099999999997</v>
      </c>
      <c r="AB135" s="34">
        <f>SUM(AB123:AB134)</f>
        <v>4551.9399999999996</v>
      </c>
      <c r="AC135" s="36"/>
      <c r="AD135" s="35">
        <f>SUM(AD123:AD134)</f>
        <v>6.8810000000000002</v>
      </c>
      <c r="AE135" s="34">
        <f>SUM(AE123:AE134)</f>
        <v>345.79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0</v>
      </c>
      <c r="AK135" s="34">
        <f>SUM(AK123:AK134)</f>
        <v>0</v>
      </c>
      <c r="AL135" s="36"/>
      <c r="AM135" s="35">
        <f>SUM(AM123:AM134)</f>
        <v>5.0000000000000001E-3</v>
      </c>
      <c r="AN135" s="34">
        <f>SUM(AN123:AN134)</f>
        <v>0.06</v>
      </c>
      <c r="AO135" s="36"/>
      <c r="AP135" s="35">
        <f>SUM(AP123:AP134)</f>
        <v>19</v>
      </c>
      <c r="AQ135" s="34">
        <f>SUM(AQ123:AQ134)</f>
        <v>352.08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0</v>
      </c>
      <c r="AX135" s="36"/>
      <c r="AY135" s="35">
        <f>SUM(AY123:AY134)</f>
        <v>24.814</v>
      </c>
      <c r="AZ135" s="34">
        <f>SUM(AZ123:AZ134)</f>
        <v>405.67000000000007</v>
      </c>
      <c r="BA135" s="36"/>
      <c r="BB135" s="35">
        <f>SUM(BB123:BB134)</f>
        <v>87.277000000000015</v>
      </c>
      <c r="BC135" s="34">
        <f>SUM(BC123:BC134)</f>
        <v>1520.01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0</v>
      </c>
      <c r="BI135" s="34">
        <f>SUM(BI123:BI134)</f>
        <v>0</v>
      </c>
      <c r="BJ135" s="36"/>
      <c r="BK135" s="35">
        <f>SUM(BK123:BK134)</f>
        <v>142.11100000000002</v>
      </c>
      <c r="BL135" s="34">
        <f>SUM(BL123:BL134)</f>
        <v>1950.89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205.59900000000002</v>
      </c>
      <c r="BU135" s="34">
        <f>SUM(BU123:BU134)</f>
        <v>2699.44</v>
      </c>
      <c r="BV135" s="36"/>
      <c r="BW135" s="35">
        <f>SUM(BW123:BW134)</f>
        <v>0</v>
      </c>
      <c r="BX135" s="34">
        <f>SUM(BX123:BX134)</f>
        <v>0</v>
      </c>
      <c r="BY135" s="36"/>
      <c r="BZ135" s="35">
        <f>SUM(BZ123:BZ134)</f>
        <v>58.770999999999994</v>
      </c>
      <c r="CA135" s="34">
        <f>SUM(CA123:CA134)</f>
        <v>870.48</v>
      </c>
      <c r="CB135" s="36"/>
      <c r="CC135" s="35">
        <f>SUM(CC123:CC134)</f>
        <v>0</v>
      </c>
      <c r="CD135" s="34">
        <f>SUM(CD123:CD134)</f>
        <v>0</v>
      </c>
      <c r="CE135" s="36"/>
      <c r="CF135" s="35">
        <f>SUM(CF123:CF134)</f>
        <v>0</v>
      </c>
      <c r="CG135" s="34">
        <f>SUM(CG123:CG134)</f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1.9900000000000002</v>
      </c>
      <c r="CM135" s="34">
        <f>SUM(CM123:CM134)</f>
        <v>36.239999999999995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>SUM(CX123:CX134)</f>
        <v>0.05</v>
      </c>
      <c r="CY135" s="34">
        <f>SUM(CY123:CY134)</f>
        <v>0.83</v>
      </c>
      <c r="CZ135" s="36"/>
      <c r="DA135" s="35">
        <f>SUM(DA123:DA134)</f>
        <v>3.7999999999999999E-2</v>
      </c>
      <c r="DB135" s="34">
        <f>SUM(DB123:DB134)</f>
        <v>1.08</v>
      </c>
      <c r="DC135" s="36"/>
      <c r="DD135" s="35">
        <f>SUM(DD123:DD134)</f>
        <v>6.0000000000000001E-3</v>
      </c>
      <c r="DE135" s="34">
        <f>SUM(DE123:DE134)</f>
        <v>4.62</v>
      </c>
      <c r="DF135" s="36"/>
      <c r="DG135" s="35">
        <f>SUM(DG123:DG134)</f>
        <v>0</v>
      </c>
      <c r="DH135" s="34">
        <f>SUM(DH123:DH134)</f>
        <v>0</v>
      </c>
      <c r="DI135" s="36"/>
      <c r="DJ135" s="35">
        <f>SUM(DJ123:DJ134)</f>
        <v>0</v>
      </c>
      <c r="DK135" s="34">
        <f>SUM(DK123:DK134)</f>
        <v>0</v>
      </c>
      <c r="DL135" s="36"/>
      <c r="DM135" s="35">
        <f>SUM(DM123:DM134)</f>
        <v>30.8</v>
      </c>
      <c r="DN135" s="34">
        <f>SUM(DN123:DN134)</f>
        <v>352.35</v>
      </c>
      <c r="DO135" s="36"/>
      <c r="DP135" s="35">
        <f>SUM(DP123:DP134)</f>
        <v>2410.8960000000002</v>
      </c>
      <c r="DQ135" s="34">
        <f>SUM(DQ123:DQ134)</f>
        <v>26314.36</v>
      </c>
      <c r="DR135" s="36"/>
      <c r="DS135" s="35">
        <f>SUM(DS123:DS134)</f>
        <v>6115.478000000001</v>
      </c>
      <c r="DT135" s="34">
        <f>SUM(DT123:DT134)</f>
        <v>84546.200000000012</v>
      </c>
      <c r="DU135" s="36"/>
      <c r="DV135" s="35">
        <f t="shared" si="323"/>
        <v>10383.407000000001</v>
      </c>
      <c r="DW135" s="36">
        <f t="shared" si="324"/>
        <v>137024.76999999999</v>
      </c>
    </row>
    <row r="136" spans="1:127" ht="15" customHeight="1" x14ac:dyDescent="0.3">
      <c r="A136" s="45">
        <v>2016</v>
      </c>
      <c r="B136" s="46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77.671999999999997</v>
      </c>
      <c r="M136" s="5">
        <v>1059.8399999999999</v>
      </c>
      <c r="N136" s="8">
        <f t="shared" ref="N136:N147" si="336">M136/L136*1000</f>
        <v>13645.071583067256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11.138</v>
      </c>
      <c r="AB136" s="5">
        <v>237.33</v>
      </c>
      <c r="AC136" s="8">
        <f t="shared" ref="AC136:AC147" si="337">AB136/AA136*1000</f>
        <v>21308.134314957806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3.5</v>
      </c>
      <c r="AZ136" s="5">
        <v>50.85</v>
      </c>
      <c r="BA136" s="8">
        <f t="shared" ref="BA136:BA147" si="338">AZ136/AY136*1000</f>
        <v>14528.571428571429</v>
      </c>
      <c r="BB136" s="6">
        <v>0.309</v>
      </c>
      <c r="BC136" s="5">
        <v>92.82</v>
      </c>
      <c r="BD136" s="8">
        <f t="shared" ref="BD136:BD147" si="339">BC136/BB136*1000</f>
        <v>300388.34951456304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23.04</v>
      </c>
      <c r="BL136" s="5">
        <v>321.86</v>
      </c>
      <c r="BM136" s="8">
        <f t="shared" ref="BM136:BM147" si="340">BL136/BK136*1000</f>
        <v>13969.618055555557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48.44</v>
      </c>
      <c r="BU136" s="5">
        <v>680.69</v>
      </c>
      <c r="BV136" s="8">
        <f t="shared" ref="BV136:BV145" si="341">BU136/BT136*1000</f>
        <v>14052.229562345172</v>
      </c>
      <c r="BW136" s="6">
        <v>0</v>
      </c>
      <c r="BX136" s="5">
        <v>0</v>
      </c>
      <c r="BY136" s="8">
        <v>0</v>
      </c>
      <c r="BZ136" s="6">
        <v>7.423</v>
      </c>
      <c r="CA136" s="5">
        <v>98.23</v>
      </c>
      <c r="CB136" s="8">
        <f t="shared" ref="CB136:CB147" si="342">CA136/BZ136*1000</f>
        <v>13233.194126364006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v>6.8470000000000004</v>
      </c>
      <c r="DB136" s="5">
        <v>3003.25</v>
      </c>
      <c r="DC136" s="8">
        <f t="shared" ref="DC136:DC145" si="343">DB136/DA136*1000</f>
        <v>438622.75449101796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91.16</v>
      </c>
      <c r="DN136" s="5">
        <v>1200.83</v>
      </c>
      <c r="DO136" s="8">
        <f t="shared" ref="DO136:DO146" si="344">DN136/DM136*1000</f>
        <v>13172.773146116719</v>
      </c>
      <c r="DP136" s="6">
        <v>150.20500000000001</v>
      </c>
      <c r="DQ136" s="5">
        <v>1875.04</v>
      </c>
      <c r="DR136" s="8">
        <f t="shared" ref="DR136:DR147" si="345">DQ136/DP136*1000</f>
        <v>12483.206284744181</v>
      </c>
      <c r="DS136" s="6">
        <v>485.54199999999997</v>
      </c>
      <c r="DT136" s="5">
        <v>7889.45</v>
      </c>
      <c r="DU136" s="8">
        <f t="shared" ref="DU136:DU147" si="346">DT136/DS136*1000</f>
        <v>16248.748820905299</v>
      </c>
      <c r="DV136" s="13">
        <f t="shared" ref="DV136:DV161" si="347">DS136+DP136+DM136+DJ136+DG136+CU136+CO136+CO136+CL136+CI136+CF136+BW136+BT136+BN136+BK136+BH136+BE136+AY136+AP136+AG136+AV136+X136+R136+O136+I136+F136+BZ136+BB136+AS136+L136+AA136+CC136+DA136+DD136+BQ136+CX136+AD136+AM136+CR136</f>
        <v>905.27599999999995</v>
      </c>
      <c r="DW136" s="8">
        <f t="shared" ref="DW136:DW161" si="348">DT136+DQ136+DN136+DK136+DH136+CV136+CP136+CP136+CM136+CJ136+CG136+BX136+BU136+BO136+BL136+BI136+BF136+AZ136+AQ136+AH136+AW136+Y136+S136+P136+J136+G136+CA136+BC136+AT136+M136+AB136+CD136+DB136+DE136+BR136+CY136+AE136+AN136+CS136</f>
        <v>16510.190000000002</v>
      </c>
    </row>
    <row r="137" spans="1:127" ht="15" customHeight="1" x14ac:dyDescent="0.3">
      <c r="A137" s="45">
        <v>2016</v>
      </c>
      <c r="B137" s="46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17.797000000000001</v>
      </c>
      <c r="M137" s="5">
        <v>364.38</v>
      </c>
      <c r="N137" s="8">
        <f t="shared" si="336"/>
        <v>20474.237230993986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9.0220000000000002</v>
      </c>
      <c r="AB137" s="5">
        <v>248.45</v>
      </c>
      <c r="AC137" s="8">
        <f t="shared" si="337"/>
        <v>27538.239858124583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0.04</v>
      </c>
      <c r="AN137" s="5">
        <v>2.67</v>
      </c>
      <c r="AO137" s="8">
        <f t="shared" ref="AO137" si="349">AN137/AM137*1000</f>
        <v>66750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3</v>
      </c>
      <c r="AZ137" s="5">
        <v>50.85</v>
      </c>
      <c r="BA137" s="8">
        <f t="shared" si="338"/>
        <v>16950</v>
      </c>
      <c r="BB137" s="6">
        <v>0.32700000000000001</v>
      </c>
      <c r="BC137" s="5">
        <v>108.06</v>
      </c>
      <c r="BD137" s="8">
        <f t="shared" si="339"/>
        <v>330458.71559633024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39.381999999999998</v>
      </c>
      <c r="BL137" s="5">
        <v>597.83000000000004</v>
      </c>
      <c r="BM137" s="8">
        <f t="shared" si="340"/>
        <v>15180.285409577982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17.559999999999999</v>
      </c>
      <c r="BU137" s="5">
        <v>314.02</v>
      </c>
      <c r="BV137" s="8">
        <f t="shared" si="341"/>
        <v>17882.687927107061</v>
      </c>
      <c r="BW137" s="6">
        <v>0</v>
      </c>
      <c r="BX137" s="5">
        <v>0</v>
      </c>
      <c r="BY137" s="8">
        <v>0</v>
      </c>
      <c r="BZ137" s="6">
        <v>11.824999999999999</v>
      </c>
      <c r="CA137" s="5">
        <v>160.61000000000001</v>
      </c>
      <c r="CB137" s="8">
        <f t="shared" si="342"/>
        <v>13582.241014799156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66.94</v>
      </c>
      <c r="DN137" s="5">
        <v>894.99</v>
      </c>
      <c r="DO137" s="8">
        <f t="shared" si="344"/>
        <v>13370.032865252466</v>
      </c>
      <c r="DP137" s="6">
        <v>162.66900000000001</v>
      </c>
      <c r="DQ137" s="5">
        <v>2031.48</v>
      </c>
      <c r="DR137" s="8">
        <f t="shared" si="345"/>
        <v>12488.427420098482</v>
      </c>
      <c r="DS137" s="6">
        <v>200.76</v>
      </c>
      <c r="DT137" s="5">
        <v>3060.62</v>
      </c>
      <c r="DU137" s="8">
        <f t="shared" si="346"/>
        <v>15245.168360231122</v>
      </c>
      <c r="DV137" s="13">
        <f t="shared" si="347"/>
        <v>529.322</v>
      </c>
      <c r="DW137" s="8">
        <f t="shared" si="348"/>
        <v>7833.9600000000009</v>
      </c>
    </row>
    <row r="138" spans="1:127" ht="15" customHeight="1" x14ac:dyDescent="0.3">
      <c r="A138" s="45">
        <v>2016</v>
      </c>
      <c r="B138" s="46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86.05</v>
      </c>
      <c r="M138" s="5">
        <v>1189.74</v>
      </c>
      <c r="N138" s="8">
        <f t="shared" si="336"/>
        <v>13826.147588611273</v>
      </c>
      <c r="O138" s="6">
        <v>50</v>
      </c>
      <c r="P138" s="5">
        <v>750</v>
      </c>
      <c r="Q138" s="8">
        <f t="shared" ref="Q138" si="350">P138/O138*1000</f>
        <v>15000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8.52</v>
      </c>
      <c r="AB138" s="5">
        <v>247.63</v>
      </c>
      <c r="AC138" s="8">
        <f t="shared" si="337"/>
        <v>29064.553990610329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18</v>
      </c>
      <c r="AZ138" s="5">
        <v>265.07</v>
      </c>
      <c r="BA138" s="8">
        <f t="shared" si="338"/>
        <v>14726.111111111111</v>
      </c>
      <c r="BB138" s="6">
        <v>0.39600000000000002</v>
      </c>
      <c r="BC138" s="5">
        <v>130.62</v>
      </c>
      <c r="BD138" s="8">
        <f t="shared" si="339"/>
        <v>329848.48484848486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1.897</v>
      </c>
      <c r="BL138" s="5">
        <v>31.51</v>
      </c>
      <c r="BM138" s="8">
        <f t="shared" si="340"/>
        <v>16610.437532946758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0.22</v>
      </c>
      <c r="BU138" s="5">
        <v>1.8</v>
      </c>
      <c r="BV138" s="8">
        <f t="shared" si="341"/>
        <v>8181.818181818182</v>
      </c>
      <c r="BW138" s="6">
        <v>0</v>
      </c>
      <c r="BX138" s="5">
        <v>0</v>
      </c>
      <c r="BY138" s="8">
        <v>0</v>
      </c>
      <c r="BZ138" s="6">
        <v>9.5709999999999997</v>
      </c>
      <c r="CA138" s="5">
        <v>132.49</v>
      </c>
      <c r="CB138" s="8">
        <f t="shared" si="342"/>
        <v>13842.858635461291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0.5</v>
      </c>
      <c r="CM138" s="5">
        <v>7.45</v>
      </c>
      <c r="CN138" s="8">
        <f t="shared" ref="CN138:CN143" si="351">CM138/CL138*1000</f>
        <v>14900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v>0.35</v>
      </c>
      <c r="DB138" s="5">
        <v>7</v>
      </c>
      <c r="DC138" s="8">
        <f t="shared" si="343"/>
        <v>20000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175.88800000000001</v>
      </c>
      <c r="DQ138" s="5">
        <v>2177.21</v>
      </c>
      <c r="DR138" s="8">
        <f t="shared" si="345"/>
        <v>12378.388519967253</v>
      </c>
      <c r="DS138" s="6">
        <v>429.9</v>
      </c>
      <c r="DT138" s="5">
        <v>6559.03</v>
      </c>
      <c r="DU138" s="8">
        <f t="shared" si="346"/>
        <v>15257.106303791579</v>
      </c>
      <c r="DV138" s="13">
        <f t="shared" si="347"/>
        <v>781.29200000000003</v>
      </c>
      <c r="DW138" s="8">
        <f t="shared" si="348"/>
        <v>11499.55</v>
      </c>
    </row>
    <row r="139" spans="1:127" ht="15" customHeight="1" x14ac:dyDescent="0.3">
      <c r="A139" s="45">
        <v>2016</v>
      </c>
      <c r="B139" s="46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87.591999999999999</v>
      </c>
      <c r="M139" s="5">
        <v>1159.73</v>
      </c>
      <c r="N139" s="8">
        <f t="shared" si="336"/>
        <v>13240.13608548726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10.412000000000001</v>
      </c>
      <c r="AB139" s="5">
        <v>298.52999999999997</v>
      </c>
      <c r="AC139" s="8">
        <f t="shared" si="337"/>
        <v>28671.724932769877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0.02</v>
      </c>
      <c r="AZ139" s="5">
        <v>0.41</v>
      </c>
      <c r="BA139" s="8">
        <f t="shared" si="338"/>
        <v>20500</v>
      </c>
      <c r="BB139" s="6">
        <v>0.33</v>
      </c>
      <c r="BC139" s="5">
        <v>103.76</v>
      </c>
      <c r="BD139" s="8">
        <f t="shared" si="339"/>
        <v>314424.24242424243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28</v>
      </c>
      <c r="BL139" s="5">
        <v>383.52</v>
      </c>
      <c r="BM139" s="8">
        <f t="shared" si="340"/>
        <v>13697.142857142855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14.744999999999999</v>
      </c>
      <c r="BU139" s="5">
        <v>260.58999999999997</v>
      </c>
      <c r="BV139" s="8">
        <f t="shared" si="341"/>
        <v>17673.109528653778</v>
      </c>
      <c r="BW139" s="6">
        <v>0</v>
      </c>
      <c r="BX139" s="5">
        <v>0</v>
      </c>
      <c r="BY139" s="8">
        <v>0</v>
      </c>
      <c r="BZ139" s="6">
        <v>21.981999999999999</v>
      </c>
      <c r="CA139" s="5">
        <v>335.17</v>
      </c>
      <c r="CB139" s="8">
        <f t="shared" si="342"/>
        <v>15247.475206987536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v>0</v>
      </c>
      <c r="CL139" s="6">
        <v>0.3</v>
      </c>
      <c r="CM139" s="5">
        <v>9.1999999999999993</v>
      </c>
      <c r="CN139" s="8">
        <f t="shared" si="351"/>
        <v>30666.666666666664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0</v>
      </c>
      <c r="DN139" s="5">
        <v>0</v>
      </c>
      <c r="DO139" s="8">
        <v>0</v>
      </c>
      <c r="DP139" s="6">
        <v>365.87</v>
      </c>
      <c r="DQ139" s="5">
        <v>4654.13</v>
      </c>
      <c r="DR139" s="8">
        <f t="shared" si="345"/>
        <v>12720.720474485473</v>
      </c>
      <c r="DS139" s="6">
        <v>678.10699999999997</v>
      </c>
      <c r="DT139" s="5">
        <v>10761.96</v>
      </c>
      <c r="DU139" s="8">
        <f t="shared" si="346"/>
        <v>15870.592694073353</v>
      </c>
      <c r="DV139" s="13">
        <f t="shared" si="347"/>
        <v>1207.3579999999997</v>
      </c>
      <c r="DW139" s="8">
        <f t="shared" si="348"/>
        <v>17966.999999999996</v>
      </c>
    </row>
    <row r="140" spans="1:127" ht="15" customHeight="1" x14ac:dyDescent="0.3">
      <c r="A140" s="45">
        <v>2016</v>
      </c>
      <c r="B140" s="46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100.976</v>
      </c>
      <c r="M140" s="5">
        <v>1572.03</v>
      </c>
      <c r="N140" s="8">
        <f t="shared" si="336"/>
        <v>15568.352875930914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15.8</v>
      </c>
      <c r="AB140" s="5">
        <v>395</v>
      </c>
      <c r="AC140" s="8">
        <f t="shared" si="337"/>
        <v>25000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3</v>
      </c>
      <c r="AZ140" s="5">
        <v>46.94</v>
      </c>
      <c r="BA140" s="8">
        <f t="shared" si="338"/>
        <v>15646.666666666666</v>
      </c>
      <c r="BB140" s="6">
        <v>0.32600000000000001</v>
      </c>
      <c r="BC140" s="5">
        <v>120.82</v>
      </c>
      <c r="BD140" s="8">
        <f t="shared" si="339"/>
        <v>370613.49693251529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1.897</v>
      </c>
      <c r="BL140" s="5">
        <v>36.89</v>
      </c>
      <c r="BM140" s="8">
        <f t="shared" si="340"/>
        <v>19446.494464944648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15.18</v>
      </c>
      <c r="BU140" s="5">
        <v>260.58999999999997</v>
      </c>
      <c r="BV140" s="8">
        <f t="shared" si="341"/>
        <v>17166.666666666664</v>
      </c>
      <c r="BW140" s="6">
        <v>0</v>
      </c>
      <c r="BX140" s="5">
        <v>0</v>
      </c>
      <c r="BY140" s="8">
        <v>0</v>
      </c>
      <c r="BZ140" s="6">
        <v>5.609</v>
      </c>
      <c r="CA140" s="5">
        <v>36.58</v>
      </c>
      <c r="CB140" s="8">
        <f t="shared" si="342"/>
        <v>6521.6616152611869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280.00400000000002</v>
      </c>
      <c r="DQ140" s="5">
        <v>3984.27</v>
      </c>
      <c r="DR140" s="8">
        <f t="shared" si="345"/>
        <v>14229.332438108026</v>
      </c>
      <c r="DS140" s="6">
        <v>677.46699999999998</v>
      </c>
      <c r="DT140" s="5">
        <v>10655.51</v>
      </c>
      <c r="DU140" s="8">
        <f t="shared" si="346"/>
        <v>15728.456146203431</v>
      </c>
      <c r="DV140" s="13">
        <f t="shared" si="347"/>
        <v>1100.259</v>
      </c>
      <c r="DW140" s="8">
        <f t="shared" si="348"/>
        <v>17108.63</v>
      </c>
    </row>
    <row r="141" spans="1:127" ht="15" customHeight="1" x14ac:dyDescent="0.3">
      <c r="A141" s="45">
        <v>2016</v>
      </c>
      <c r="B141" s="46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46.371000000000002</v>
      </c>
      <c r="M141" s="5">
        <v>755.27</v>
      </c>
      <c r="N141" s="8">
        <f t="shared" si="336"/>
        <v>16287.550408660585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12.31</v>
      </c>
      <c r="AB141" s="5">
        <v>379.22</v>
      </c>
      <c r="AC141" s="8">
        <f t="shared" si="337"/>
        <v>30805.848903330629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0.248</v>
      </c>
      <c r="AQ141" s="5">
        <v>5.73</v>
      </c>
      <c r="AR141" s="8">
        <f t="shared" ref="AR141:AR142" si="352">AQ141/AP141*1000</f>
        <v>23104.83870967742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31.297999999999998</v>
      </c>
      <c r="BC141" s="5">
        <v>558.1</v>
      </c>
      <c r="BD141" s="8">
        <f t="shared" si="339"/>
        <v>17831.810339318807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57.68</v>
      </c>
      <c r="BL141" s="5">
        <v>885.75</v>
      </c>
      <c r="BM141" s="8">
        <f t="shared" si="340"/>
        <v>15356.27600554785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0.499</v>
      </c>
      <c r="BU141" s="5">
        <v>11.71</v>
      </c>
      <c r="BV141" s="8">
        <f t="shared" si="341"/>
        <v>23466.933867735475</v>
      </c>
      <c r="BW141" s="6">
        <v>0</v>
      </c>
      <c r="BX141" s="5">
        <v>0</v>
      </c>
      <c r="BY141" s="8">
        <v>0</v>
      </c>
      <c r="BZ141" s="6">
        <v>3.2829999999999999</v>
      </c>
      <c r="CA141" s="5">
        <v>53.14</v>
      </c>
      <c r="CB141" s="8">
        <f t="shared" si="342"/>
        <v>16186.414864453243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v>0.96699999999999997</v>
      </c>
      <c r="DB141" s="5">
        <v>32.26</v>
      </c>
      <c r="DC141" s="8">
        <f t="shared" si="343"/>
        <v>33360.910031023785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437.90600000000001</v>
      </c>
      <c r="DQ141" s="5">
        <v>5972.78</v>
      </c>
      <c r="DR141" s="8">
        <f t="shared" si="345"/>
        <v>13639.411197836978</v>
      </c>
      <c r="DS141" s="6">
        <v>937.8</v>
      </c>
      <c r="DT141" s="5">
        <v>15041.32</v>
      </c>
      <c r="DU141" s="8">
        <f t="shared" si="346"/>
        <v>16038.942205161014</v>
      </c>
      <c r="DV141" s="13">
        <f t="shared" si="347"/>
        <v>1528.3620000000001</v>
      </c>
      <c r="DW141" s="8">
        <f t="shared" si="348"/>
        <v>23695.279999999995</v>
      </c>
    </row>
    <row r="142" spans="1:127" ht="15" customHeight="1" x14ac:dyDescent="0.3">
      <c r="A142" s="45">
        <v>2016</v>
      </c>
      <c r="B142" s="46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118.883</v>
      </c>
      <c r="M142" s="5">
        <v>1919.16</v>
      </c>
      <c r="N142" s="8">
        <f t="shared" si="336"/>
        <v>16143.266909482434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8.77</v>
      </c>
      <c r="AB142" s="5">
        <v>304.26</v>
      </c>
      <c r="AC142" s="8">
        <f t="shared" si="337"/>
        <v>34693.272519954393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0.86</v>
      </c>
      <c r="AQ142" s="5">
        <v>39.090000000000003</v>
      </c>
      <c r="AR142" s="8">
        <f t="shared" si="352"/>
        <v>45453.48837209303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1.343</v>
      </c>
      <c r="BC142" s="5">
        <v>156.88999999999999</v>
      </c>
      <c r="BD142" s="8">
        <f t="shared" si="339"/>
        <v>116820.55100521221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0.96899999999999997</v>
      </c>
      <c r="BL142" s="5">
        <v>18.45</v>
      </c>
      <c r="BM142" s="8">
        <f t="shared" si="340"/>
        <v>19040.247678018579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29.434999999999999</v>
      </c>
      <c r="BU142" s="5">
        <v>504.12</v>
      </c>
      <c r="BV142" s="8">
        <f t="shared" si="341"/>
        <v>17126.550025479872</v>
      </c>
      <c r="BW142" s="6">
        <v>0</v>
      </c>
      <c r="BX142" s="5">
        <v>0</v>
      </c>
      <c r="BY142" s="8">
        <v>0</v>
      </c>
      <c r="BZ142" s="6">
        <v>13.009</v>
      </c>
      <c r="CA142" s="5">
        <v>343.51</v>
      </c>
      <c r="CB142" s="8">
        <f t="shared" si="342"/>
        <v>26405.565377815357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0.36</v>
      </c>
      <c r="CS142" s="5">
        <v>7.24</v>
      </c>
      <c r="CT142" s="8">
        <f t="shared" ref="CT142" si="353">CS142/CR142*1000</f>
        <v>20111.111111111109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780.23599999999999</v>
      </c>
      <c r="DQ142" s="5">
        <v>10404.709999999999</v>
      </c>
      <c r="DR142" s="8">
        <f t="shared" si="345"/>
        <v>13335.337000599819</v>
      </c>
      <c r="DS142" s="6">
        <v>538.755</v>
      </c>
      <c r="DT142" s="5">
        <v>7982.48</v>
      </c>
      <c r="DU142" s="8">
        <f t="shared" si="346"/>
        <v>14816.53070505146</v>
      </c>
      <c r="DV142" s="13">
        <f t="shared" si="347"/>
        <v>1492.62</v>
      </c>
      <c r="DW142" s="8">
        <f t="shared" si="348"/>
        <v>21679.909999999996</v>
      </c>
    </row>
    <row r="143" spans="1:127" ht="15" customHeight="1" x14ac:dyDescent="0.3">
      <c r="A143" s="45">
        <v>2016</v>
      </c>
      <c r="B143" s="46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132.70099999999999</v>
      </c>
      <c r="M143" s="5">
        <v>1695.58</v>
      </c>
      <c r="N143" s="8">
        <f t="shared" si="336"/>
        <v>12777.447042599528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11.146000000000001</v>
      </c>
      <c r="AB143" s="5">
        <v>331.85</v>
      </c>
      <c r="AC143" s="8">
        <f t="shared" si="337"/>
        <v>29773.012739996411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39.317999999999998</v>
      </c>
      <c r="AZ143" s="5">
        <v>673.28</v>
      </c>
      <c r="BA143" s="8">
        <f t="shared" si="338"/>
        <v>17123.963579022329</v>
      </c>
      <c r="BB143" s="6">
        <v>7.63</v>
      </c>
      <c r="BC143" s="5">
        <v>219.96</v>
      </c>
      <c r="BD143" s="8">
        <f t="shared" si="339"/>
        <v>28828.309305373525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80.099999999999994</v>
      </c>
      <c r="BL143" s="5">
        <v>1139.6199999999999</v>
      </c>
      <c r="BM143" s="8">
        <f t="shared" si="340"/>
        <v>14227.465667915105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20.079999999999998</v>
      </c>
      <c r="BU143" s="5">
        <v>420.82</v>
      </c>
      <c r="BV143" s="8">
        <f t="shared" si="341"/>
        <v>20957.171314741037</v>
      </c>
      <c r="BW143" s="6">
        <v>0</v>
      </c>
      <c r="BX143" s="5">
        <v>0</v>
      </c>
      <c r="BY143" s="8">
        <v>0</v>
      </c>
      <c r="BZ143" s="6">
        <v>28.184000000000001</v>
      </c>
      <c r="CA143" s="5">
        <v>716.22</v>
      </c>
      <c r="CB143" s="8">
        <f t="shared" si="342"/>
        <v>25412.290661368155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0.4</v>
      </c>
      <c r="CM143" s="5">
        <v>5.78</v>
      </c>
      <c r="CN143" s="8">
        <f t="shared" si="351"/>
        <v>14450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v>2.7040000000000002</v>
      </c>
      <c r="DB143" s="5">
        <v>54.09</v>
      </c>
      <c r="DC143" s="8">
        <f t="shared" si="343"/>
        <v>20003.698224852069</v>
      </c>
      <c r="DD143" s="6">
        <v>2.88</v>
      </c>
      <c r="DE143" s="5">
        <v>61.45</v>
      </c>
      <c r="DF143" s="8">
        <f t="shared" ref="DF143" si="354">DE143/DD143*1000</f>
        <v>21336.805555555558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819.66</v>
      </c>
      <c r="DQ143" s="5">
        <v>11680.14</v>
      </c>
      <c r="DR143" s="8">
        <f t="shared" si="345"/>
        <v>14249.981699729156</v>
      </c>
      <c r="DS143" s="6">
        <v>1105.519</v>
      </c>
      <c r="DT143" s="5">
        <v>16942.490000000002</v>
      </c>
      <c r="DU143" s="8">
        <f t="shared" si="346"/>
        <v>15325.372065066274</v>
      </c>
      <c r="DV143" s="13">
        <f t="shared" si="347"/>
        <v>2250.322000000001</v>
      </c>
      <c r="DW143" s="8">
        <f t="shared" si="348"/>
        <v>33941.279999999992</v>
      </c>
    </row>
    <row r="144" spans="1:127" ht="15" customHeight="1" x14ac:dyDescent="0.3">
      <c r="A144" s="45">
        <v>2016</v>
      </c>
      <c r="B144" s="46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52.901000000000003</v>
      </c>
      <c r="M144" s="5">
        <v>960.69</v>
      </c>
      <c r="N144" s="8">
        <f t="shared" si="336"/>
        <v>18160.148201357253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12.872</v>
      </c>
      <c r="AB144" s="5">
        <v>333.95</v>
      </c>
      <c r="AC144" s="8">
        <f t="shared" si="337"/>
        <v>25943.90926041019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61.198</v>
      </c>
      <c r="BC144" s="5">
        <v>756.29</v>
      </c>
      <c r="BD144" s="8">
        <f t="shared" si="339"/>
        <v>12358.083597503186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345.87700000000001</v>
      </c>
      <c r="BL144" s="5">
        <v>5038.25</v>
      </c>
      <c r="BM144" s="8">
        <f t="shared" si="340"/>
        <v>14566.594483009856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51.96</v>
      </c>
      <c r="BU144" s="5">
        <v>856.22</v>
      </c>
      <c r="BV144" s="8">
        <f t="shared" si="341"/>
        <v>16478.44495765974</v>
      </c>
      <c r="BW144" s="6">
        <v>0</v>
      </c>
      <c r="BX144" s="5">
        <v>0</v>
      </c>
      <c r="BY144" s="8">
        <v>0</v>
      </c>
      <c r="BZ144" s="6">
        <v>12.919</v>
      </c>
      <c r="CA144" s="5">
        <v>313.74</v>
      </c>
      <c r="CB144" s="8">
        <f t="shared" si="342"/>
        <v>24285.161390200479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34.880000000000003</v>
      </c>
      <c r="DN144" s="5">
        <v>510.64</v>
      </c>
      <c r="DO144" s="8">
        <f t="shared" si="344"/>
        <v>14639.908256880732</v>
      </c>
      <c r="DP144" s="6">
        <v>1107.328</v>
      </c>
      <c r="DQ144" s="5">
        <v>14658.2</v>
      </c>
      <c r="DR144" s="8">
        <f t="shared" si="345"/>
        <v>13237.450872731477</v>
      </c>
      <c r="DS144" s="6">
        <v>698.32</v>
      </c>
      <c r="DT144" s="5">
        <v>11013.54</v>
      </c>
      <c r="DU144" s="8">
        <f t="shared" si="346"/>
        <v>15771.480123725512</v>
      </c>
      <c r="DV144" s="13">
        <f t="shared" si="347"/>
        <v>2378.2549999999997</v>
      </c>
      <c r="DW144" s="8">
        <f t="shared" si="348"/>
        <v>34441.520000000004</v>
      </c>
    </row>
    <row r="145" spans="1:127" ht="15" customHeight="1" x14ac:dyDescent="0.3">
      <c r="A145" s="45">
        <v>2016</v>
      </c>
      <c r="B145" s="46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78.831999999999994</v>
      </c>
      <c r="M145" s="5">
        <v>1214.03</v>
      </c>
      <c r="N145" s="8">
        <f t="shared" si="336"/>
        <v>15400.218185508424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7.1</v>
      </c>
      <c r="AB145" s="5">
        <v>251.84</v>
      </c>
      <c r="AC145" s="8">
        <f t="shared" si="337"/>
        <v>35470.42253521127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9.4920000000000009</v>
      </c>
      <c r="AZ145" s="5">
        <v>153.88</v>
      </c>
      <c r="BA145" s="8">
        <f t="shared" si="338"/>
        <v>16211.546565528863</v>
      </c>
      <c r="BB145" s="6">
        <v>93.915000000000006</v>
      </c>
      <c r="BC145" s="5">
        <v>1481.19</v>
      </c>
      <c r="BD145" s="8">
        <f t="shared" si="339"/>
        <v>15771.601980514295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204.459</v>
      </c>
      <c r="BL145" s="5">
        <v>2918.33</v>
      </c>
      <c r="BM145" s="8">
        <f t="shared" si="340"/>
        <v>14273.424011660039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26.143000000000001</v>
      </c>
      <c r="BU145" s="5">
        <v>504.64</v>
      </c>
      <c r="BV145" s="8">
        <f t="shared" si="341"/>
        <v>19303.06391768351</v>
      </c>
      <c r="BW145" s="6">
        <v>0</v>
      </c>
      <c r="BX145" s="5">
        <v>0</v>
      </c>
      <c r="BY145" s="8">
        <v>0</v>
      </c>
      <c r="BZ145" s="6">
        <v>11.971</v>
      </c>
      <c r="CA145" s="5">
        <v>401.82</v>
      </c>
      <c r="CB145" s="8">
        <f t="shared" si="342"/>
        <v>33566.118118787068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v>0.73599999999999999</v>
      </c>
      <c r="DB145" s="5">
        <v>15.64</v>
      </c>
      <c r="DC145" s="8">
        <f t="shared" si="343"/>
        <v>21250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902.428</v>
      </c>
      <c r="DQ145" s="5">
        <v>12112.29</v>
      </c>
      <c r="DR145" s="8">
        <f t="shared" si="345"/>
        <v>13421.890721475842</v>
      </c>
      <c r="DS145" s="6">
        <v>547.6</v>
      </c>
      <c r="DT145" s="5">
        <v>8645.39</v>
      </c>
      <c r="DU145" s="8">
        <f t="shared" si="346"/>
        <v>15787.783053323592</v>
      </c>
      <c r="DV145" s="13">
        <f t="shared" si="347"/>
        <v>1882.6760000000002</v>
      </c>
      <c r="DW145" s="8">
        <f t="shared" si="348"/>
        <v>27699.05</v>
      </c>
    </row>
    <row r="146" spans="1:127" ht="15" customHeight="1" x14ac:dyDescent="0.3">
      <c r="A146" s="45">
        <v>2016</v>
      </c>
      <c r="B146" s="46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46.204000000000001</v>
      </c>
      <c r="M146" s="5">
        <v>748.08</v>
      </c>
      <c r="N146" s="8">
        <f t="shared" si="336"/>
        <v>16190.805990823306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9.4350000000000005</v>
      </c>
      <c r="AB146" s="5">
        <v>297.02</v>
      </c>
      <c r="AC146" s="8">
        <f t="shared" si="337"/>
        <v>31480.657127715946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19.975000000000001</v>
      </c>
      <c r="AZ146" s="5">
        <v>324.85000000000002</v>
      </c>
      <c r="BA146" s="8">
        <f t="shared" si="338"/>
        <v>16262.828535669587</v>
      </c>
      <c r="BB146" s="6">
        <v>1.411</v>
      </c>
      <c r="BC146" s="5">
        <v>185.82</v>
      </c>
      <c r="BD146" s="8">
        <f t="shared" si="339"/>
        <v>131693.83416017011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32.24</v>
      </c>
      <c r="BL146" s="5">
        <v>562.79999999999995</v>
      </c>
      <c r="BM146" s="8">
        <f t="shared" si="340"/>
        <v>17456.575682382132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11.175000000000001</v>
      </c>
      <c r="CA146" s="5">
        <v>410.81</v>
      </c>
      <c r="CB146" s="8">
        <f t="shared" si="342"/>
        <v>36761.521252796418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6</v>
      </c>
      <c r="DN146" s="5">
        <v>81</v>
      </c>
      <c r="DO146" s="8">
        <f t="shared" si="344"/>
        <v>13500</v>
      </c>
      <c r="DP146" s="6">
        <v>685.03</v>
      </c>
      <c r="DQ146" s="5">
        <v>9491.2199999999993</v>
      </c>
      <c r="DR146" s="8">
        <f t="shared" si="345"/>
        <v>13855.188823847131</v>
      </c>
      <c r="DS146" s="6">
        <v>742.97</v>
      </c>
      <c r="DT146" s="5">
        <v>11359.17</v>
      </c>
      <c r="DU146" s="8">
        <f t="shared" si="346"/>
        <v>15288.867652798901</v>
      </c>
      <c r="DV146" s="13">
        <f t="shared" si="347"/>
        <v>1554.4399999999998</v>
      </c>
      <c r="DW146" s="8">
        <f t="shared" si="348"/>
        <v>23460.77</v>
      </c>
    </row>
    <row r="147" spans="1:127" ht="15" customHeight="1" x14ac:dyDescent="0.3">
      <c r="A147" s="45">
        <v>2016</v>
      </c>
      <c r="B147" s="46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36.979999999999997</v>
      </c>
      <c r="M147" s="5">
        <v>550.76</v>
      </c>
      <c r="N147" s="8">
        <f t="shared" si="336"/>
        <v>14893.455922120065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2.57</v>
      </c>
      <c r="AB147" s="5">
        <v>106.71</v>
      </c>
      <c r="AC147" s="8">
        <f t="shared" si="337"/>
        <v>41521.400778210118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19.972000000000001</v>
      </c>
      <c r="AZ147" s="5">
        <v>324.85000000000002</v>
      </c>
      <c r="BA147" s="8">
        <f t="shared" si="338"/>
        <v>16265.271379931903</v>
      </c>
      <c r="BB147" s="6">
        <v>0.14699999999999999</v>
      </c>
      <c r="BC147" s="5">
        <v>50.67</v>
      </c>
      <c r="BD147" s="8">
        <f t="shared" si="339"/>
        <v>344693.87755102041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1.9730000000000001</v>
      </c>
      <c r="BL147" s="5">
        <v>45.95</v>
      </c>
      <c r="BM147" s="8">
        <f t="shared" si="340"/>
        <v>23289.406994424735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0</v>
      </c>
      <c r="BU147" s="5">
        <v>0</v>
      </c>
      <c r="BV147" s="8">
        <v>0</v>
      </c>
      <c r="BW147" s="6">
        <v>0</v>
      </c>
      <c r="BX147" s="5">
        <v>0</v>
      </c>
      <c r="BY147" s="8">
        <v>0</v>
      </c>
      <c r="BZ147" s="6">
        <v>1.9279999999999999</v>
      </c>
      <c r="CA147" s="5">
        <v>61.24</v>
      </c>
      <c r="CB147" s="8">
        <f t="shared" si="342"/>
        <v>31763.485477178423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236.64</v>
      </c>
      <c r="DQ147" s="5">
        <v>3106.15</v>
      </c>
      <c r="DR147" s="8">
        <f t="shared" si="345"/>
        <v>13126.056457065586</v>
      </c>
      <c r="DS147" s="6">
        <v>138.37</v>
      </c>
      <c r="DT147" s="5">
        <v>1877.28</v>
      </c>
      <c r="DU147" s="8">
        <f t="shared" si="346"/>
        <v>13567.102695671027</v>
      </c>
      <c r="DV147" s="13">
        <f t="shared" si="347"/>
        <v>438.58</v>
      </c>
      <c r="DW147" s="8">
        <f t="shared" si="348"/>
        <v>6123.6100000000006</v>
      </c>
    </row>
    <row r="148" spans="1:127" ht="15" customHeight="1" thickBot="1" x14ac:dyDescent="0.35">
      <c r="A148" s="52"/>
      <c r="B148" s="53" t="s">
        <v>14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882.95899999999995</v>
      </c>
      <c r="M148" s="34">
        <f>SUM(M136:M147)</f>
        <v>13189.29</v>
      </c>
      <c r="N148" s="36"/>
      <c r="O148" s="35">
        <f>SUM(O136:O147)</f>
        <v>50</v>
      </c>
      <c r="P148" s="34">
        <f>SUM(P136:P147)</f>
        <v>750</v>
      </c>
      <c r="Q148" s="36"/>
      <c r="R148" s="35">
        <f>SUM(R136:R147)</f>
        <v>0</v>
      </c>
      <c r="S148" s="34">
        <f>SUM(S136:S147)</f>
        <v>0</v>
      </c>
      <c r="T148" s="36"/>
      <c r="U148" s="35">
        <f>SUM(U136:U147)</f>
        <v>0</v>
      </c>
      <c r="V148" s="34">
        <f>SUM(V136:V147)</f>
        <v>0</v>
      </c>
      <c r="W148" s="36"/>
      <c r="X148" s="35">
        <f>SUM(X136:X147)</f>
        <v>0</v>
      </c>
      <c r="Y148" s="34">
        <f>SUM(Y136:Y147)</f>
        <v>0</v>
      </c>
      <c r="Z148" s="36"/>
      <c r="AA148" s="35">
        <f>SUM(AA136:AA147)</f>
        <v>119.09499999999998</v>
      </c>
      <c r="AB148" s="34">
        <f>SUM(AB136:AB147)</f>
        <v>3431.79</v>
      </c>
      <c r="AC148" s="36"/>
      <c r="AD148" s="35">
        <f>SUM(AD136:AD147)</f>
        <v>0</v>
      </c>
      <c r="AE148" s="34">
        <f>SUM(AE136:AE147)</f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0</v>
      </c>
      <c r="AK148" s="34">
        <f>SUM(AK136:AK147)</f>
        <v>0</v>
      </c>
      <c r="AL148" s="36"/>
      <c r="AM148" s="35">
        <f>SUM(AM136:AM147)</f>
        <v>0.04</v>
      </c>
      <c r="AN148" s="34">
        <f>SUM(AN136:AN147)</f>
        <v>2.67</v>
      </c>
      <c r="AO148" s="36"/>
      <c r="AP148" s="35">
        <f>SUM(AP136:AP147)</f>
        <v>1.1080000000000001</v>
      </c>
      <c r="AQ148" s="34">
        <f>SUM(AQ136:AQ147)</f>
        <v>44.820000000000007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</v>
      </c>
      <c r="AW148" s="34">
        <f>SUM(AW136:AW147)</f>
        <v>0</v>
      </c>
      <c r="AX148" s="36"/>
      <c r="AY148" s="35">
        <f>SUM(AY136:AY147)</f>
        <v>116.27700000000002</v>
      </c>
      <c r="AZ148" s="34">
        <f>SUM(AZ136:AZ147)</f>
        <v>1890.98</v>
      </c>
      <c r="BA148" s="36"/>
      <c r="BB148" s="35">
        <f>SUM(BB136:BB147)</f>
        <v>198.63</v>
      </c>
      <c r="BC148" s="34">
        <f>SUM(BC136:BC147)</f>
        <v>3965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0</v>
      </c>
      <c r="BI148" s="34">
        <f>SUM(BI136:BI147)</f>
        <v>0</v>
      </c>
      <c r="BJ148" s="36"/>
      <c r="BK148" s="35">
        <f>SUM(BK136:BK147)</f>
        <v>817.5139999999999</v>
      </c>
      <c r="BL148" s="34">
        <f>SUM(BL136:BL147)</f>
        <v>11980.76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224.262</v>
      </c>
      <c r="BU148" s="34">
        <f>SUM(BU136:BU147)</f>
        <v>3815.2000000000003</v>
      </c>
      <c r="BV148" s="36"/>
      <c r="BW148" s="35">
        <f>SUM(BW136:BW147)</f>
        <v>0</v>
      </c>
      <c r="BX148" s="34">
        <f>SUM(BX136:BX147)</f>
        <v>0</v>
      </c>
      <c r="BY148" s="36"/>
      <c r="BZ148" s="35">
        <f>SUM(BZ136:BZ147)</f>
        <v>138.87899999999999</v>
      </c>
      <c r="CA148" s="34">
        <f>SUM(CA136:CA147)</f>
        <v>3063.56</v>
      </c>
      <c r="CB148" s="36"/>
      <c r="CC148" s="35">
        <f>SUM(CC136:CC147)</f>
        <v>0</v>
      </c>
      <c r="CD148" s="34">
        <f>SUM(CD136:CD147)</f>
        <v>0</v>
      </c>
      <c r="CE148" s="36"/>
      <c r="CF148" s="35">
        <f>SUM(CF136:CF147)</f>
        <v>0</v>
      </c>
      <c r="CG148" s="34">
        <f>SUM(CG136:CG147)</f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1.2000000000000002</v>
      </c>
      <c r="CM148" s="34">
        <f>SUM(CM136:CM147)</f>
        <v>22.43</v>
      </c>
      <c r="CN148" s="36"/>
      <c r="CO148" s="35">
        <f>SUM(CO136:CO147)</f>
        <v>0</v>
      </c>
      <c r="CP148" s="34">
        <f>SUM(CP136:CP147)</f>
        <v>0</v>
      </c>
      <c r="CQ148" s="36"/>
      <c r="CR148" s="35">
        <f>SUM(CR136:CR147)</f>
        <v>0.36</v>
      </c>
      <c r="CS148" s="34">
        <f>SUM(CS136:CS147)</f>
        <v>7.24</v>
      </c>
      <c r="CT148" s="36"/>
      <c r="CU148" s="35">
        <f>SUM(CU136:CU147)</f>
        <v>0</v>
      </c>
      <c r="CV148" s="34">
        <f>SUM(CV136:CV147)</f>
        <v>0</v>
      </c>
      <c r="CW148" s="36"/>
      <c r="CX148" s="35">
        <f>SUM(CX136:CX147)</f>
        <v>0</v>
      </c>
      <c r="CY148" s="34">
        <f>SUM(CY136:CY147)</f>
        <v>0</v>
      </c>
      <c r="CZ148" s="36"/>
      <c r="DA148" s="35">
        <f>SUM(DA136:DA147)</f>
        <v>11.604000000000001</v>
      </c>
      <c r="DB148" s="34">
        <f>SUM(DB136:DB147)</f>
        <v>3112.2400000000002</v>
      </c>
      <c r="DC148" s="36"/>
      <c r="DD148" s="35">
        <f>SUM(DD136:DD147)</f>
        <v>2.88</v>
      </c>
      <c r="DE148" s="34">
        <f>SUM(DE136:DE147)</f>
        <v>61.45</v>
      </c>
      <c r="DF148" s="36"/>
      <c r="DG148" s="35">
        <f>SUM(DG136:DG147)</f>
        <v>0</v>
      </c>
      <c r="DH148" s="34">
        <f>SUM(DH136:DH147)</f>
        <v>0</v>
      </c>
      <c r="DI148" s="36"/>
      <c r="DJ148" s="35">
        <f>SUM(DJ136:DJ147)</f>
        <v>0</v>
      </c>
      <c r="DK148" s="34">
        <f>SUM(DK136:DK147)</f>
        <v>0</v>
      </c>
      <c r="DL148" s="36"/>
      <c r="DM148" s="35">
        <f>SUM(DM136:DM147)</f>
        <v>198.98</v>
      </c>
      <c r="DN148" s="34">
        <f>SUM(DN136:DN147)</f>
        <v>2687.4599999999996</v>
      </c>
      <c r="DO148" s="36"/>
      <c r="DP148" s="35">
        <f>SUM(DP136:DP147)</f>
        <v>6103.8639999999996</v>
      </c>
      <c r="DQ148" s="34">
        <f>SUM(DQ136:DQ147)</f>
        <v>82147.62</v>
      </c>
      <c r="DR148" s="36"/>
      <c r="DS148" s="35">
        <f>SUM(DS136:DS147)</f>
        <v>7181.1100000000006</v>
      </c>
      <c r="DT148" s="34">
        <f>SUM(DT136:DT147)</f>
        <v>111788.23999999999</v>
      </c>
      <c r="DU148" s="36"/>
      <c r="DV148" s="35">
        <f t="shared" si="347"/>
        <v>16048.762000000001</v>
      </c>
      <c r="DW148" s="36">
        <f t="shared" si="348"/>
        <v>241960.75000000003</v>
      </c>
    </row>
    <row r="149" spans="1:127" ht="15" customHeight="1" x14ac:dyDescent="0.3">
      <c r="A149" s="45">
        <v>2017</v>
      </c>
      <c r="B149" s="46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39.92</v>
      </c>
      <c r="M149" s="5">
        <v>634.98</v>
      </c>
      <c r="N149" s="8">
        <f t="shared" ref="N149:N156" si="355">M149/L149*1000</f>
        <v>15906.312625250501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6.55</v>
      </c>
      <c r="AB149" s="5">
        <v>207.37</v>
      </c>
      <c r="AC149" s="8">
        <f t="shared" ref="AC149:AC156" si="356">AB149/AA149*1000</f>
        <v>31659.541984732827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28</v>
      </c>
      <c r="BL149" s="5">
        <v>365.85</v>
      </c>
      <c r="BM149" s="8">
        <f t="shared" ref="BM149:BM156" si="357">BL149/BK149*1000</f>
        <v>13066.071428571429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10.951000000000001</v>
      </c>
      <c r="CA149" s="5">
        <v>365.39</v>
      </c>
      <c r="CB149" s="8">
        <f t="shared" ref="CB149:CB156" si="358">CA149/BZ149*1000</f>
        <v>33365.902657291568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7.5229999999999997</v>
      </c>
      <c r="DQ149" s="5">
        <v>118.99</v>
      </c>
      <c r="DR149" s="8">
        <f t="shared" ref="DR149:DR156" si="359">DQ149/DP149*1000</f>
        <v>15816.828392928352</v>
      </c>
      <c r="DS149" s="6">
        <v>154.42599999999999</v>
      </c>
      <c r="DT149" s="5">
        <v>2618.08</v>
      </c>
      <c r="DU149" s="8">
        <f t="shared" ref="DU149:DU156" si="360">DT149/DS149*1000</f>
        <v>16953.621799437919</v>
      </c>
      <c r="DV149" s="13">
        <f t="shared" si="347"/>
        <v>247.37</v>
      </c>
      <c r="DW149" s="8">
        <f t="shared" si="348"/>
        <v>4310.6599999999989</v>
      </c>
    </row>
    <row r="150" spans="1:127" ht="15" customHeight="1" x14ac:dyDescent="0.3">
      <c r="A150" s="45">
        <v>2017</v>
      </c>
      <c r="B150" s="46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40.866999999999997</v>
      </c>
      <c r="M150" s="5">
        <v>662.95</v>
      </c>
      <c r="N150" s="8">
        <f t="shared" si="355"/>
        <v>16222.135219125459</v>
      </c>
      <c r="O150" s="6">
        <v>0</v>
      </c>
      <c r="P150" s="5">
        <v>0</v>
      </c>
      <c r="Q150" s="8">
        <v>0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5.4690000000000003</v>
      </c>
      <c r="AB150" s="5">
        <v>179.57</v>
      </c>
      <c r="AC150" s="8">
        <f t="shared" si="356"/>
        <v>32834.156152861578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0.92</v>
      </c>
      <c r="BL150" s="5">
        <v>17.05</v>
      </c>
      <c r="BM150" s="8">
        <f t="shared" si="357"/>
        <v>18532.608695652176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7.3</v>
      </c>
      <c r="CA150" s="5">
        <v>191.58</v>
      </c>
      <c r="CB150" s="8">
        <f t="shared" si="358"/>
        <v>26243.835616438359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139.83500000000001</v>
      </c>
      <c r="DQ150" s="5">
        <v>1960.2</v>
      </c>
      <c r="DR150" s="8">
        <f t="shared" si="359"/>
        <v>14017.949726463332</v>
      </c>
      <c r="DS150" s="6">
        <v>94.5</v>
      </c>
      <c r="DT150" s="5">
        <v>6635.43</v>
      </c>
      <c r="DU150" s="8">
        <f t="shared" si="360"/>
        <v>70216.190476190473</v>
      </c>
      <c r="DV150" s="13">
        <f t="shared" si="347"/>
        <v>288.89100000000002</v>
      </c>
      <c r="DW150" s="8">
        <f t="shared" si="348"/>
        <v>9646.7800000000007</v>
      </c>
    </row>
    <row r="151" spans="1:127" ht="15" customHeight="1" x14ac:dyDescent="0.3">
      <c r="A151" s="45">
        <v>2017</v>
      </c>
      <c r="B151" s="46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8.0719999999999992</v>
      </c>
      <c r="M151" s="5">
        <v>261.99</v>
      </c>
      <c r="N151" s="8">
        <f t="shared" si="355"/>
        <v>32456.640237859268</v>
      </c>
      <c r="O151" s="6">
        <v>0</v>
      </c>
      <c r="P151" s="5">
        <v>0</v>
      </c>
      <c r="Q151" s="8">
        <v>0</v>
      </c>
      <c r="R151" s="6">
        <v>0.1</v>
      </c>
      <c r="S151" s="5">
        <v>1.95</v>
      </c>
      <c r="T151" s="8">
        <f t="shared" ref="T151" si="361">S151/R151*1000</f>
        <v>19500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6.9909999999999997</v>
      </c>
      <c r="AB151" s="5">
        <v>233.26</v>
      </c>
      <c r="AC151" s="8">
        <f t="shared" si="356"/>
        <v>33365.755971963954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2.2080000000000002</v>
      </c>
      <c r="AQ151" s="5">
        <v>42.46</v>
      </c>
      <c r="AR151" s="8">
        <f t="shared" ref="AR151" si="362">AQ151/AP151*1000</f>
        <v>19230.072463768112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2.1000000000000001E-2</v>
      </c>
      <c r="BC151" s="5">
        <v>0.66</v>
      </c>
      <c r="BD151" s="8">
        <f t="shared" ref="BD151:BD156" si="363">BC151/BB151*1000</f>
        <v>31428.571428571428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5.0599999999999996</v>
      </c>
      <c r="BL151" s="5">
        <v>93.76</v>
      </c>
      <c r="BM151" s="8">
        <f t="shared" si="357"/>
        <v>18529.644268774708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7.68</v>
      </c>
      <c r="CA151" s="5">
        <v>261.83</v>
      </c>
      <c r="CB151" s="8">
        <f t="shared" si="358"/>
        <v>34092.447916666664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0.90200000000000002</v>
      </c>
      <c r="CS151" s="5">
        <v>24.71</v>
      </c>
      <c r="CT151" s="8">
        <f t="shared" ref="CT151" si="364">CS151/CR151*1000</f>
        <v>27394.678492239469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13</v>
      </c>
      <c r="DQ151" s="5">
        <v>161.19999999999999</v>
      </c>
      <c r="DR151" s="8">
        <f t="shared" si="359"/>
        <v>12399.999999999998</v>
      </c>
      <c r="DS151" s="6">
        <v>189</v>
      </c>
      <c r="DT151" s="5">
        <v>3302.63</v>
      </c>
      <c r="DU151" s="8">
        <f t="shared" si="360"/>
        <v>17474.232804232804</v>
      </c>
      <c r="DV151" s="13">
        <f t="shared" si="347"/>
        <v>233.03399999999999</v>
      </c>
      <c r="DW151" s="8">
        <f t="shared" si="348"/>
        <v>4384.45</v>
      </c>
    </row>
    <row r="152" spans="1:127" ht="15" customHeight="1" x14ac:dyDescent="0.3">
      <c r="A152" s="45">
        <v>2017</v>
      </c>
      <c r="B152" s="46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7.3949999999999996</v>
      </c>
      <c r="M152" s="5">
        <v>206.01</v>
      </c>
      <c r="N152" s="8">
        <f t="shared" si="355"/>
        <v>27858.012170385398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7.0270000000000001</v>
      </c>
      <c r="AB152" s="5">
        <v>201.26</v>
      </c>
      <c r="AC152" s="8">
        <f t="shared" si="356"/>
        <v>28640.956311370428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1.4E-2</v>
      </c>
      <c r="BC152" s="5">
        <v>0.44</v>
      </c>
      <c r="BD152" s="8">
        <f t="shared" si="363"/>
        <v>31428.571428571428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30.207999999999998</v>
      </c>
      <c r="BL152" s="5">
        <v>69</v>
      </c>
      <c r="BM152" s="8">
        <f t="shared" si="357"/>
        <v>2284.1631355932204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13.186</v>
      </c>
      <c r="CA152" s="5">
        <v>364.83</v>
      </c>
      <c r="CB152" s="8">
        <f t="shared" si="358"/>
        <v>27667.981192173516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73.84</v>
      </c>
      <c r="DQ152" s="5">
        <v>911.79</v>
      </c>
      <c r="DR152" s="8">
        <f t="shared" si="359"/>
        <v>12348.185265438784</v>
      </c>
      <c r="DS152" s="6">
        <v>84</v>
      </c>
      <c r="DT152" s="5">
        <v>1404.49</v>
      </c>
      <c r="DU152" s="8">
        <f t="shared" si="360"/>
        <v>16720.119047619046</v>
      </c>
      <c r="DV152" s="13">
        <f t="shared" si="347"/>
        <v>215.67000000000002</v>
      </c>
      <c r="DW152" s="8">
        <f t="shared" si="348"/>
        <v>3157.8199999999997</v>
      </c>
    </row>
    <row r="153" spans="1:127" ht="15" customHeight="1" x14ac:dyDescent="0.3">
      <c r="A153" s="45">
        <v>2017</v>
      </c>
      <c r="B153" s="46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11.872999999999999</v>
      </c>
      <c r="M153" s="5">
        <v>312.83</v>
      </c>
      <c r="N153" s="8">
        <f t="shared" si="355"/>
        <v>26348.01650804346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5.9619999999999997</v>
      </c>
      <c r="AB153" s="5">
        <v>188.83</v>
      </c>
      <c r="AC153" s="8">
        <f t="shared" si="356"/>
        <v>31672.257631667228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2.1000000000000001E-2</v>
      </c>
      <c r="BC153" s="5">
        <v>0.66</v>
      </c>
      <c r="BD153" s="8">
        <f t="shared" si="363"/>
        <v>31428.571428571428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1.84</v>
      </c>
      <c r="BL153" s="5">
        <v>33.04</v>
      </c>
      <c r="BM153" s="8">
        <f t="shared" si="357"/>
        <v>17956.521739130432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6.44</v>
      </c>
      <c r="BU153" s="5">
        <v>125.29</v>
      </c>
      <c r="BV153" s="8">
        <f t="shared" ref="BV153" si="365">BU153/BT153*1000</f>
        <v>19454.968944099379</v>
      </c>
      <c r="BW153" s="6">
        <v>0</v>
      </c>
      <c r="BX153" s="5">
        <v>0</v>
      </c>
      <c r="BY153" s="8">
        <v>0</v>
      </c>
      <c r="BZ153" s="6">
        <v>11.66</v>
      </c>
      <c r="CA153" s="5">
        <v>366.52</v>
      </c>
      <c r="CB153" s="8">
        <f t="shared" si="358"/>
        <v>31433.962264150941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0.77600000000000002</v>
      </c>
      <c r="CM153" s="5">
        <v>13.5</v>
      </c>
      <c r="CN153" s="8">
        <f t="shared" ref="CN153" si="366">CM153/CL153*1000</f>
        <v>17396.907216494845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v>0</v>
      </c>
      <c r="DB153" s="5">
        <v>0</v>
      </c>
      <c r="DC153" s="8">
        <v>0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172.98400000000001</v>
      </c>
      <c r="DQ153" s="5">
        <v>2220.5300000000002</v>
      </c>
      <c r="DR153" s="8">
        <f t="shared" si="359"/>
        <v>12836.620727928595</v>
      </c>
      <c r="DS153" s="6">
        <v>173.51</v>
      </c>
      <c r="DT153" s="5">
        <v>3030.53</v>
      </c>
      <c r="DU153" s="8">
        <f t="shared" si="360"/>
        <v>17466.025012967555</v>
      </c>
      <c r="DV153" s="13">
        <f t="shared" si="347"/>
        <v>385.06600000000003</v>
      </c>
      <c r="DW153" s="8">
        <f t="shared" si="348"/>
        <v>6291.73</v>
      </c>
    </row>
    <row r="154" spans="1:127" ht="15" customHeight="1" x14ac:dyDescent="0.3">
      <c r="A154" s="45">
        <v>2017</v>
      </c>
      <c r="B154" s="46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36.805</v>
      </c>
      <c r="M154" s="5">
        <v>618.52</v>
      </c>
      <c r="N154" s="8">
        <f t="shared" si="355"/>
        <v>16805.325363401709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5.7279999999999998</v>
      </c>
      <c r="AB154" s="5">
        <v>174.01</v>
      </c>
      <c r="AC154" s="8">
        <f t="shared" si="356"/>
        <v>30378.840782122905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0.123</v>
      </c>
      <c r="BC154" s="5">
        <v>2.61</v>
      </c>
      <c r="BD154" s="8">
        <f t="shared" si="363"/>
        <v>21219.512195121952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52.88</v>
      </c>
      <c r="BL154" s="5">
        <v>671.04</v>
      </c>
      <c r="BM154" s="8">
        <f t="shared" si="357"/>
        <v>12689.863842662629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7.1</v>
      </c>
      <c r="CA154" s="5">
        <v>237.08</v>
      </c>
      <c r="CB154" s="8">
        <f t="shared" si="358"/>
        <v>33391.549295774654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v>2.5000000000000001E-2</v>
      </c>
      <c r="DB154" s="5">
        <v>10.5</v>
      </c>
      <c r="DC154" s="8">
        <f t="shared" ref="DC154:DC160" si="367">DB154/DA154*1000</f>
        <v>420000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310.83499999999998</v>
      </c>
      <c r="DQ154" s="5">
        <v>3843.62</v>
      </c>
      <c r="DR154" s="8">
        <f t="shared" si="359"/>
        <v>12365.467209291104</v>
      </c>
      <c r="DS154" s="6">
        <v>78.12</v>
      </c>
      <c r="DT154" s="5">
        <v>1218.96</v>
      </c>
      <c r="DU154" s="8">
        <f t="shared" si="360"/>
        <v>15603.686635944699</v>
      </c>
      <c r="DV154" s="13">
        <f t="shared" si="347"/>
        <v>491.61599999999999</v>
      </c>
      <c r="DW154" s="8">
        <f t="shared" si="348"/>
        <v>6776.34</v>
      </c>
    </row>
    <row r="155" spans="1:127" ht="15" customHeight="1" x14ac:dyDescent="0.3">
      <c r="A155" s="45">
        <v>2017</v>
      </c>
      <c r="B155" s="46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40.844000000000001</v>
      </c>
      <c r="M155" s="5">
        <v>658</v>
      </c>
      <c r="N155" s="8">
        <f t="shared" si="355"/>
        <v>16110.077367544804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7.04</v>
      </c>
      <c r="AB155" s="5">
        <v>215.78</v>
      </c>
      <c r="AC155" s="8">
        <f t="shared" si="356"/>
        <v>30650.568181818184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0.52600000000000002</v>
      </c>
      <c r="BC155" s="5">
        <v>14.02</v>
      </c>
      <c r="BD155" s="8">
        <f t="shared" si="363"/>
        <v>26653.992395437261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3.74</v>
      </c>
      <c r="BL155" s="5">
        <v>66.78</v>
      </c>
      <c r="BM155" s="8">
        <f t="shared" si="357"/>
        <v>17855.614973262032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0.02</v>
      </c>
      <c r="BU155" s="5">
        <v>1.99</v>
      </c>
      <c r="BV155" s="8">
        <f t="shared" ref="BV155:BV159" si="368">BU155/BT155*1000</f>
        <v>99500</v>
      </c>
      <c r="BW155" s="6">
        <v>0</v>
      </c>
      <c r="BX155" s="5">
        <v>0</v>
      </c>
      <c r="BY155" s="8">
        <v>0</v>
      </c>
      <c r="BZ155" s="6">
        <v>45.85</v>
      </c>
      <c r="CA155" s="5">
        <v>940.85</v>
      </c>
      <c r="CB155" s="8">
        <f t="shared" si="358"/>
        <v>20520.174482006543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288.76</v>
      </c>
      <c r="DQ155" s="5">
        <v>3473.56</v>
      </c>
      <c r="DR155" s="8">
        <f t="shared" si="359"/>
        <v>12029.228424989611</v>
      </c>
      <c r="DS155" s="6">
        <v>153</v>
      </c>
      <c r="DT155" s="5">
        <v>2432.6999999999998</v>
      </c>
      <c r="DU155" s="8">
        <f t="shared" si="360"/>
        <v>15899.999999999998</v>
      </c>
      <c r="DV155" s="13">
        <f t="shared" si="347"/>
        <v>539.78</v>
      </c>
      <c r="DW155" s="8">
        <f t="shared" si="348"/>
        <v>7803.68</v>
      </c>
    </row>
    <row r="156" spans="1:127" ht="15" customHeight="1" x14ac:dyDescent="0.3">
      <c r="A156" s="45">
        <v>2017</v>
      </c>
      <c r="B156" s="46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113.49</v>
      </c>
      <c r="M156" s="5">
        <v>1568.11</v>
      </c>
      <c r="N156" s="8">
        <f t="shared" si="355"/>
        <v>13817.164507886157</v>
      </c>
      <c r="O156" s="6">
        <v>0</v>
      </c>
      <c r="P156" s="5">
        <v>0</v>
      </c>
      <c r="Q156" s="8">
        <v>0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6.1630000000000003</v>
      </c>
      <c r="AB156" s="5">
        <v>197.18</v>
      </c>
      <c r="AC156" s="8">
        <f t="shared" si="356"/>
        <v>31994.158688950185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3.266</v>
      </c>
      <c r="AZ156" s="5">
        <v>57.16</v>
      </c>
      <c r="BA156" s="8">
        <f t="shared" ref="BA156:BA159" si="369">AZ156/AY156*1000</f>
        <v>17501.530924678504</v>
      </c>
      <c r="BB156" s="6">
        <v>0.38</v>
      </c>
      <c r="BC156" s="5">
        <v>10.79</v>
      </c>
      <c r="BD156" s="8">
        <f t="shared" si="363"/>
        <v>28394.73684210526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2.77</v>
      </c>
      <c r="BL156" s="5">
        <v>50.18</v>
      </c>
      <c r="BM156" s="8">
        <f t="shared" si="357"/>
        <v>18115.523465703969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4.9000000000000004</v>
      </c>
      <c r="BU156" s="5">
        <v>70.790000000000006</v>
      </c>
      <c r="BV156" s="8">
        <f t="shared" si="368"/>
        <v>14446.938775510205</v>
      </c>
      <c r="BW156" s="6">
        <v>0</v>
      </c>
      <c r="BX156" s="5">
        <v>0</v>
      </c>
      <c r="BY156" s="8">
        <v>0</v>
      </c>
      <c r="BZ156" s="6">
        <v>7.88</v>
      </c>
      <c r="CA156" s="5">
        <v>263.13</v>
      </c>
      <c r="CB156" s="8">
        <f t="shared" si="358"/>
        <v>33392.131979695427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151.93299999999999</v>
      </c>
      <c r="DQ156" s="5">
        <v>2115.4299999999998</v>
      </c>
      <c r="DR156" s="8">
        <f t="shared" si="359"/>
        <v>13923.439937340801</v>
      </c>
      <c r="DS156" s="6">
        <v>139.30000000000001</v>
      </c>
      <c r="DT156" s="5">
        <v>2285.37</v>
      </c>
      <c r="DU156" s="8">
        <f t="shared" si="360"/>
        <v>16406.101938262738</v>
      </c>
      <c r="DV156" s="13">
        <f t="shared" si="347"/>
        <v>430.08199999999999</v>
      </c>
      <c r="DW156" s="8">
        <f t="shared" si="348"/>
        <v>6618.1399999999994</v>
      </c>
    </row>
    <row r="157" spans="1:127" ht="15" customHeight="1" x14ac:dyDescent="0.3">
      <c r="A157" s="45">
        <v>2017</v>
      </c>
      <c r="B157" s="46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40.15</v>
      </c>
      <c r="M157" s="5">
        <v>644.71</v>
      </c>
      <c r="N157" s="8">
        <f t="shared" ref="N157:N160" si="370">M157/L157*1000</f>
        <v>16057.534246575344</v>
      </c>
      <c r="O157" s="6">
        <v>0</v>
      </c>
      <c r="P157" s="5">
        <v>0</v>
      </c>
      <c r="Q157" s="8">
        <v>0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8.3260000000000005</v>
      </c>
      <c r="AB157" s="5">
        <v>267.97000000000003</v>
      </c>
      <c r="AC157" s="8">
        <f t="shared" ref="AC157:AC160" si="371">AB157/AA157*1000</f>
        <v>32184.722555849148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2.1000000000000001E-2</v>
      </c>
      <c r="BC157" s="5">
        <v>0.66</v>
      </c>
      <c r="BD157" s="8">
        <f t="shared" ref="BD157:BD160" si="372">BC157/BB157*1000</f>
        <v>31428.571428571428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29.38</v>
      </c>
      <c r="BL157" s="5">
        <v>377.59</v>
      </c>
      <c r="BM157" s="8">
        <f t="shared" ref="BM157:BM159" si="373">BL157/BK157*1000</f>
        <v>12851.940095302927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8.18</v>
      </c>
      <c r="CA157" s="5">
        <v>253.57</v>
      </c>
      <c r="CB157" s="8">
        <f t="shared" ref="CB157:CB160" si="374">CA157/BZ157*1000</f>
        <v>30998.777506112467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v>0.5</v>
      </c>
      <c r="DB157" s="5">
        <v>10.5</v>
      </c>
      <c r="DC157" s="8">
        <f t="shared" si="367"/>
        <v>21000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141.78</v>
      </c>
      <c r="DQ157" s="5">
        <v>1749.84</v>
      </c>
      <c r="DR157" s="8">
        <f t="shared" ref="DR157:DR160" si="375">DQ157/DP157*1000</f>
        <v>12341.938214134574</v>
      </c>
      <c r="DS157" s="6">
        <v>304.2</v>
      </c>
      <c r="DT157" s="5">
        <v>5001.25</v>
      </c>
      <c r="DU157" s="8">
        <f t="shared" ref="DU157:DU160" si="376">DT157/DS157*1000</f>
        <v>16440.664036817881</v>
      </c>
      <c r="DV157" s="13">
        <f t="shared" si="347"/>
        <v>532.53700000000003</v>
      </c>
      <c r="DW157" s="8">
        <f t="shared" si="348"/>
        <v>8306.09</v>
      </c>
    </row>
    <row r="158" spans="1:127" ht="15" customHeight="1" x14ac:dyDescent="0.3">
      <c r="A158" s="45">
        <v>2017</v>
      </c>
      <c r="B158" s="46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16.260000000000002</v>
      </c>
      <c r="M158" s="5">
        <v>306.83</v>
      </c>
      <c r="N158" s="8">
        <f t="shared" si="370"/>
        <v>18870.23370233702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6.6189999999999998</v>
      </c>
      <c r="AB158" s="5">
        <v>202.67</v>
      </c>
      <c r="AC158" s="8">
        <f t="shared" si="371"/>
        <v>30619.428916754794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6.2770000000000001</v>
      </c>
      <c r="AZ158" s="5">
        <v>124.1</v>
      </c>
      <c r="BA158" s="8">
        <f t="shared" si="369"/>
        <v>19770.591046678346</v>
      </c>
      <c r="BB158" s="6">
        <v>31.395</v>
      </c>
      <c r="BC158" s="5">
        <v>452.6</v>
      </c>
      <c r="BD158" s="8">
        <f t="shared" si="372"/>
        <v>14416.308329351808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0.73</v>
      </c>
      <c r="BL158" s="5">
        <v>50.09</v>
      </c>
      <c r="BM158" s="8">
        <f t="shared" si="373"/>
        <v>68616.438356164392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0</v>
      </c>
      <c r="BX158" s="5">
        <v>0</v>
      </c>
      <c r="BY158" s="8">
        <v>0</v>
      </c>
      <c r="BZ158" s="6">
        <v>32.061</v>
      </c>
      <c r="CA158" s="5">
        <v>642.37</v>
      </c>
      <c r="CB158" s="8">
        <f t="shared" si="374"/>
        <v>20035.869124481458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139.44</v>
      </c>
      <c r="DQ158" s="5">
        <v>1800.62</v>
      </c>
      <c r="DR158" s="8">
        <f t="shared" si="375"/>
        <v>12913.224325874928</v>
      </c>
      <c r="DS158" s="6">
        <v>110.04</v>
      </c>
      <c r="DT158" s="5">
        <v>2116.48</v>
      </c>
      <c r="DU158" s="8">
        <f t="shared" si="376"/>
        <v>19233.733187931659</v>
      </c>
      <c r="DV158" s="13">
        <f t="shared" si="347"/>
        <v>342.822</v>
      </c>
      <c r="DW158" s="8">
        <f t="shared" si="348"/>
        <v>5695.76</v>
      </c>
    </row>
    <row r="159" spans="1:127" ht="15" customHeight="1" x14ac:dyDescent="0.3">
      <c r="A159" s="45">
        <v>2017</v>
      </c>
      <c r="B159" s="46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9.7230000000000008</v>
      </c>
      <c r="M159" s="5">
        <v>261.32</v>
      </c>
      <c r="N159" s="8">
        <f t="shared" si="370"/>
        <v>26876.478453152315</v>
      </c>
      <c r="O159" s="6">
        <v>0</v>
      </c>
      <c r="P159" s="5">
        <v>0</v>
      </c>
      <c r="Q159" s="8">
        <v>0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7.7759999999999998</v>
      </c>
      <c r="AB159" s="5">
        <v>227.94</v>
      </c>
      <c r="AC159" s="8">
        <f t="shared" si="371"/>
        <v>29313.271604938273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2.4</v>
      </c>
      <c r="AQ159" s="5">
        <v>50.41</v>
      </c>
      <c r="AR159" s="8">
        <f t="shared" ref="AR159" si="377">AQ159/AP159*1000</f>
        <v>21004.166666666668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1.0509999999999999</v>
      </c>
      <c r="AZ159" s="5">
        <v>20.68</v>
      </c>
      <c r="BA159" s="8">
        <f t="shared" si="369"/>
        <v>19676.498572787823</v>
      </c>
      <c r="BB159" s="6">
        <v>32.048000000000002</v>
      </c>
      <c r="BC159" s="5">
        <v>463.77</v>
      </c>
      <c r="BD159" s="8">
        <f t="shared" si="372"/>
        <v>14471.105841238143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27.364999999999998</v>
      </c>
      <c r="BL159" s="5">
        <v>445.28</v>
      </c>
      <c r="BM159" s="8">
        <f t="shared" si="373"/>
        <v>16271.880138863513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3.7999999999999999E-2</v>
      </c>
      <c r="BU159" s="5">
        <v>1.39</v>
      </c>
      <c r="BV159" s="8">
        <f t="shared" si="368"/>
        <v>36578.947368421046</v>
      </c>
      <c r="BW159" s="6">
        <v>0</v>
      </c>
      <c r="BX159" s="5">
        <v>0</v>
      </c>
      <c r="BY159" s="8">
        <v>0</v>
      </c>
      <c r="BZ159" s="6">
        <v>8.58</v>
      </c>
      <c r="CA159" s="5">
        <v>286.51</v>
      </c>
      <c r="CB159" s="8">
        <f t="shared" si="374"/>
        <v>33392.77389277389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0.51600000000000001</v>
      </c>
      <c r="CS159" s="5">
        <v>20.16</v>
      </c>
      <c r="CT159" s="8">
        <f t="shared" ref="CT159" si="378">CS159/CR159*1000</f>
        <v>39069.767441860466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518.24400000000003</v>
      </c>
      <c r="DQ159" s="5">
        <v>6752.61</v>
      </c>
      <c r="DR159" s="8">
        <f t="shared" si="375"/>
        <v>13029.789056892119</v>
      </c>
      <c r="DS159" s="6">
        <v>227.62</v>
      </c>
      <c r="DT159" s="5">
        <v>3470.07</v>
      </c>
      <c r="DU159" s="8">
        <f t="shared" si="376"/>
        <v>15245.013619189878</v>
      </c>
      <c r="DV159" s="13">
        <f t="shared" si="347"/>
        <v>835.36099999999999</v>
      </c>
      <c r="DW159" s="8">
        <f t="shared" si="348"/>
        <v>12000.140000000001</v>
      </c>
    </row>
    <row r="160" spans="1:127" ht="15" customHeight="1" x14ac:dyDescent="0.3">
      <c r="A160" s="45">
        <v>2017</v>
      </c>
      <c r="B160" s="46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19.510000000000002</v>
      </c>
      <c r="M160" s="5">
        <v>428.86</v>
      </c>
      <c r="N160" s="8">
        <f t="shared" si="370"/>
        <v>21981.547924141465</v>
      </c>
      <c r="O160" s="6">
        <v>0</v>
      </c>
      <c r="P160" s="5">
        <v>0</v>
      </c>
      <c r="Q160" s="8">
        <v>0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17.952000000000002</v>
      </c>
      <c r="AB160" s="5">
        <v>418.89</v>
      </c>
      <c r="AC160" s="8">
        <f t="shared" si="371"/>
        <v>23333.89037433155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0.121</v>
      </c>
      <c r="BC160" s="5">
        <v>2.39</v>
      </c>
      <c r="BD160" s="8">
        <f t="shared" si="372"/>
        <v>19752.066115702481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9.4600000000000009</v>
      </c>
      <c r="CA160" s="5">
        <v>318.91000000000003</v>
      </c>
      <c r="CB160" s="8">
        <f t="shared" si="374"/>
        <v>33711.416490486255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v>3.3180000000000001</v>
      </c>
      <c r="DB160" s="5">
        <v>32.590000000000003</v>
      </c>
      <c r="DC160" s="8">
        <f t="shared" si="367"/>
        <v>9822.1820373719111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318.80200000000002</v>
      </c>
      <c r="DQ160" s="5">
        <v>4111.32</v>
      </c>
      <c r="DR160" s="8">
        <f t="shared" si="375"/>
        <v>12896.154980207148</v>
      </c>
      <c r="DS160" s="6">
        <v>248.7</v>
      </c>
      <c r="DT160" s="5">
        <v>3999.38</v>
      </c>
      <c r="DU160" s="8">
        <f t="shared" si="376"/>
        <v>16081.141938078004</v>
      </c>
      <c r="DV160" s="13">
        <f t="shared" si="347"/>
        <v>617.86299999999994</v>
      </c>
      <c r="DW160" s="8">
        <f t="shared" si="348"/>
        <v>9312.34</v>
      </c>
    </row>
    <row r="161" spans="1:127" ht="15" customHeight="1" thickBot="1" x14ac:dyDescent="0.35">
      <c r="A161" s="52"/>
      <c r="B161" s="53" t="s">
        <v>14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</v>
      </c>
      <c r="J161" s="34">
        <f>SUM(J149:J160)</f>
        <v>0</v>
      </c>
      <c r="K161" s="36"/>
      <c r="L161" s="35">
        <f>SUM(L149:L160)</f>
        <v>384.90899999999999</v>
      </c>
      <c r="M161" s="34">
        <f>SUM(M149:M160)</f>
        <v>6565.11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0.1</v>
      </c>
      <c r="S161" s="34">
        <f>SUM(S149:S160)</f>
        <v>1.95</v>
      </c>
      <c r="T161" s="36"/>
      <c r="U161" s="35">
        <f>SUM(U149:U160)</f>
        <v>0</v>
      </c>
      <c r="V161" s="34">
        <f>SUM(V149:V160)</f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91.602999999999994</v>
      </c>
      <c r="AB161" s="34">
        <f>SUM(AB149:AB160)</f>
        <v>2714.73</v>
      </c>
      <c r="AC161" s="36"/>
      <c r="AD161" s="35">
        <f>SUM(AD149:AD160)</f>
        <v>0</v>
      </c>
      <c r="AE161" s="34">
        <f>SUM(AE149:AE160)</f>
        <v>0</v>
      </c>
      <c r="AF161" s="36"/>
      <c r="AG161" s="35">
        <f>SUM(AG149:AG160)</f>
        <v>0</v>
      </c>
      <c r="AH161" s="34">
        <f>SUM(AH149:AH160)</f>
        <v>0</v>
      </c>
      <c r="AI161" s="36"/>
      <c r="AJ161" s="35">
        <f>SUM(AJ149:AJ160)</f>
        <v>0</v>
      </c>
      <c r="AK161" s="34">
        <f>SUM(AK149:AK160)</f>
        <v>0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4.6080000000000005</v>
      </c>
      <c r="AQ161" s="34">
        <f>SUM(AQ149:AQ160)</f>
        <v>92.87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</v>
      </c>
      <c r="AW161" s="34">
        <f>SUM(AW149:AW160)</f>
        <v>0</v>
      </c>
      <c r="AX161" s="36"/>
      <c r="AY161" s="35">
        <f>SUM(AY149:AY160)</f>
        <v>10.593999999999999</v>
      </c>
      <c r="AZ161" s="34">
        <f>SUM(AZ149:AZ160)</f>
        <v>201.94</v>
      </c>
      <c r="BA161" s="36"/>
      <c r="BB161" s="35">
        <f>SUM(BB149:BB160)</f>
        <v>64.67</v>
      </c>
      <c r="BC161" s="34">
        <f>SUM(BC149:BC160)</f>
        <v>948.6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0</v>
      </c>
      <c r="BI161" s="34">
        <f>SUM(BI149:BI160)</f>
        <v>0</v>
      </c>
      <c r="BJ161" s="36"/>
      <c r="BK161" s="35">
        <f>SUM(BK149:BK160)</f>
        <v>182.893</v>
      </c>
      <c r="BL161" s="34">
        <f>SUM(BL149:BL160)</f>
        <v>2239.66</v>
      </c>
      <c r="BM161" s="36"/>
      <c r="BN161" s="35">
        <f>SUM(BN149:BN160)</f>
        <v>0</v>
      </c>
      <c r="BO161" s="34">
        <f>SUM(BO149:BO160)</f>
        <v>0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11.398</v>
      </c>
      <c r="BU161" s="34">
        <f>SUM(BU149:BU160)</f>
        <v>199.45999999999998</v>
      </c>
      <c r="BV161" s="36"/>
      <c r="BW161" s="35">
        <f>SUM(BW149:BW160)</f>
        <v>0</v>
      </c>
      <c r="BX161" s="34">
        <f>SUM(BX149:BX160)</f>
        <v>0</v>
      </c>
      <c r="BY161" s="36"/>
      <c r="BZ161" s="35">
        <f>SUM(BZ149:BZ160)</f>
        <v>169.88800000000003</v>
      </c>
      <c r="CA161" s="34">
        <f>SUM(CA149:CA160)</f>
        <v>4492.57</v>
      </c>
      <c r="CB161" s="36"/>
      <c r="CC161" s="35">
        <f>SUM(CC149:CC160)</f>
        <v>0</v>
      </c>
      <c r="CD161" s="34">
        <f>SUM(CD149:CD160)</f>
        <v>0</v>
      </c>
      <c r="CE161" s="36"/>
      <c r="CF161" s="35">
        <f>SUM(CF149:CF160)</f>
        <v>0</v>
      </c>
      <c r="CG161" s="34">
        <f>SUM(CG149:CG160)</f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0.77600000000000002</v>
      </c>
      <c r="CM161" s="34">
        <f>SUM(CM149:CM160)</f>
        <v>13.5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1.4180000000000001</v>
      </c>
      <c r="CS161" s="34">
        <f>SUM(CS149:CS160)</f>
        <v>44.870000000000005</v>
      </c>
      <c r="CT161" s="36"/>
      <c r="CU161" s="35">
        <f>SUM(CU149:CU160)</f>
        <v>0</v>
      </c>
      <c r="CV161" s="34">
        <f>SUM(CV149:CV160)</f>
        <v>0</v>
      </c>
      <c r="CW161" s="36"/>
      <c r="CX161" s="35">
        <f>SUM(CX149:CX160)</f>
        <v>0</v>
      </c>
      <c r="CY161" s="34">
        <f>SUM(CY149:CY160)</f>
        <v>0</v>
      </c>
      <c r="CZ161" s="36"/>
      <c r="DA161" s="35">
        <f>SUM(DA149:DA160)</f>
        <v>3.843</v>
      </c>
      <c r="DB161" s="34">
        <f>SUM(DB149:DB160)</f>
        <v>53.59</v>
      </c>
      <c r="DC161" s="36"/>
      <c r="DD161" s="35">
        <f>SUM(DD149:DD160)</f>
        <v>0</v>
      </c>
      <c r="DE161" s="34">
        <f>SUM(DE149:DE160)</f>
        <v>0</v>
      </c>
      <c r="DF161" s="36"/>
      <c r="DG161" s="35">
        <f>SUM(DG149:DG160)</f>
        <v>0</v>
      </c>
      <c r="DH161" s="34">
        <f>SUM(DH149:DH160)</f>
        <v>0</v>
      </c>
      <c r="DI161" s="36"/>
      <c r="DJ161" s="35">
        <f>SUM(DJ149:DJ160)</f>
        <v>0</v>
      </c>
      <c r="DK161" s="34">
        <f>SUM(DK149:DK160)</f>
        <v>0</v>
      </c>
      <c r="DL161" s="36"/>
      <c r="DM161" s="35">
        <f>SUM(DM149:DM160)</f>
        <v>0</v>
      </c>
      <c r="DN161" s="34">
        <f>SUM(DN149:DN160)</f>
        <v>0</v>
      </c>
      <c r="DO161" s="36"/>
      <c r="DP161" s="35">
        <f>SUM(DP149:DP160)</f>
        <v>2276.9760000000001</v>
      </c>
      <c r="DQ161" s="34">
        <f>SUM(DQ149:DQ160)</f>
        <v>29219.71</v>
      </c>
      <c r="DR161" s="36"/>
      <c r="DS161" s="35">
        <f>SUM(DS149:DS160)</f>
        <v>1956.4159999999999</v>
      </c>
      <c r="DT161" s="34">
        <f>SUM(DT149:DT160)</f>
        <v>37515.369999999995</v>
      </c>
      <c r="DU161" s="36"/>
      <c r="DV161" s="35">
        <f t="shared" si="347"/>
        <v>5160.0919999999996</v>
      </c>
      <c r="DW161" s="36">
        <f t="shared" si="348"/>
        <v>84303.93</v>
      </c>
    </row>
    <row r="162" spans="1:127" ht="15" customHeight="1" x14ac:dyDescent="0.3">
      <c r="A162" s="45">
        <v>2018</v>
      </c>
      <c r="B162" s="46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37.94</v>
      </c>
      <c r="M162" s="5">
        <v>246.37</v>
      </c>
      <c r="N162" s="8">
        <f t="shared" ref="N162:N173" si="379">M162/L162*1000</f>
        <v>6493.6742224565105</v>
      </c>
      <c r="O162" s="6">
        <v>0</v>
      </c>
      <c r="P162" s="5">
        <v>0</v>
      </c>
      <c r="Q162" s="8">
        <v>0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13.872999999999999</v>
      </c>
      <c r="AB162" s="5">
        <v>282.54000000000002</v>
      </c>
      <c r="AC162" s="8">
        <f t="shared" ref="AC162:AC173" si="380">AB162/AA162*1000</f>
        <v>20366.178908671522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0.621</v>
      </c>
      <c r="BC162" s="5">
        <v>11</v>
      </c>
      <c r="BD162" s="8">
        <f t="shared" ref="BD162:BD173" si="381">BC162/BB162*1000</f>
        <v>17713.365539452498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2.2999999999999998</v>
      </c>
      <c r="BL162" s="5">
        <v>41.74</v>
      </c>
      <c r="BM162" s="8">
        <f t="shared" ref="BM162:BM173" si="382">BL162/BK162*1000</f>
        <v>18147.826086956524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14.765000000000001</v>
      </c>
      <c r="CA162" s="5">
        <v>436.35</v>
      </c>
      <c r="CB162" s="8">
        <f t="shared" ref="CB162:CB173" si="383">CA162/BZ162*1000</f>
        <v>29552.99695225195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81.519000000000005</v>
      </c>
      <c r="DQ162" s="5">
        <v>1039.94</v>
      </c>
      <c r="DR162" s="8">
        <f t="shared" ref="DR162:DR173" si="384">DQ162/DP162*1000</f>
        <v>12757.025969405906</v>
      </c>
      <c r="DS162" s="6">
        <v>225.96</v>
      </c>
      <c r="DT162" s="5">
        <v>3142.56</v>
      </c>
      <c r="DU162" s="8">
        <f t="shared" ref="DU162:DU173" si="385">DT162/DS162*1000</f>
        <v>13907.594264471587</v>
      </c>
      <c r="DV162" s="13">
        <f t="shared" ref="DV162:DV187" si="386">DS162+DP162+DM162+DJ162+DG162+CU162+CO162+CO162+CL162+CI162+CF162+BW162+BT162+BN162+BK162+BH162+BE162+AY162+AP162+AG162+AV162+X162+R162+O162+I162+F162+BZ162+BB162+AS162+L162+AA162+CC162+DA162+DD162+BQ162+CX162+AD162+AM162+CR162+U162</f>
        <v>376.97800000000001</v>
      </c>
      <c r="DW162" s="8">
        <f t="shared" ref="DW162:DW187" si="387">DT162+DQ162+DN162+DK162+DH162+CV162+CP162+CP162+CM162+CJ162+CG162+BX162+BU162+BO162+BL162+BI162+BF162+AZ162+AQ162+AH162+AW162+Y162+S162+P162+J162+G162+CA162+BC162+AT162+M162+AB162+CD162+DB162+DE162+BR162+CY162+AE162+AN162+CS162+V162</f>
        <v>5200.5</v>
      </c>
    </row>
    <row r="163" spans="1:127" ht="15" customHeight="1" x14ac:dyDescent="0.3">
      <c r="A163" s="45">
        <v>2018</v>
      </c>
      <c r="B163" s="46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6.1859999999999999</v>
      </c>
      <c r="M163" s="5">
        <v>197.11</v>
      </c>
      <c r="N163" s="8">
        <f t="shared" si="379"/>
        <v>31863.886194633047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8.2469999999999999</v>
      </c>
      <c r="AB163" s="5">
        <v>232.08</v>
      </c>
      <c r="AC163" s="8">
        <f t="shared" si="380"/>
        <v>28141.142233539471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0.55500000000000005</v>
      </c>
      <c r="BC163" s="5">
        <v>10.050000000000001</v>
      </c>
      <c r="BD163" s="8">
        <f t="shared" si="381"/>
        <v>18108.10810810811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2.2999999999999998</v>
      </c>
      <c r="BL163" s="5">
        <v>41.74</v>
      </c>
      <c r="BM163" s="8">
        <f t="shared" si="382"/>
        <v>18147.826086956524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0</v>
      </c>
      <c r="BX163" s="5">
        <v>0</v>
      </c>
      <c r="BY163" s="8">
        <v>0</v>
      </c>
      <c r="BZ163" s="6">
        <v>11.24</v>
      </c>
      <c r="CA163" s="5">
        <v>248.86</v>
      </c>
      <c r="CB163" s="8">
        <f t="shared" si="383"/>
        <v>22140.569395017796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194.15</v>
      </c>
      <c r="DQ163" s="5">
        <v>2375.56</v>
      </c>
      <c r="DR163" s="8">
        <f t="shared" si="384"/>
        <v>12235.694050991502</v>
      </c>
      <c r="DS163" s="6">
        <v>66.8</v>
      </c>
      <c r="DT163" s="5">
        <v>845.99</v>
      </c>
      <c r="DU163" s="8">
        <f t="shared" si="385"/>
        <v>12664.520958083833</v>
      </c>
      <c r="DV163" s="13">
        <f t="shared" si="386"/>
        <v>289.47800000000001</v>
      </c>
      <c r="DW163" s="8">
        <f t="shared" si="387"/>
        <v>3951.3900000000003</v>
      </c>
    </row>
    <row r="164" spans="1:127" ht="15" customHeight="1" x14ac:dyDescent="0.3">
      <c r="A164" s="45">
        <v>2018</v>
      </c>
      <c r="B164" s="46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16.134</v>
      </c>
      <c r="M164" s="5">
        <v>304.17</v>
      </c>
      <c r="N164" s="8">
        <f t="shared" si="379"/>
        <v>18852.733358125697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21.285</v>
      </c>
      <c r="AB164" s="5">
        <v>451.01</v>
      </c>
      <c r="AC164" s="8">
        <f t="shared" si="380"/>
        <v>21189.100305379372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1.0349999999999999</v>
      </c>
      <c r="BC164" s="5">
        <v>18.329999999999998</v>
      </c>
      <c r="BD164" s="8">
        <f t="shared" si="381"/>
        <v>17710.144927536232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1.84</v>
      </c>
      <c r="BL164" s="5">
        <v>33.39</v>
      </c>
      <c r="BM164" s="8">
        <f t="shared" si="382"/>
        <v>18146.73913043478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6.0640000000000001</v>
      </c>
      <c r="CA164" s="5">
        <v>206.26</v>
      </c>
      <c r="CB164" s="8">
        <f t="shared" si="383"/>
        <v>34013.852242744062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32.22</v>
      </c>
      <c r="DN164" s="5">
        <v>387.61</v>
      </c>
      <c r="DO164" s="8">
        <f t="shared" ref="DO164:DO173" si="388">DN164/DM164*1000</f>
        <v>12030.105524518935</v>
      </c>
      <c r="DP164" s="6">
        <v>144.80000000000001</v>
      </c>
      <c r="DQ164" s="5">
        <v>1633.84</v>
      </c>
      <c r="DR164" s="8">
        <f t="shared" si="384"/>
        <v>11283.425414364639</v>
      </c>
      <c r="DS164" s="6">
        <v>0</v>
      </c>
      <c r="DT164" s="5">
        <v>0</v>
      </c>
      <c r="DU164" s="8">
        <v>0</v>
      </c>
      <c r="DV164" s="13">
        <f t="shared" si="386"/>
        <v>223.37800000000001</v>
      </c>
      <c r="DW164" s="8">
        <f t="shared" si="387"/>
        <v>3034.6099999999997</v>
      </c>
    </row>
    <row r="165" spans="1:127" ht="15" customHeight="1" x14ac:dyDescent="0.3">
      <c r="A165" s="45">
        <v>2018</v>
      </c>
      <c r="B165" s="46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18.521999999999998</v>
      </c>
      <c r="M165" s="5">
        <v>544.54</v>
      </c>
      <c r="N165" s="8">
        <f t="shared" si="379"/>
        <v>29399.632869020625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21.515000000000001</v>
      </c>
      <c r="AB165" s="5">
        <v>453.92</v>
      </c>
      <c r="AC165" s="8">
        <f t="shared" si="380"/>
        <v>21097.838717174065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1.4E-2</v>
      </c>
      <c r="BC165" s="5">
        <v>0.42</v>
      </c>
      <c r="BD165" s="8">
        <f t="shared" si="381"/>
        <v>30000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1.84</v>
      </c>
      <c r="BL165" s="5">
        <v>33.39</v>
      </c>
      <c r="BM165" s="8">
        <f t="shared" si="382"/>
        <v>18146.73913043478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8.734</v>
      </c>
      <c r="CA165" s="5">
        <v>290.52</v>
      </c>
      <c r="CB165" s="8">
        <f t="shared" si="383"/>
        <v>33263.109686283482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62.926000000000002</v>
      </c>
      <c r="DQ165" s="5">
        <v>770.68</v>
      </c>
      <c r="DR165" s="8">
        <f t="shared" si="384"/>
        <v>12247.401709945014</v>
      </c>
      <c r="DS165" s="6">
        <v>67.52</v>
      </c>
      <c r="DT165" s="5">
        <v>1093.17</v>
      </c>
      <c r="DU165" s="8">
        <f t="shared" si="385"/>
        <v>16190.313981042656</v>
      </c>
      <c r="DV165" s="13">
        <f t="shared" si="386"/>
        <v>181.07100000000003</v>
      </c>
      <c r="DW165" s="8">
        <f t="shared" si="387"/>
        <v>3186.6400000000003</v>
      </c>
    </row>
    <row r="166" spans="1:127" ht="15" customHeight="1" x14ac:dyDescent="0.3">
      <c r="A166" s="45">
        <v>2018</v>
      </c>
      <c r="B166" s="46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14.901</v>
      </c>
      <c r="M166" s="5">
        <v>327.69</v>
      </c>
      <c r="N166" s="8">
        <f t="shared" si="379"/>
        <v>21991.141534125225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41.619</v>
      </c>
      <c r="AB166" s="5">
        <v>521.12</v>
      </c>
      <c r="AC166" s="8">
        <f t="shared" si="380"/>
        <v>12521.204257670775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0.23499999999999999</v>
      </c>
      <c r="BC166" s="5">
        <v>4.04</v>
      </c>
      <c r="BD166" s="8">
        <f t="shared" si="381"/>
        <v>17191.48936170213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3.68</v>
      </c>
      <c r="BL166" s="5">
        <v>67.37</v>
      </c>
      <c r="BM166" s="8">
        <f t="shared" si="382"/>
        <v>18307.065217391304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0.14799999999999999</v>
      </c>
      <c r="BU166" s="5">
        <v>19.46</v>
      </c>
      <c r="BV166" s="8">
        <f t="shared" ref="BV166:BV171" si="389">BU166/BT166*1000</f>
        <v>131486.48648648651</v>
      </c>
      <c r="BW166" s="6">
        <v>0</v>
      </c>
      <c r="BX166" s="5">
        <v>0</v>
      </c>
      <c r="BY166" s="8">
        <v>0</v>
      </c>
      <c r="BZ166" s="6">
        <v>12.388</v>
      </c>
      <c r="CA166" s="5">
        <v>335.75</v>
      </c>
      <c r="CB166" s="8">
        <f t="shared" si="383"/>
        <v>27102.841459476913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v>4.8559999999999999</v>
      </c>
      <c r="DB166" s="5">
        <v>86.1</v>
      </c>
      <c r="DC166" s="8">
        <f t="shared" ref="DC166" si="390">DB166/DA166*1000</f>
        <v>17730.642504118616</v>
      </c>
      <c r="DD166" s="6">
        <v>0</v>
      </c>
      <c r="DE166" s="5">
        <v>0</v>
      </c>
      <c r="DF166" s="8"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113.72</v>
      </c>
      <c r="DQ166" s="5">
        <v>1359.68</v>
      </c>
      <c r="DR166" s="8">
        <f t="shared" si="384"/>
        <v>11956.384101301444</v>
      </c>
      <c r="DS166" s="6">
        <v>138.76</v>
      </c>
      <c r="DT166" s="5">
        <v>2133.5500000000002</v>
      </c>
      <c r="DU166" s="8">
        <f t="shared" si="385"/>
        <v>15375.828769097725</v>
      </c>
      <c r="DV166" s="13">
        <f t="shared" si="386"/>
        <v>330.30700000000002</v>
      </c>
      <c r="DW166" s="8">
        <f t="shared" si="387"/>
        <v>4854.76</v>
      </c>
    </row>
    <row r="167" spans="1:127" ht="15" customHeight="1" x14ac:dyDescent="0.3">
      <c r="A167" s="45">
        <v>2018</v>
      </c>
      <c r="B167" s="46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107.10239999999999</v>
      </c>
      <c r="M167" s="5">
        <v>1565.482</v>
      </c>
      <c r="N167" s="8">
        <f t="shared" si="379"/>
        <v>14616.684593435815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22.374459999999999</v>
      </c>
      <c r="AB167" s="5">
        <v>459.19400000000002</v>
      </c>
      <c r="AC167" s="8">
        <f t="shared" si="380"/>
        <v>20523.132178385535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0.27400000000000002</v>
      </c>
      <c r="BC167" s="5">
        <v>4.3159999999999998</v>
      </c>
      <c r="BD167" s="8">
        <f t="shared" si="381"/>
        <v>15751.824817518245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28.259509999999999</v>
      </c>
      <c r="BL167" s="5">
        <v>390.959</v>
      </c>
      <c r="BM167" s="8">
        <f t="shared" si="382"/>
        <v>13834.599396804828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10.8</v>
      </c>
      <c r="BU167" s="5">
        <v>210.94200000000001</v>
      </c>
      <c r="BV167" s="8">
        <f t="shared" si="389"/>
        <v>19531.666666666668</v>
      </c>
      <c r="BW167" s="6">
        <v>0</v>
      </c>
      <c r="BX167" s="5">
        <v>0</v>
      </c>
      <c r="BY167" s="8">
        <v>0</v>
      </c>
      <c r="BZ167" s="6">
        <v>7.5970000000000004</v>
      </c>
      <c r="CA167" s="5">
        <v>259.27</v>
      </c>
      <c r="CB167" s="8">
        <f t="shared" si="383"/>
        <v>34127.945241542715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33.981000000000002</v>
      </c>
      <c r="DQ167" s="5">
        <v>376.54500000000002</v>
      </c>
      <c r="DR167" s="8">
        <f t="shared" si="384"/>
        <v>11081.045290015009</v>
      </c>
      <c r="DS167" s="6">
        <v>47.4</v>
      </c>
      <c r="DT167" s="5">
        <v>674.98800000000006</v>
      </c>
      <c r="DU167" s="8">
        <f t="shared" si="385"/>
        <v>14240.253164556963</v>
      </c>
      <c r="DV167" s="13">
        <f t="shared" si="386"/>
        <v>257.78836999999999</v>
      </c>
      <c r="DW167" s="8">
        <f t="shared" si="387"/>
        <v>3941.6960000000004</v>
      </c>
    </row>
    <row r="168" spans="1:127" ht="15" customHeight="1" x14ac:dyDescent="0.3">
      <c r="A168" s="45">
        <v>2018</v>
      </c>
      <c r="B168" s="46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9.6640100000000011</v>
      </c>
      <c r="M168" s="5">
        <v>308.87900000000002</v>
      </c>
      <c r="N168" s="8">
        <f t="shared" si="379"/>
        <v>31961.783979942073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23.038419999999999</v>
      </c>
      <c r="AB168" s="5">
        <v>482.39699999999999</v>
      </c>
      <c r="AC168" s="8">
        <f t="shared" si="380"/>
        <v>20938.805699349174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1.038</v>
      </c>
      <c r="BC168" s="5">
        <v>17.332000000000001</v>
      </c>
      <c r="BD168" s="8">
        <f t="shared" si="381"/>
        <v>16697.495183044317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0.27600000000000002</v>
      </c>
      <c r="BU168" s="5">
        <v>210.94200000000001</v>
      </c>
      <c r="BV168" s="8">
        <f t="shared" si="389"/>
        <v>764282.6086956521</v>
      </c>
      <c r="BW168" s="6">
        <v>0</v>
      </c>
      <c r="BX168" s="5">
        <v>0</v>
      </c>
      <c r="BY168" s="8">
        <v>0</v>
      </c>
      <c r="BZ168" s="6">
        <v>16.722000000000001</v>
      </c>
      <c r="CA168" s="5">
        <v>440.07400000000001</v>
      </c>
      <c r="CB168" s="8">
        <f t="shared" si="383"/>
        <v>26317.067336443008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84.8</v>
      </c>
      <c r="DQ168" s="5">
        <v>910.61599999999999</v>
      </c>
      <c r="DR168" s="8">
        <f t="shared" si="384"/>
        <v>10738.396226415094</v>
      </c>
      <c r="DS168" s="6">
        <v>77.239999999999995</v>
      </c>
      <c r="DT168" s="5">
        <v>1216.626</v>
      </c>
      <c r="DU168" s="8">
        <f t="shared" si="385"/>
        <v>15751.242879337133</v>
      </c>
      <c r="DV168" s="13">
        <f t="shared" si="386"/>
        <v>212.77843000000001</v>
      </c>
      <c r="DW168" s="8">
        <f t="shared" si="387"/>
        <v>3586.866</v>
      </c>
    </row>
    <row r="169" spans="1:127" ht="15" customHeight="1" x14ac:dyDescent="0.3">
      <c r="A169" s="45">
        <v>2018</v>
      </c>
      <c r="B169" s="46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33.672460000000001</v>
      </c>
      <c r="M169" s="5">
        <v>767.71299999999997</v>
      </c>
      <c r="N169" s="8">
        <f t="shared" si="379"/>
        <v>22799.433127249984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18.795200000000001</v>
      </c>
      <c r="AB169" s="5">
        <v>478.40100000000001</v>
      </c>
      <c r="AC169" s="8">
        <f t="shared" si="380"/>
        <v>25453.360432450834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0.46800000000000003</v>
      </c>
      <c r="BC169" s="5">
        <v>10.705</v>
      </c>
      <c r="BD169" s="8">
        <f t="shared" si="381"/>
        <v>22873.931623931621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2.76</v>
      </c>
      <c r="BL169" s="5">
        <v>50.524999999999999</v>
      </c>
      <c r="BM169" s="8">
        <f t="shared" si="382"/>
        <v>18306.159420289856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3.6799999999999999E-2</v>
      </c>
      <c r="BU169" s="5">
        <v>0.69299999999999995</v>
      </c>
      <c r="BV169" s="8">
        <f t="shared" si="389"/>
        <v>18831.521739130432</v>
      </c>
      <c r="BW169" s="6">
        <v>0</v>
      </c>
      <c r="BX169" s="5">
        <v>0</v>
      </c>
      <c r="BY169" s="8">
        <v>0</v>
      </c>
      <c r="BZ169" s="6">
        <v>45.286230000000003</v>
      </c>
      <c r="CA169" s="5">
        <v>1271.569</v>
      </c>
      <c r="CB169" s="8">
        <f t="shared" si="383"/>
        <v>28078.490967342608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v>0</v>
      </c>
      <c r="DG169" s="6">
        <v>0</v>
      </c>
      <c r="DH169" s="5">
        <v>0</v>
      </c>
      <c r="DI169" s="8">
        <v>0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48.9</v>
      </c>
      <c r="DQ169" s="5">
        <v>769.976</v>
      </c>
      <c r="DR169" s="8">
        <f t="shared" si="384"/>
        <v>15745.930470347648</v>
      </c>
      <c r="DS169" s="6">
        <v>244.86</v>
      </c>
      <c r="DT169" s="5">
        <v>3272.8420000000001</v>
      </c>
      <c r="DU169" s="8">
        <f t="shared" si="385"/>
        <v>13366.176590704892</v>
      </c>
      <c r="DV169" s="13">
        <f t="shared" si="386"/>
        <v>394.77869000000004</v>
      </c>
      <c r="DW169" s="8">
        <f t="shared" si="387"/>
        <v>6622.424</v>
      </c>
    </row>
    <row r="170" spans="1:127" ht="15" customHeight="1" x14ac:dyDescent="0.3">
      <c r="A170" s="45">
        <v>2018</v>
      </c>
      <c r="B170" s="46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7.16</v>
      </c>
      <c r="M170" s="5">
        <v>245.952</v>
      </c>
      <c r="N170" s="8">
        <f t="shared" si="379"/>
        <v>34350.837988826817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16.470400000000001</v>
      </c>
      <c r="AB170" s="5">
        <v>340.72500000000002</v>
      </c>
      <c r="AC170" s="8">
        <f t="shared" si="380"/>
        <v>20687.111424130559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0.82699999999999996</v>
      </c>
      <c r="BC170" s="5">
        <v>13.87</v>
      </c>
      <c r="BD170" s="8">
        <f t="shared" si="381"/>
        <v>16771.463119709791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0.6</v>
      </c>
      <c r="BU170" s="5">
        <v>208.85400000000001</v>
      </c>
      <c r="BV170" s="8">
        <f t="shared" si="389"/>
        <v>348090.00000000006</v>
      </c>
      <c r="BW170" s="6">
        <v>0</v>
      </c>
      <c r="BX170" s="5">
        <v>0</v>
      </c>
      <c r="BY170" s="8">
        <v>0</v>
      </c>
      <c r="BZ170" s="6">
        <v>11.25</v>
      </c>
      <c r="CA170" s="5">
        <v>378.92899999999997</v>
      </c>
      <c r="CB170" s="8">
        <f t="shared" si="383"/>
        <v>33682.577777777777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17.5</v>
      </c>
      <c r="DQ170" s="5">
        <v>291.53199999999998</v>
      </c>
      <c r="DR170" s="8">
        <f t="shared" si="384"/>
        <v>16658.971428571425</v>
      </c>
      <c r="DS170" s="6">
        <v>15.2</v>
      </c>
      <c r="DT170" s="5">
        <v>267.79199999999997</v>
      </c>
      <c r="DU170" s="8">
        <f t="shared" si="385"/>
        <v>17617.894736842103</v>
      </c>
      <c r="DV170" s="13">
        <f t="shared" si="386"/>
        <v>69.007400000000004</v>
      </c>
      <c r="DW170" s="8">
        <f t="shared" si="387"/>
        <v>1747.654</v>
      </c>
    </row>
    <row r="171" spans="1:127" ht="15" customHeight="1" x14ac:dyDescent="0.3">
      <c r="A171" s="45">
        <v>2018</v>
      </c>
      <c r="B171" s="46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22.80583</v>
      </c>
      <c r="M171" s="5">
        <v>511.37900000000002</v>
      </c>
      <c r="N171" s="8">
        <f t="shared" si="379"/>
        <v>22423.169864898584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26.387</v>
      </c>
      <c r="AB171" s="5">
        <v>497.01799999999997</v>
      </c>
      <c r="AC171" s="8">
        <f t="shared" si="380"/>
        <v>18835.714556410352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1.133</v>
      </c>
      <c r="BC171" s="5">
        <v>24.331</v>
      </c>
      <c r="BD171" s="8">
        <f t="shared" si="381"/>
        <v>21474.84554280671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30.74</v>
      </c>
      <c r="BL171" s="5">
        <v>445.96100000000001</v>
      </c>
      <c r="BM171" s="8">
        <f t="shared" si="382"/>
        <v>14507.514638906963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11.214</v>
      </c>
      <c r="BU171" s="5">
        <v>216.86</v>
      </c>
      <c r="BV171" s="8">
        <f t="shared" si="389"/>
        <v>19338.327091136081</v>
      </c>
      <c r="BW171" s="6">
        <v>0</v>
      </c>
      <c r="BX171" s="5">
        <v>0</v>
      </c>
      <c r="BY171" s="8">
        <v>0</v>
      </c>
      <c r="BZ171" s="6">
        <v>15.811999999999999</v>
      </c>
      <c r="CA171" s="5">
        <v>448.62700000000001</v>
      </c>
      <c r="CB171" s="8">
        <f t="shared" si="383"/>
        <v>28372.565140399696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196.458</v>
      </c>
      <c r="DQ171" s="5">
        <v>2753.8</v>
      </c>
      <c r="DR171" s="8">
        <f t="shared" si="384"/>
        <v>14017.245416323083</v>
      </c>
      <c r="DS171" s="6">
        <v>62.46</v>
      </c>
      <c r="DT171" s="5">
        <v>1420.8130000000001</v>
      </c>
      <c r="DU171" s="8">
        <f t="shared" si="385"/>
        <v>22747.566442523217</v>
      </c>
      <c r="DV171" s="13">
        <f t="shared" si="386"/>
        <v>367.00983000000002</v>
      </c>
      <c r="DW171" s="8">
        <f t="shared" si="387"/>
        <v>6318.7890000000007</v>
      </c>
    </row>
    <row r="172" spans="1:127" ht="15" customHeight="1" x14ac:dyDescent="0.3">
      <c r="A172" s="45">
        <v>2018</v>
      </c>
      <c r="B172" s="46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23.530999999999999</v>
      </c>
      <c r="M172" s="5">
        <v>561.05499999999995</v>
      </c>
      <c r="N172" s="8">
        <f t="shared" si="379"/>
        <v>23843.228082104455</v>
      </c>
      <c r="O172" s="6">
        <v>0</v>
      </c>
      <c r="P172" s="5">
        <v>0</v>
      </c>
      <c r="Q172" s="8">
        <v>0</v>
      </c>
      <c r="R172" s="6">
        <v>0.02</v>
      </c>
      <c r="S172" s="5">
        <v>0.33</v>
      </c>
      <c r="T172" s="8">
        <f t="shared" ref="T172" si="391">S172/R172*1000</f>
        <v>16500</v>
      </c>
      <c r="U172" s="6">
        <v>1.4952000000000001</v>
      </c>
      <c r="V172" s="5">
        <v>27.67</v>
      </c>
      <c r="W172" s="8">
        <f t="shared" ref="W172" si="392">V172/U172*1000</f>
        <v>18505.885500267523</v>
      </c>
      <c r="X172" s="6">
        <v>0</v>
      </c>
      <c r="Y172" s="5">
        <v>0</v>
      </c>
      <c r="Z172" s="8">
        <v>0</v>
      </c>
      <c r="AA172" s="6">
        <v>15.36708</v>
      </c>
      <c r="AB172" s="5">
        <v>367.94</v>
      </c>
      <c r="AC172" s="8">
        <f t="shared" si="380"/>
        <v>23943.390676693296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1.57</v>
      </c>
      <c r="BC172" s="5">
        <v>38.798999999999999</v>
      </c>
      <c r="BD172" s="8">
        <f t="shared" si="381"/>
        <v>24712.738853503182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2.2080000000000002</v>
      </c>
      <c r="BL172" s="5">
        <v>40.18</v>
      </c>
      <c r="BM172" s="8">
        <f t="shared" si="382"/>
        <v>18197.46376811594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0</v>
      </c>
      <c r="BU172" s="5">
        <v>0</v>
      </c>
      <c r="BV172" s="8">
        <v>0</v>
      </c>
      <c r="BW172" s="6">
        <v>0</v>
      </c>
      <c r="BX172" s="5">
        <v>0</v>
      </c>
      <c r="BY172" s="8">
        <v>0</v>
      </c>
      <c r="BZ172" s="6">
        <v>14.13</v>
      </c>
      <c r="CA172" s="5">
        <v>355.125</v>
      </c>
      <c r="CB172" s="8">
        <f t="shared" si="383"/>
        <v>25132.696390658173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v>0.1</v>
      </c>
      <c r="DB172" s="5">
        <v>14.5</v>
      </c>
      <c r="DC172" s="8">
        <f t="shared" ref="DC172" si="393">DB172/DA172*1000</f>
        <v>145000</v>
      </c>
      <c r="DD172" s="6">
        <v>0</v>
      </c>
      <c r="DE172" s="5">
        <v>0</v>
      </c>
      <c r="DF172" s="8"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108.97957000000001</v>
      </c>
      <c r="DQ172" s="5">
        <v>1547.0340000000001</v>
      </c>
      <c r="DR172" s="8">
        <f t="shared" si="384"/>
        <v>14195.633181522004</v>
      </c>
      <c r="DS172" s="6">
        <v>0</v>
      </c>
      <c r="DT172" s="5">
        <v>0</v>
      </c>
      <c r="DU172" s="8">
        <v>0</v>
      </c>
      <c r="DV172" s="13">
        <f t="shared" si="386"/>
        <v>167.40084999999999</v>
      </c>
      <c r="DW172" s="8">
        <f t="shared" si="387"/>
        <v>2952.6330000000003</v>
      </c>
    </row>
    <row r="173" spans="1:127" ht="15" customHeight="1" x14ac:dyDescent="0.3">
      <c r="A173" s="45">
        <v>2018</v>
      </c>
      <c r="B173" s="46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9.282</v>
      </c>
      <c r="M173" s="5">
        <v>336.959</v>
      </c>
      <c r="N173" s="8">
        <f t="shared" si="379"/>
        <v>36302.413273001504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12.80416</v>
      </c>
      <c r="AB173" s="5">
        <v>338.49200000000002</v>
      </c>
      <c r="AC173" s="8">
        <f t="shared" si="380"/>
        <v>26436.095768875115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1.1279999999999999</v>
      </c>
      <c r="BC173" s="5">
        <v>18.561</v>
      </c>
      <c r="BD173" s="8">
        <f t="shared" si="381"/>
        <v>16454.787234042557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3.1280000000000001</v>
      </c>
      <c r="BL173" s="5">
        <v>56.920999999999999</v>
      </c>
      <c r="BM173" s="8">
        <f t="shared" si="382"/>
        <v>18197.250639386188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0</v>
      </c>
      <c r="BX173" s="5">
        <v>0</v>
      </c>
      <c r="BY173" s="8">
        <v>0</v>
      </c>
      <c r="BZ173" s="6">
        <v>15.364000000000001</v>
      </c>
      <c r="CA173" s="5">
        <v>387.00599999999997</v>
      </c>
      <c r="CB173" s="8">
        <f t="shared" si="383"/>
        <v>25189.143452225981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0.99</v>
      </c>
      <c r="DN173" s="5">
        <v>128.30500000000001</v>
      </c>
      <c r="DO173" s="8">
        <f t="shared" si="388"/>
        <v>129601.01010101011</v>
      </c>
      <c r="DP173" s="6">
        <v>57.08</v>
      </c>
      <c r="DQ173" s="5">
        <v>677.24599999999998</v>
      </c>
      <c r="DR173" s="8">
        <f t="shared" si="384"/>
        <v>11864.856341976174</v>
      </c>
      <c r="DS173" s="6">
        <v>107.2</v>
      </c>
      <c r="DT173" s="5">
        <v>1334.864</v>
      </c>
      <c r="DU173" s="8">
        <f t="shared" si="385"/>
        <v>12452.089552238807</v>
      </c>
      <c r="DV173" s="13">
        <f t="shared" si="386"/>
        <v>206.97616000000002</v>
      </c>
      <c r="DW173" s="8">
        <f t="shared" si="387"/>
        <v>3278.3539999999998</v>
      </c>
    </row>
    <row r="174" spans="1:127" ht="15" customHeight="1" thickBot="1" x14ac:dyDescent="0.35">
      <c r="A174" s="52"/>
      <c r="B174" s="53" t="s">
        <v>14</v>
      </c>
      <c r="C174" s="35">
        <f>SUM(C162:C173)</f>
        <v>0</v>
      </c>
      <c r="D174" s="34">
        <f>SUM(D162:D173)</f>
        <v>0</v>
      </c>
      <c r="E174" s="36"/>
      <c r="F174" s="35">
        <f>SUM(F162:F173)</f>
        <v>0</v>
      </c>
      <c r="G174" s="34">
        <f>SUM(G162:G173)</f>
        <v>0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306.90069999999997</v>
      </c>
      <c r="M174" s="34">
        <f>SUM(M162:M173)</f>
        <v>5917.299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0.02</v>
      </c>
      <c r="S174" s="34">
        <f>SUM(S162:S173)</f>
        <v>0.33</v>
      </c>
      <c r="T174" s="36"/>
      <c r="U174" s="35">
        <f>SUM(U162:U173)</f>
        <v>1.4952000000000001</v>
      </c>
      <c r="V174" s="34">
        <f>SUM(V162:V173)</f>
        <v>27.67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241.77571999999998</v>
      </c>
      <c r="AB174" s="34">
        <f>SUM(AB162:AB173)</f>
        <v>4904.8369999999995</v>
      </c>
      <c r="AC174" s="36"/>
      <c r="AD174" s="35">
        <f>SUM(AD162:AD173)</f>
        <v>0</v>
      </c>
      <c r="AE174" s="34">
        <f>SUM(AE162:AE173)</f>
        <v>0</v>
      </c>
      <c r="AF174" s="36"/>
      <c r="AG174" s="35">
        <f>SUM(AG162:AG173)</f>
        <v>0</v>
      </c>
      <c r="AH174" s="34">
        <f>SUM(AH162:AH173)</f>
        <v>0</v>
      </c>
      <c r="AI174" s="36"/>
      <c r="AJ174" s="35">
        <f>SUM(AJ162:AJ173)</f>
        <v>0</v>
      </c>
      <c r="AK174" s="34">
        <f>SUM(AK162:AK173)</f>
        <v>0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</v>
      </c>
      <c r="AQ174" s="34">
        <f>SUM(AQ162:AQ173)</f>
        <v>0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</v>
      </c>
      <c r="AW174" s="34">
        <f>SUM(AW162:AW173)</f>
        <v>0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8.8979999999999997</v>
      </c>
      <c r="BC174" s="34">
        <f>SUM(BC162:BC173)</f>
        <v>171.75400000000002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0</v>
      </c>
      <c r="BI174" s="34">
        <f>SUM(BI162:BI173)</f>
        <v>0</v>
      </c>
      <c r="BJ174" s="36"/>
      <c r="BK174" s="35">
        <f>SUM(BK162:BK173)</f>
        <v>79.055509999999998</v>
      </c>
      <c r="BL174" s="34">
        <f>SUM(BL162:BL173)</f>
        <v>1202.1759999999999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23.0748</v>
      </c>
      <c r="BU174" s="34">
        <f>SUM(BU162:BU173)</f>
        <v>867.75100000000009</v>
      </c>
      <c r="BV174" s="36"/>
      <c r="BW174" s="35">
        <f>SUM(BW162:BW173)</f>
        <v>0</v>
      </c>
      <c r="BX174" s="34">
        <f>SUM(BX162:BX173)</f>
        <v>0</v>
      </c>
      <c r="BY174" s="36"/>
      <c r="BZ174" s="35">
        <f>SUM(BZ162:BZ173)</f>
        <v>179.35223000000002</v>
      </c>
      <c r="CA174" s="34">
        <f>SUM(CA162:CA173)</f>
        <v>5058.34</v>
      </c>
      <c r="CB174" s="36"/>
      <c r="CC174" s="35">
        <f>SUM(CC162:CC173)</f>
        <v>0</v>
      </c>
      <c r="CD174" s="34">
        <f>SUM(CD162:CD173)</f>
        <v>0</v>
      </c>
      <c r="CE174" s="36"/>
      <c r="CF174" s="35">
        <f>SUM(CF162:CF173)</f>
        <v>0</v>
      </c>
      <c r="CG174" s="34">
        <f>SUM(CG162:CG173)</f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0</v>
      </c>
      <c r="CS174" s="34">
        <f>SUM(CS162:CS173)</f>
        <v>0</v>
      </c>
      <c r="CT174" s="36"/>
      <c r="CU174" s="35">
        <f>SUM(CU162:CU173)</f>
        <v>0</v>
      </c>
      <c r="CV174" s="34">
        <f>SUM(CV162:CV173)</f>
        <v>0</v>
      </c>
      <c r="CW174" s="36"/>
      <c r="CX174" s="35">
        <f>SUM(CX162:CX173)</f>
        <v>0</v>
      </c>
      <c r="CY174" s="34">
        <f>SUM(CY162:CY173)</f>
        <v>0</v>
      </c>
      <c r="CZ174" s="36"/>
      <c r="DA174" s="35">
        <f>SUM(DA162:DA173)</f>
        <v>4.9559999999999995</v>
      </c>
      <c r="DB174" s="34">
        <f>SUM(DB162:DB173)</f>
        <v>100.6</v>
      </c>
      <c r="DC174" s="36"/>
      <c r="DD174" s="35">
        <f>SUM(DD162:DD173)</f>
        <v>0</v>
      </c>
      <c r="DE174" s="34">
        <f>SUM(DE162:DE173)</f>
        <v>0</v>
      </c>
      <c r="DF174" s="36"/>
      <c r="DG174" s="35">
        <f>SUM(DG162:DG173)</f>
        <v>0</v>
      </c>
      <c r="DH174" s="34">
        <f>SUM(DH162:DH173)</f>
        <v>0</v>
      </c>
      <c r="DI174" s="36"/>
      <c r="DJ174" s="35">
        <f>SUM(DJ162:DJ173)</f>
        <v>0</v>
      </c>
      <c r="DK174" s="34">
        <f>SUM(DK162:DK173)</f>
        <v>0</v>
      </c>
      <c r="DL174" s="36"/>
      <c r="DM174" s="35">
        <f>SUM(DM162:DM173)</f>
        <v>33.21</v>
      </c>
      <c r="DN174" s="34">
        <f>SUM(DN162:DN173)</f>
        <v>515.91499999999996</v>
      </c>
      <c r="DO174" s="36"/>
      <c r="DP174" s="35">
        <f>SUM(DP162:DP173)</f>
        <v>1144.8135699999998</v>
      </c>
      <c r="DQ174" s="34">
        <f>SUM(DQ162:DQ173)</f>
        <v>14506.449000000001</v>
      </c>
      <c r="DR174" s="36"/>
      <c r="DS174" s="35">
        <f>SUM(DS162:DS173)</f>
        <v>1053.4000000000001</v>
      </c>
      <c r="DT174" s="34">
        <f>SUM(DT162:DT173)</f>
        <v>15403.195</v>
      </c>
      <c r="DU174" s="36"/>
      <c r="DV174" s="35">
        <f t="shared" si="386"/>
        <v>3076.9517300000002</v>
      </c>
      <c r="DW174" s="36">
        <f t="shared" si="387"/>
        <v>48676.315999999999</v>
      </c>
    </row>
    <row r="175" spans="1:127" ht="15" customHeight="1" x14ac:dyDescent="0.3">
      <c r="A175" s="45">
        <v>2019</v>
      </c>
      <c r="B175" s="46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15.917999999999999</v>
      </c>
      <c r="M175" s="5">
        <v>427.93799999999999</v>
      </c>
      <c r="N175" s="8">
        <f t="shared" ref="N175:N186" si="394">M175/L175*1000</f>
        <v>26883.905013192612</v>
      </c>
      <c r="O175" s="6">
        <v>0</v>
      </c>
      <c r="P175" s="5">
        <v>0</v>
      </c>
      <c r="Q175" s="8">
        <v>0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12.693440000000001</v>
      </c>
      <c r="AB175" s="5">
        <v>278.70299999999997</v>
      </c>
      <c r="AC175" s="8">
        <f t="shared" ref="AC175:AC186" si="395">AB175/AA175*1000</f>
        <v>21956.45939950084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1.0409999999999999</v>
      </c>
      <c r="BC175" s="5">
        <v>20.260000000000002</v>
      </c>
      <c r="BD175" s="8">
        <f t="shared" ref="BD175:BD186" si="396">BC175/BB175*1000</f>
        <v>19462.055715658025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0.73599999999999999</v>
      </c>
      <c r="BL175" s="5">
        <v>13.393000000000001</v>
      </c>
      <c r="BM175" s="8">
        <f t="shared" ref="BM175:BM186" si="397">BL175/BK175*1000</f>
        <v>18197.01086956522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0</v>
      </c>
      <c r="BX175" s="5">
        <v>0</v>
      </c>
      <c r="BY175" s="8">
        <v>0</v>
      </c>
      <c r="BZ175" s="6">
        <v>14.5701</v>
      </c>
      <c r="CA175" s="5">
        <v>334.48500000000001</v>
      </c>
      <c r="CB175" s="8">
        <f t="shared" ref="CB175:CB184" si="398">CA175/BZ175*1000</f>
        <v>22956.94607449503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7.63896</v>
      </c>
      <c r="DQ175" s="5">
        <v>95.7</v>
      </c>
      <c r="DR175" s="8">
        <f t="shared" ref="DR175:DR186" si="399">DQ175/DP175*1000</f>
        <v>12527.883376794747</v>
      </c>
      <c r="DS175" s="6">
        <v>72.64</v>
      </c>
      <c r="DT175" s="5">
        <v>936.84799999999996</v>
      </c>
      <c r="DU175" s="8">
        <f t="shared" ref="DU175:DU186" si="400">DT175/DS175*1000</f>
        <v>12897.136563876651</v>
      </c>
      <c r="DV175" s="13">
        <f t="shared" si="386"/>
        <v>125.2375</v>
      </c>
      <c r="DW175" s="8">
        <f t="shared" si="387"/>
        <v>2107.3269999999998</v>
      </c>
    </row>
    <row r="176" spans="1:127" ht="15" customHeight="1" x14ac:dyDescent="0.3">
      <c r="A176" s="45">
        <v>2019</v>
      </c>
      <c r="B176" s="46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7.56</v>
      </c>
      <c r="M176" s="5">
        <v>279.73700000000002</v>
      </c>
      <c r="N176" s="8">
        <f t="shared" si="394"/>
        <v>37002.248677248681</v>
      </c>
      <c r="O176" s="6">
        <v>0</v>
      </c>
      <c r="P176" s="5">
        <v>0</v>
      </c>
      <c r="Q176" s="8">
        <v>0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46.916440000000001</v>
      </c>
      <c r="AB176" s="5">
        <v>755.16499999999996</v>
      </c>
      <c r="AC176" s="8">
        <f t="shared" si="395"/>
        <v>16095.956982243322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32.505000000000003</v>
      </c>
      <c r="BC176" s="5">
        <v>428.30799999999999</v>
      </c>
      <c r="BD176" s="8">
        <f t="shared" si="396"/>
        <v>13176.680510690663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15</v>
      </c>
      <c r="BU176" s="5">
        <v>201</v>
      </c>
      <c r="BV176" s="8">
        <f t="shared" ref="BV176:BV186" si="401">BU176/BT176*1000</f>
        <v>13400</v>
      </c>
      <c r="BW176" s="6">
        <v>0</v>
      </c>
      <c r="BX176" s="5">
        <v>0</v>
      </c>
      <c r="BY176" s="8">
        <v>0</v>
      </c>
      <c r="BZ176" s="6">
        <v>5.09</v>
      </c>
      <c r="CA176" s="5">
        <v>173.809</v>
      </c>
      <c r="CB176" s="8">
        <f t="shared" si="398"/>
        <v>34147.151277013756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94.649000000000001</v>
      </c>
      <c r="DQ176" s="5">
        <v>1325.71</v>
      </c>
      <c r="DR176" s="8">
        <f t="shared" si="399"/>
        <v>14006.592779638455</v>
      </c>
      <c r="DS176" s="6">
        <v>18.399999999999999</v>
      </c>
      <c r="DT176" s="5">
        <v>329.55</v>
      </c>
      <c r="DU176" s="8">
        <f t="shared" si="400"/>
        <v>17910.326086956524</v>
      </c>
      <c r="DV176" s="13">
        <f t="shared" si="386"/>
        <v>220.12044</v>
      </c>
      <c r="DW176" s="8">
        <f t="shared" si="387"/>
        <v>3493.279</v>
      </c>
    </row>
    <row r="177" spans="1:127" ht="15" customHeight="1" x14ac:dyDescent="0.3">
      <c r="A177" s="45">
        <v>2019</v>
      </c>
      <c r="B177" s="46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33.408839999999998</v>
      </c>
      <c r="M177" s="5">
        <v>646.41399999999999</v>
      </c>
      <c r="N177" s="8">
        <f t="shared" si="394"/>
        <v>19348.591570374785</v>
      </c>
      <c r="O177" s="6">
        <v>0</v>
      </c>
      <c r="P177" s="5">
        <v>0</v>
      </c>
      <c r="Q177" s="8">
        <v>0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14.118499999999999</v>
      </c>
      <c r="AB177" s="5">
        <v>403.47500000000002</v>
      </c>
      <c r="AC177" s="8">
        <f t="shared" si="395"/>
        <v>28577.75259411411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1.359</v>
      </c>
      <c r="BC177" s="5">
        <v>23.984999999999999</v>
      </c>
      <c r="BD177" s="8">
        <f t="shared" si="396"/>
        <v>17649.006622516557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20.88495</v>
      </c>
      <c r="CA177" s="5">
        <v>434.00700000000001</v>
      </c>
      <c r="CB177" s="8">
        <f t="shared" si="398"/>
        <v>20780.849367606817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152.791</v>
      </c>
      <c r="DQ177" s="5">
        <v>925.09799999999996</v>
      </c>
      <c r="DR177" s="8">
        <f t="shared" si="399"/>
        <v>6054.6629055376297</v>
      </c>
      <c r="DS177" s="6">
        <v>13.44</v>
      </c>
      <c r="DT177" s="5">
        <v>139.77600000000001</v>
      </c>
      <c r="DU177" s="8">
        <f t="shared" si="400"/>
        <v>10400</v>
      </c>
      <c r="DV177" s="13">
        <f t="shared" si="386"/>
        <v>236.00229000000002</v>
      </c>
      <c r="DW177" s="8">
        <f t="shared" si="387"/>
        <v>2572.7549999999997</v>
      </c>
    </row>
    <row r="178" spans="1:127" ht="15" customHeight="1" x14ac:dyDescent="0.3">
      <c r="A178" s="45">
        <v>2019</v>
      </c>
      <c r="B178" s="46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15.233409999999999</v>
      </c>
      <c r="M178" s="5">
        <v>467.99299999999999</v>
      </c>
      <c r="N178" s="8">
        <f t="shared" si="394"/>
        <v>30721.48652205908</v>
      </c>
      <c r="O178" s="6">
        <v>0</v>
      </c>
      <c r="P178" s="5">
        <v>0</v>
      </c>
      <c r="Q178" s="8">
        <v>0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18.783990000000003</v>
      </c>
      <c r="AB178" s="5">
        <v>381.21600000000001</v>
      </c>
      <c r="AC178" s="8">
        <f t="shared" si="395"/>
        <v>20294.729713974506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9.4870000000000001</v>
      </c>
      <c r="AZ178" s="5">
        <v>166.32</v>
      </c>
      <c r="BA178" s="8">
        <f t="shared" ref="BA178" si="402">AZ178/AY178*1000</f>
        <v>17531.358701380836</v>
      </c>
      <c r="BB178" s="6">
        <v>1.151</v>
      </c>
      <c r="BC178" s="5">
        <v>18.579000000000001</v>
      </c>
      <c r="BD178" s="8">
        <f t="shared" si="396"/>
        <v>16141.615986099045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9.2200000000000006</v>
      </c>
      <c r="CA178" s="5">
        <v>298.98</v>
      </c>
      <c r="CB178" s="8">
        <f t="shared" si="398"/>
        <v>32427.331887201737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26.466999999999999</v>
      </c>
      <c r="DQ178" s="5">
        <v>378.95499999999998</v>
      </c>
      <c r="DR178" s="8">
        <f t="shared" si="399"/>
        <v>14318.018664752333</v>
      </c>
      <c r="DS178" s="6">
        <v>16.7</v>
      </c>
      <c r="DT178" s="5">
        <v>195.2</v>
      </c>
      <c r="DU178" s="8">
        <f t="shared" si="400"/>
        <v>11688.622754491018</v>
      </c>
      <c r="DV178" s="13">
        <f t="shared" si="386"/>
        <v>97.042400000000001</v>
      </c>
      <c r="DW178" s="8">
        <f t="shared" si="387"/>
        <v>1907.2429999999999</v>
      </c>
    </row>
    <row r="179" spans="1:127" ht="15" customHeight="1" x14ac:dyDescent="0.3">
      <c r="A179" s="45">
        <v>2019</v>
      </c>
      <c r="B179" s="46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16.652090000000001</v>
      </c>
      <c r="M179" s="5">
        <v>439.47500000000002</v>
      </c>
      <c r="N179" s="8">
        <f t="shared" si="394"/>
        <v>26391.582077685143</v>
      </c>
      <c r="O179" s="6">
        <v>0</v>
      </c>
      <c r="P179" s="5">
        <v>0</v>
      </c>
      <c r="Q179" s="8">
        <v>0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70.745720000000006</v>
      </c>
      <c r="AB179" s="5">
        <v>1084.029</v>
      </c>
      <c r="AC179" s="8">
        <f t="shared" ref="AC179" si="403">AB179/AA179*1000</f>
        <v>15322.891618037105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32.933999999999997</v>
      </c>
      <c r="BC179" s="5">
        <v>417.21199999999999</v>
      </c>
      <c r="BD179" s="8">
        <f t="shared" si="396"/>
        <v>12668.124127041963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1.3540000000000001</v>
      </c>
      <c r="BL179" s="5">
        <v>23.721</v>
      </c>
      <c r="BM179" s="8">
        <f t="shared" si="397"/>
        <v>17519.202363367796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11.04</v>
      </c>
      <c r="BU179" s="5">
        <v>203.81399999999999</v>
      </c>
      <c r="BV179" s="8">
        <f t="shared" si="401"/>
        <v>18461.413043478264</v>
      </c>
      <c r="BW179" s="6">
        <v>0</v>
      </c>
      <c r="BX179" s="5">
        <v>0</v>
      </c>
      <c r="BY179" s="8">
        <v>0</v>
      </c>
      <c r="BZ179" s="6">
        <v>27.73461</v>
      </c>
      <c r="CA179" s="5">
        <v>363.38499999999999</v>
      </c>
      <c r="CB179" s="8">
        <f t="shared" si="398"/>
        <v>13102.221376107325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179.642</v>
      </c>
      <c r="DQ179" s="5">
        <v>2277.84</v>
      </c>
      <c r="DR179" s="8">
        <f t="shared" si="399"/>
        <v>12679.885550149744</v>
      </c>
      <c r="DS179" s="6">
        <v>19.2</v>
      </c>
      <c r="DT179" s="5">
        <v>104</v>
      </c>
      <c r="DU179" s="8">
        <f t="shared" si="400"/>
        <v>5416.666666666667</v>
      </c>
      <c r="DV179" s="13">
        <f t="shared" si="386"/>
        <v>359.30241999999998</v>
      </c>
      <c r="DW179" s="8">
        <f t="shared" si="387"/>
        <v>4913.4760000000006</v>
      </c>
    </row>
    <row r="180" spans="1:127" ht="15" customHeight="1" x14ac:dyDescent="0.3">
      <c r="A180" s="45">
        <v>2019</v>
      </c>
      <c r="B180" s="46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10.345000000000001</v>
      </c>
      <c r="M180" s="5">
        <v>348.66</v>
      </c>
      <c r="N180" s="8">
        <f t="shared" si="394"/>
        <v>33703.238279362013</v>
      </c>
      <c r="O180" s="6">
        <v>0</v>
      </c>
      <c r="P180" s="5">
        <v>0</v>
      </c>
      <c r="Q180" s="8">
        <v>0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13.919559999999999</v>
      </c>
      <c r="AB180" s="5">
        <v>325.21300000000002</v>
      </c>
      <c r="AC180" s="8">
        <f t="shared" si="395"/>
        <v>23363.741382629916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1.2809999999999999</v>
      </c>
      <c r="BC180" s="5">
        <v>42.113999999999997</v>
      </c>
      <c r="BD180" s="8">
        <f t="shared" si="396"/>
        <v>32875.878220140512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1.472</v>
      </c>
      <c r="BL180" s="5">
        <v>27.16</v>
      </c>
      <c r="BM180" s="8">
        <f t="shared" si="397"/>
        <v>18451.08695652174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6.71</v>
      </c>
      <c r="CA180" s="5">
        <v>227.815</v>
      </c>
      <c r="CB180" s="8">
        <f t="shared" si="398"/>
        <v>33951.564828614013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328.35020000000003</v>
      </c>
      <c r="DQ180" s="5">
        <v>3965.4009999999998</v>
      </c>
      <c r="DR180" s="8">
        <f t="shared" si="399"/>
        <v>12076.743062742156</v>
      </c>
      <c r="DS180" s="6">
        <v>18.68</v>
      </c>
      <c r="DT180" s="5">
        <v>341.51</v>
      </c>
      <c r="DU180" s="8">
        <f t="shared" si="400"/>
        <v>18282.119914346895</v>
      </c>
      <c r="DV180" s="13">
        <f t="shared" si="386"/>
        <v>380.75776000000002</v>
      </c>
      <c r="DW180" s="8">
        <f t="shared" si="387"/>
        <v>5277.8729999999987</v>
      </c>
    </row>
    <row r="181" spans="1:127" ht="15" customHeight="1" x14ac:dyDescent="0.3">
      <c r="A181" s="45">
        <v>2019</v>
      </c>
      <c r="B181" s="46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36.588360000000002</v>
      </c>
      <c r="M181" s="5">
        <v>903.49800000000005</v>
      </c>
      <c r="N181" s="8">
        <f t="shared" si="394"/>
        <v>24693.591076506298</v>
      </c>
      <c r="O181" s="6">
        <v>0</v>
      </c>
      <c r="P181" s="5">
        <v>0</v>
      </c>
      <c r="Q181" s="8">
        <v>0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31.56964</v>
      </c>
      <c r="AB181" s="5">
        <v>571.97900000000004</v>
      </c>
      <c r="AC181" s="8">
        <f t="shared" si="395"/>
        <v>18118.008314317172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4.3179999999999996</v>
      </c>
      <c r="BC181" s="5">
        <v>145.078</v>
      </c>
      <c r="BD181" s="8">
        <f t="shared" si="396"/>
        <v>33598.425196850403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4.4160000000000004</v>
      </c>
      <c r="BL181" s="5">
        <v>76.406999999999996</v>
      </c>
      <c r="BM181" s="8">
        <f t="shared" si="397"/>
        <v>17302.309782608692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1.3680000000000001</v>
      </c>
      <c r="CA181" s="5">
        <v>21.527999999999999</v>
      </c>
      <c r="CB181" s="8">
        <f t="shared" si="398"/>
        <v>15736.842105263157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318.44</v>
      </c>
      <c r="DQ181" s="5">
        <v>3700.0790000000002</v>
      </c>
      <c r="DR181" s="8">
        <f t="shared" si="399"/>
        <v>11619.391408114559</v>
      </c>
      <c r="DS181" s="6">
        <v>11.04</v>
      </c>
      <c r="DT181" s="5">
        <v>203.70599999999999</v>
      </c>
      <c r="DU181" s="8">
        <f t="shared" si="400"/>
        <v>18451.630434782608</v>
      </c>
      <c r="DV181" s="13">
        <f t="shared" si="386"/>
        <v>407.74</v>
      </c>
      <c r="DW181" s="8">
        <f t="shared" si="387"/>
        <v>5622.2750000000005</v>
      </c>
    </row>
    <row r="182" spans="1:127" ht="15" customHeight="1" x14ac:dyDescent="0.3">
      <c r="A182" s="45">
        <v>2019</v>
      </c>
      <c r="B182" s="46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10.574999999999999</v>
      </c>
      <c r="M182" s="5">
        <v>350.95299999999997</v>
      </c>
      <c r="N182" s="8">
        <f t="shared" si="394"/>
        <v>33187.044917257677</v>
      </c>
      <c r="O182" s="6">
        <v>0</v>
      </c>
      <c r="P182" s="5">
        <v>0</v>
      </c>
      <c r="Q182" s="8">
        <v>0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49.728660000000005</v>
      </c>
      <c r="AB182" s="5">
        <v>833.95299999999997</v>
      </c>
      <c r="AC182" s="8">
        <f t="shared" si="395"/>
        <v>16770.067803958518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50.027999999999999</v>
      </c>
      <c r="BC182" s="5">
        <v>821.31</v>
      </c>
      <c r="BD182" s="8">
        <f t="shared" si="396"/>
        <v>16417.00647637323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3.84</v>
      </c>
      <c r="CA182" s="5">
        <v>53.76</v>
      </c>
      <c r="CB182" s="8">
        <f t="shared" si="398"/>
        <v>14000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38.46</v>
      </c>
      <c r="DQ182" s="5">
        <v>477.09199999999998</v>
      </c>
      <c r="DR182" s="8">
        <f t="shared" si="399"/>
        <v>12404.888195527821</v>
      </c>
      <c r="DS182" s="6">
        <v>0</v>
      </c>
      <c r="DT182" s="5">
        <v>0</v>
      </c>
      <c r="DU182" s="8">
        <v>0</v>
      </c>
      <c r="DV182" s="13">
        <f t="shared" si="386"/>
        <v>152.63166000000001</v>
      </c>
      <c r="DW182" s="8">
        <f t="shared" si="387"/>
        <v>2537.0679999999998</v>
      </c>
    </row>
    <row r="183" spans="1:127" ht="15" customHeight="1" x14ac:dyDescent="0.3">
      <c r="A183" s="45">
        <v>2019</v>
      </c>
      <c r="B183" s="46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38.71</v>
      </c>
      <c r="M183" s="5">
        <v>532.45000000000005</v>
      </c>
      <c r="N183" s="8">
        <f t="shared" si="394"/>
        <v>13754.843709635754</v>
      </c>
      <c r="O183" s="6">
        <v>0</v>
      </c>
      <c r="P183" s="5">
        <v>0</v>
      </c>
      <c r="Q183" s="8">
        <v>0</v>
      </c>
      <c r="R183" s="6">
        <v>0</v>
      </c>
      <c r="S183" s="5">
        <v>0</v>
      </c>
      <c r="T183" s="8">
        <v>0</v>
      </c>
      <c r="U183" s="6">
        <v>2.2429999999999999</v>
      </c>
      <c r="V183" s="5">
        <v>41.503999999999998</v>
      </c>
      <c r="W183" s="8">
        <f t="shared" ref="W183" si="404">V183/U183*1000</f>
        <v>18503.789567543467</v>
      </c>
      <c r="X183" s="6">
        <v>0</v>
      </c>
      <c r="Y183" s="5">
        <v>0</v>
      </c>
      <c r="Z183" s="8">
        <v>0</v>
      </c>
      <c r="AA183" s="6">
        <v>10.6287</v>
      </c>
      <c r="AB183" s="5">
        <v>260.33600000000001</v>
      </c>
      <c r="AC183" s="8">
        <f t="shared" si="395"/>
        <v>24493.682200080915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23</v>
      </c>
      <c r="BC183" s="5">
        <v>319.04899999999998</v>
      </c>
      <c r="BD183" s="8">
        <f t="shared" si="396"/>
        <v>13871.695652173912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2.3879999999999999</v>
      </c>
      <c r="CA183" s="5">
        <v>47.371000000000002</v>
      </c>
      <c r="CB183" s="8">
        <f t="shared" si="398"/>
        <v>19837.102177554443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90</v>
      </c>
      <c r="DQ183" s="5">
        <v>939.65</v>
      </c>
      <c r="DR183" s="8">
        <f t="shared" si="399"/>
        <v>10440.555555555555</v>
      </c>
      <c r="DS183" s="6">
        <v>8</v>
      </c>
      <c r="DT183" s="5">
        <v>126.79600000000001</v>
      </c>
      <c r="DU183" s="8">
        <f t="shared" si="400"/>
        <v>15849.5</v>
      </c>
      <c r="DV183" s="13">
        <f t="shared" si="386"/>
        <v>174.96970000000002</v>
      </c>
      <c r="DW183" s="8">
        <f t="shared" si="387"/>
        <v>2267.1559999999999</v>
      </c>
    </row>
    <row r="184" spans="1:127" ht="15" customHeight="1" x14ac:dyDescent="0.3">
      <c r="A184" s="45">
        <v>2019</v>
      </c>
      <c r="B184" s="46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21.206599999999998</v>
      </c>
      <c r="M184" s="5">
        <v>480.08699999999999</v>
      </c>
      <c r="N184" s="8">
        <f t="shared" si="394"/>
        <v>22638.565352295984</v>
      </c>
      <c r="O184" s="6">
        <v>0</v>
      </c>
      <c r="P184" s="5">
        <v>0</v>
      </c>
      <c r="Q184" s="8">
        <v>0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29.86468</v>
      </c>
      <c r="AB184" s="5">
        <v>553.00199999999995</v>
      </c>
      <c r="AC184" s="8">
        <f t="shared" si="395"/>
        <v>18516.923670369146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54.332000000000001</v>
      </c>
      <c r="BC184" s="5">
        <v>1386.9380000000001</v>
      </c>
      <c r="BD184" s="8">
        <f t="shared" si="396"/>
        <v>25527.092689391153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1.35</v>
      </c>
      <c r="BU184" s="5">
        <v>127.77200000000001</v>
      </c>
      <c r="BV184" s="8">
        <f t="shared" si="401"/>
        <v>94645.925925925927</v>
      </c>
      <c r="BW184" s="6">
        <v>0</v>
      </c>
      <c r="BX184" s="5">
        <v>0</v>
      </c>
      <c r="BY184" s="8">
        <v>0</v>
      </c>
      <c r="BZ184" s="6">
        <v>10.2378</v>
      </c>
      <c r="CA184" s="5">
        <v>112.06100000000001</v>
      </c>
      <c r="CB184" s="8">
        <f t="shared" si="398"/>
        <v>10945.808669831409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802.30499999999995</v>
      </c>
      <c r="DQ184" s="5">
        <v>6541.4179999999997</v>
      </c>
      <c r="DR184" s="8">
        <f t="shared" si="399"/>
        <v>8153.2808595234983</v>
      </c>
      <c r="DS184" s="6">
        <v>163.5814</v>
      </c>
      <c r="DT184" s="5">
        <v>2355.9270000000001</v>
      </c>
      <c r="DU184" s="8">
        <f t="shared" si="400"/>
        <v>14402.169195275257</v>
      </c>
      <c r="DV184" s="13">
        <f t="shared" si="386"/>
        <v>1082.8774799999999</v>
      </c>
      <c r="DW184" s="8">
        <f t="shared" si="387"/>
        <v>11557.205</v>
      </c>
    </row>
    <row r="185" spans="1:127" ht="15" customHeight="1" x14ac:dyDescent="0.3">
      <c r="A185" s="45">
        <v>2019</v>
      </c>
      <c r="B185" s="46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84.037999999999997</v>
      </c>
      <c r="M185" s="5">
        <v>962.03700000000003</v>
      </c>
      <c r="N185" s="8">
        <f t="shared" si="394"/>
        <v>11447.642733049335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20.02346</v>
      </c>
      <c r="AB185" s="5">
        <v>369.13900000000001</v>
      </c>
      <c r="AC185" s="8">
        <f t="shared" si="395"/>
        <v>18435.325363348791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85.734999999999999</v>
      </c>
      <c r="BC185" s="5">
        <v>1221.135</v>
      </c>
      <c r="BD185" s="8">
        <f t="shared" si="396"/>
        <v>14243.132909546861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3.496</v>
      </c>
      <c r="BL185" s="5">
        <v>59.063000000000002</v>
      </c>
      <c r="BM185" s="8">
        <f t="shared" si="397"/>
        <v>16894.450800915332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368.488</v>
      </c>
      <c r="DQ185" s="5">
        <v>3186.6439999999998</v>
      </c>
      <c r="DR185" s="8">
        <f t="shared" si="399"/>
        <v>8647.8908404072863</v>
      </c>
      <c r="DS185" s="6">
        <v>28.9</v>
      </c>
      <c r="DT185" s="5">
        <v>436.67500000000001</v>
      </c>
      <c r="DU185" s="8">
        <f t="shared" si="400"/>
        <v>15109.861591695504</v>
      </c>
      <c r="DV185" s="13">
        <f t="shared" si="386"/>
        <v>590.68045999999993</v>
      </c>
      <c r="DW185" s="8">
        <f t="shared" si="387"/>
        <v>6234.6930000000002</v>
      </c>
    </row>
    <row r="186" spans="1:127" ht="15" customHeight="1" x14ac:dyDescent="0.3">
      <c r="A186" s="45">
        <v>2019</v>
      </c>
      <c r="B186" s="46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12.74</v>
      </c>
      <c r="M186" s="5">
        <v>396.161</v>
      </c>
      <c r="N186" s="8">
        <f t="shared" si="394"/>
        <v>31095.839874411304</v>
      </c>
      <c r="O186" s="6">
        <v>0</v>
      </c>
      <c r="P186" s="5">
        <v>0</v>
      </c>
      <c r="Q186" s="8">
        <v>0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26.85913</v>
      </c>
      <c r="AB186" s="5">
        <v>583.48699999999997</v>
      </c>
      <c r="AC186" s="8">
        <f t="shared" si="395"/>
        <v>21723.972444379247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26.957000000000001</v>
      </c>
      <c r="BC186" s="5">
        <v>425.39400000000001</v>
      </c>
      <c r="BD186" s="8">
        <f t="shared" si="396"/>
        <v>15780.465185295099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14.32</v>
      </c>
      <c r="BL186" s="5">
        <v>171.48599999999999</v>
      </c>
      <c r="BM186" s="8">
        <f t="shared" si="397"/>
        <v>11975.279329608938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11.04</v>
      </c>
      <c r="BU186" s="5">
        <v>192.48599999999999</v>
      </c>
      <c r="BV186" s="8">
        <f t="shared" si="401"/>
        <v>17435.32608695652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475.54899999999998</v>
      </c>
      <c r="DQ186" s="5">
        <v>3807.0329999999999</v>
      </c>
      <c r="DR186" s="8">
        <f t="shared" si="399"/>
        <v>8005.5535812292737</v>
      </c>
      <c r="DS186" s="6">
        <v>49</v>
      </c>
      <c r="DT186" s="5">
        <v>694.20399999999995</v>
      </c>
      <c r="DU186" s="8">
        <f t="shared" si="400"/>
        <v>14167.428571428571</v>
      </c>
      <c r="DV186" s="13">
        <f t="shared" si="386"/>
        <v>616.46513000000004</v>
      </c>
      <c r="DW186" s="8">
        <f t="shared" si="387"/>
        <v>6270.2510000000002</v>
      </c>
    </row>
    <row r="187" spans="1:127" ht="15" customHeight="1" thickBot="1" x14ac:dyDescent="0.35">
      <c r="A187" s="52"/>
      <c r="B187" s="53" t="s">
        <v>14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302.9753</v>
      </c>
      <c r="M187" s="34">
        <f>SUM(M175:M186)</f>
        <v>6235.4030000000002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>SUM(U175:U186)</f>
        <v>2.2429999999999999</v>
      </c>
      <c r="V187" s="34">
        <f>SUM(V175:V186)</f>
        <v>41.503999999999998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345.85192000000001</v>
      </c>
      <c r="AB187" s="34">
        <f>SUM(AB175:AB186)</f>
        <v>6399.6970000000001</v>
      </c>
      <c r="AC187" s="36"/>
      <c r="AD187" s="35">
        <f>SUM(AD175:AD186)</f>
        <v>0</v>
      </c>
      <c r="AE187" s="34">
        <f>SUM(AE175:AE186)</f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0</v>
      </c>
      <c r="AK187" s="34">
        <f>SUM(AK175:AK186)</f>
        <v>0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0</v>
      </c>
      <c r="AQ187" s="34">
        <f>SUM(AQ175:AQ186)</f>
        <v>0</v>
      </c>
      <c r="AR187" s="36"/>
      <c r="AS187" s="35">
        <f>SUM(AS175:AS186)</f>
        <v>0</v>
      </c>
      <c r="AT187" s="34">
        <f>SUM(AT175:AT186)</f>
        <v>0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9.4870000000000001</v>
      </c>
      <c r="AZ187" s="34">
        <f>SUM(AZ175:AZ186)</f>
        <v>166.32</v>
      </c>
      <c r="BA187" s="36"/>
      <c r="BB187" s="35">
        <f>SUM(BB175:BB186)</f>
        <v>314.64100000000002</v>
      </c>
      <c r="BC187" s="34">
        <f>SUM(BC175:BC186)</f>
        <v>5269.3620000000001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0</v>
      </c>
      <c r="BI187" s="34">
        <f>SUM(BI175:BI186)</f>
        <v>0</v>
      </c>
      <c r="BJ187" s="36"/>
      <c r="BK187" s="35">
        <f>SUM(BK175:BK186)</f>
        <v>25.794</v>
      </c>
      <c r="BL187" s="34">
        <f>SUM(BL175:BL186)</f>
        <v>371.22999999999996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38.43</v>
      </c>
      <c r="BU187" s="34">
        <f>SUM(BU175:BU186)</f>
        <v>725.072</v>
      </c>
      <c r="BV187" s="36"/>
      <c r="BW187" s="35">
        <f>SUM(BW175:BW186)</f>
        <v>0</v>
      </c>
      <c r="BX187" s="34">
        <f>SUM(BX175:BX186)</f>
        <v>0</v>
      </c>
      <c r="BY187" s="36"/>
      <c r="BZ187" s="35">
        <f>SUM(BZ175:BZ186)</f>
        <v>102.04346000000001</v>
      </c>
      <c r="CA187" s="34">
        <f>SUM(CA175:CA186)</f>
        <v>2067.201</v>
      </c>
      <c r="CB187" s="36"/>
      <c r="CC187" s="35">
        <f>SUM(CC175:CC186)</f>
        <v>0</v>
      </c>
      <c r="CD187" s="34">
        <f>SUM(CD175:CD186)</f>
        <v>0</v>
      </c>
      <c r="CE187" s="36"/>
      <c r="CF187" s="35">
        <f>SUM(CF175:CF186)</f>
        <v>0</v>
      </c>
      <c r="CG187" s="34">
        <f>SUM(CG175:CG186)</f>
        <v>0</v>
      </c>
      <c r="CH187" s="36"/>
      <c r="CI187" s="35">
        <f>SUM(CI175:CI186)</f>
        <v>0</v>
      </c>
      <c r="CJ187" s="34">
        <f>SUM(CJ175:CJ186)</f>
        <v>0</v>
      </c>
      <c r="CK187" s="36"/>
      <c r="CL187" s="35">
        <f>SUM(CL175:CL186)</f>
        <v>0</v>
      </c>
      <c r="CM187" s="34">
        <f>SUM(CM175:CM186)</f>
        <v>0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0</v>
      </c>
      <c r="CY187" s="34">
        <f>SUM(CY175:CY186)</f>
        <v>0</v>
      </c>
      <c r="CZ187" s="36"/>
      <c r="DA187" s="35">
        <f>SUM(DA175:DA186)</f>
        <v>0</v>
      </c>
      <c r="DB187" s="34">
        <f>SUM(DB175:DB186)</f>
        <v>0</v>
      </c>
      <c r="DC187" s="36"/>
      <c r="DD187" s="35">
        <f>SUM(DD175:DD186)</f>
        <v>0</v>
      </c>
      <c r="DE187" s="34">
        <f>SUM(DE175:DE186)</f>
        <v>0</v>
      </c>
      <c r="DF187" s="36"/>
      <c r="DG187" s="35">
        <f>SUM(DG175:DG186)</f>
        <v>0</v>
      </c>
      <c r="DH187" s="34">
        <f>SUM(DH175:DH186)</f>
        <v>0</v>
      </c>
      <c r="DI187" s="36"/>
      <c r="DJ187" s="35">
        <f>SUM(DJ175:DJ186)</f>
        <v>0</v>
      </c>
      <c r="DK187" s="34">
        <f>SUM(DK175:DK186)</f>
        <v>0</v>
      </c>
      <c r="DL187" s="36"/>
      <c r="DM187" s="35">
        <f>SUM(DM175:DM186)</f>
        <v>0</v>
      </c>
      <c r="DN187" s="34">
        <f>SUM(DN175:DN186)</f>
        <v>0</v>
      </c>
      <c r="DO187" s="36"/>
      <c r="DP187" s="35">
        <f>SUM(DP175:DP186)</f>
        <v>2882.7801599999998</v>
      </c>
      <c r="DQ187" s="34">
        <f>SUM(DQ175:DQ186)</f>
        <v>27620.62</v>
      </c>
      <c r="DR187" s="36"/>
      <c r="DS187" s="35">
        <f>SUM(DS175:DS186)</f>
        <v>419.58139999999997</v>
      </c>
      <c r="DT187" s="34">
        <f>SUM(DT175:DT186)</f>
        <v>5864.192</v>
      </c>
      <c r="DU187" s="36"/>
      <c r="DV187" s="35">
        <f t="shared" si="386"/>
        <v>4443.8272399999996</v>
      </c>
      <c r="DW187" s="36">
        <f t="shared" si="387"/>
        <v>54760.601000000002</v>
      </c>
    </row>
    <row r="188" spans="1:127" ht="15" customHeight="1" x14ac:dyDescent="0.3">
      <c r="A188" s="54">
        <v>2020</v>
      </c>
      <c r="B188" s="55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19.54</v>
      </c>
      <c r="M188" s="5">
        <v>499.90699999999998</v>
      </c>
      <c r="N188" s="8">
        <f t="shared" ref="N188:N191" si="405">M188/L188*1000</f>
        <v>25583.776867963152</v>
      </c>
      <c r="O188" s="6">
        <v>0</v>
      </c>
      <c r="P188" s="5">
        <v>0</v>
      </c>
      <c r="Q188" s="8">
        <v>0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21.383080000000003</v>
      </c>
      <c r="AB188" s="5">
        <v>435.68099999999998</v>
      </c>
      <c r="AC188" s="8">
        <f t="shared" ref="AC188:AC191" si="406">AB188/AA188*1000</f>
        <v>20375.034840631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1.4E-2</v>
      </c>
      <c r="BC188" s="5">
        <v>0.47</v>
      </c>
      <c r="BD188" s="8">
        <f t="shared" ref="BD188:BD191" si="407">BC188/BB188*1000</f>
        <v>33571.428571428572</v>
      </c>
      <c r="BE188" s="6">
        <v>0</v>
      </c>
      <c r="BF188" s="5">
        <v>0</v>
      </c>
      <c r="BG188" s="8">
        <v>0</v>
      </c>
      <c r="BH188" s="6">
        <v>0</v>
      </c>
      <c r="BI188" s="5">
        <v>0</v>
      </c>
      <c r="BJ188" s="8">
        <v>0</v>
      </c>
      <c r="BK188" s="6">
        <v>1.472</v>
      </c>
      <c r="BL188" s="5">
        <v>24.869</v>
      </c>
      <c r="BM188" s="8">
        <f t="shared" ref="BM188:BM190" si="408">BL188/BK188*1000</f>
        <v>16894.701086956524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2.88</v>
      </c>
      <c r="CA188" s="5">
        <v>44.423999999999999</v>
      </c>
      <c r="CB188" s="8">
        <f t="shared" ref="CB188:CB191" si="409">CA188/BZ188*1000</f>
        <v>15425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590.16</v>
      </c>
      <c r="DQ188" s="5">
        <v>4705.6769999999997</v>
      </c>
      <c r="DR188" s="8">
        <f t="shared" ref="DR188:DR191" si="410">DQ188/DP188*1000</f>
        <v>7973.5614070760466</v>
      </c>
      <c r="DS188" s="6">
        <v>2.88</v>
      </c>
      <c r="DT188" s="5">
        <v>36.72</v>
      </c>
      <c r="DU188" s="8">
        <f t="shared" ref="DU188:DU191" si="411">DT188/DS188*1000</f>
        <v>12750</v>
      </c>
      <c r="DV188" s="13">
        <f t="shared" ref="DV188:DV194" si="412">DS188+DP188+DM188+DJ188+DG188+CU188+CO188+CO188+CL188+CI188+CF188+BW188+BT188+BN188+BK188+BH188+BE188+AY188+AP188+AG188+AV188+X188+R188+O188+I188+F188+BZ188+BB188+AS188+L188+AA188+CC188+DA188+DD188+BQ188+CX188+AD188+AM188+CR188+U188+AJ188+C188</f>
        <v>638.32907999999986</v>
      </c>
      <c r="DW188" s="8">
        <f t="shared" ref="DW188:DW194" si="413">DT188+DQ188+DN188+DK188+DH188+CV188+CP188+CP188+CM188+CJ188+CG188+BX188+BU188+BO188+BL188+BI188+BF188+AZ188+AQ188+AH188+AW188+Y188+S188+P188+J188+G188+CA188+BC188+AT188+M188+AB188+CD188+DB188+DE188+BR188+CY188+AE188+AN188+CS188+V188+AK188+D188</f>
        <v>5747.7479999999996</v>
      </c>
    </row>
    <row r="189" spans="1:127" ht="15" customHeight="1" x14ac:dyDescent="0.3">
      <c r="A189" s="54">
        <v>2020</v>
      </c>
      <c r="B189" s="55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873.25300000000004</v>
      </c>
      <c r="DQ189" s="5">
        <v>6970.5619999999999</v>
      </c>
      <c r="DR189" s="8">
        <f t="shared" si="410"/>
        <v>7982.2937911464369</v>
      </c>
      <c r="DS189" s="6">
        <v>0</v>
      </c>
      <c r="DT189" s="5">
        <v>0</v>
      </c>
      <c r="DU189" s="8">
        <v>0</v>
      </c>
      <c r="DV189" s="13">
        <f t="shared" si="412"/>
        <v>873.25300000000004</v>
      </c>
      <c r="DW189" s="8">
        <f t="shared" si="413"/>
        <v>6970.5619999999999</v>
      </c>
    </row>
    <row r="190" spans="1:127" ht="15" customHeight="1" x14ac:dyDescent="0.3">
      <c r="A190" s="54">
        <v>2020</v>
      </c>
      <c r="B190" s="55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29.43</v>
      </c>
      <c r="M190" s="5">
        <v>669.12</v>
      </c>
      <c r="N190" s="8">
        <f t="shared" si="405"/>
        <v>22735.983690112131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33.930430000000001</v>
      </c>
      <c r="AB190" s="5">
        <v>851.41800000000001</v>
      </c>
      <c r="AC190" s="8">
        <f t="shared" si="406"/>
        <v>25093.05069225471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1.8884300000000001</v>
      </c>
      <c r="AK190" s="5">
        <v>65.551000000000002</v>
      </c>
      <c r="AL190" s="8">
        <f t="shared" ref="AL190" si="414">AK190/AJ190*1000</f>
        <v>34711.903538918566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30.707000000000001</v>
      </c>
      <c r="BC190" s="5">
        <v>551.20299999999997</v>
      </c>
      <c r="BD190" s="8">
        <f t="shared" si="407"/>
        <v>17950.402188426091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0.92</v>
      </c>
      <c r="BL190" s="5">
        <v>15.542999999999999</v>
      </c>
      <c r="BM190" s="8">
        <f t="shared" si="408"/>
        <v>16894.565217391304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1.85</v>
      </c>
      <c r="BU190" s="5">
        <v>191.65799999999999</v>
      </c>
      <c r="BV190" s="8">
        <f t="shared" ref="BV190" si="415">BU190/BT190*1000</f>
        <v>103598.91891891891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613.97500000000002</v>
      </c>
      <c r="DQ190" s="5">
        <v>5312.1819999999998</v>
      </c>
      <c r="DR190" s="8">
        <f t="shared" si="410"/>
        <v>8652.1144997760493</v>
      </c>
      <c r="DS190" s="6">
        <v>7.2480000000000002</v>
      </c>
      <c r="DT190" s="5">
        <v>166.828</v>
      </c>
      <c r="DU190" s="8">
        <f t="shared" si="411"/>
        <v>23017.108167770421</v>
      </c>
      <c r="DV190" s="13">
        <f t="shared" si="412"/>
        <v>719.94885999999997</v>
      </c>
      <c r="DW190" s="8">
        <f t="shared" si="413"/>
        <v>7823.5030000000006</v>
      </c>
    </row>
    <row r="191" spans="1:127" ht="15" customHeight="1" x14ac:dyDescent="0.3">
      <c r="A191" s="54">
        <v>2020</v>
      </c>
      <c r="B191" s="55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1.2</v>
      </c>
      <c r="M191" s="5">
        <v>40.200000000000003</v>
      </c>
      <c r="N191" s="8">
        <f t="shared" si="405"/>
        <v>33500.000000000007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8.375</v>
      </c>
      <c r="AB191" s="5">
        <v>204.95</v>
      </c>
      <c r="AC191" s="8">
        <f t="shared" si="406"/>
        <v>24471.641791044774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30.271000000000001</v>
      </c>
      <c r="BC191" s="5">
        <v>560.61500000000001</v>
      </c>
      <c r="BD191" s="8">
        <f t="shared" si="407"/>
        <v>18519.870503121801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7.06</v>
      </c>
      <c r="CA191" s="5">
        <v>174.00299999999999</v>
      </c>
      <c r="CB191" s="8">
        <f t="shared" si="409"/>
        <v>24646.317280453255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1011.255</v>
      </c>
      <c r="DQ191" s="5">
        <v>10070.441999999999</v>
      </c>
      <c r="DR191" s="8">
        <f t="shared" si="410"/>
        <v>9958.3606508744069</v>
      </c>
      <c r="DS191" s="6">
        <v>2.4</v>
      </c>
      <c r="DT191" s="5">
        <v>40.200000000000003</v>
      </c>
      <c r="DU191" s="8">
        <f t="shared" si="411"/>
        <v>16750.000000000004</v>
      </c>
      <c r="DV191" s="13">
        <f t="shared" si="412"/>
        <v>1060.5609999999999</v>
      </c>
      <c r="DW191" s="8">
        <f t="shared" si="413"/>
        <v>11090.410000000002</v>
      </c>
    </row>
    <row r="192" spans="1:127" ht="15" customHeight="1" x14ac:dyDescent="0.3">
      <c r="A192" s="54">
        <v>2020</v>
      </c>
      <c r="B192" s="8" t="s">
        <v>6</v>
      </c>
      <c r="C192" s="6">
        <v>0</v>
      </c>
      <c r="D192" s="5">
        <v>0</v>
      </c>
      <c r="E192" s="8">
        <f t="shared" ref="E192:E199" si="416">IF(C192=0,0,D192/C192*1000)</f>
        <v>0</v>
      </c>
      <c r="F192" s="6">
        <v>0</v>
      </c>
      <c r="G192" s="5">
        <v>0</v>
      </c>
      <c r="H192" s="8">
        <f t="shared" ref="H192:BS199" si="417">IF(F192=0,0,G192/F192*1000)</f>
        <v>0</v>
      </c>
      <c r="I192" s="6">
        <v>0</v>
      </c>
      <c r="J192" s="5">
        <v>0</v>
      </c>
      <c r="K192" s="8">
        <f t="shared" si="417"/>
        <v>0</v>
      </c>
      <c r="L192" s="6">
        <v>152.51948999999999</v>
      </c>
      <c r="M192" s="5">
        <v>2785.7049999999999</v>
      </c>
      <c r="N192" s="8">
        <f t="shared" si="417"/>
        <v>18264.58375909859</v>
      </c>
      <c r="O192" s="6">
        <v>0</v>
      </c>
      <c r="P192" s="5">
        <v>0</v>
      </c>
      <c r="Q192" s="8">
        <f t="shared" si="417"/>
        <v>0</v>
      </c>
      <c r="R192" s="6">
        <v>0</v>
      </c>
      <c r="S192" s="5">
        <v>0</v>
      </c>
      <c r="T192" s="8">
        <f t="shared" si="417"/>
        <v>0</v>
      </c>
      <c r="U192" s="6">
        <v>0</v>
      </c>
      <c r="V192" s="5">
        <v>0</v>
      </c>
      <c r="W192" s="8">
        <f t="shared" si="417"/>
        <v>0</v>
      </c>
      <c r="X192" s="6">
        <v>0</v>
      </c>
      <c r="Y192" s="5">
        <v>0</v>
      </c>
      <c r="Z192" s="8">
        <f t="shared" si="417"/>
        <v>0</v>
      </c>
      <c r="AA192" s="6">
        <v>15.68516</v>
      </c>
      <c r="AB192" s="5">
        <v>354.87900000000002</v>
      </c>
      <c r="AC192" s="8">
        <f t="shared" si="417"/>
        <v>22625.143766464611</v>
      </c>
      <c r="AD192" s="6">
        <v>0</v>
      </c>
      <c r="AE192" s="5">
        <v>0</v>
      </c>
      <c r="AF192" s="8">
        <f t="shared" si="417"/>
        <v>0</v>
      </c>
      <c r="AG192" s="6">
        <v>0</v>
      </c>
      <c r="AH192" s="5">
        <v>0</v>
      </c>
      <c r="AI192" s="8">
        <f t="shared" si="417"/>
        <v>0</v>
      </c>
      <c r="AJ192" s="6">
        <v>0</v>
      </c>
      <c r="AK192" s="5">
        <v>0</v>
      </c>
      <c r="AL192" s="8">
        <f t="shared" si="417"/>
        <v>0</v>
      </c>
      <c r="AM192" s="6">
        <v>0</v>
      </c>
      <c r="AN192" s="5">
        <v>0</v>
      </c>
      <c r="AO192" s="8">
        <f t="shared" si="417"/>
        <v>0</v>
      </c>
      <c r="AP192" s="6">
        <v>0</v>
      </c>
      <c r="AQ192" s="5">
        <v>0</v>
      </c>
      <c r="AR192" s="8">
        <f t="shared" si="417"/>
        <v>0</v>
      </c>
      <c r="AS192" s="6">
        <v>0</v>
      </c>
      <c r="AT192" s="5">
        <v>0</v>
      </c>
      <c r="AU192" s="8">
        <f t="shared" si="417"/>
        <v>0</v>
      </c>
      <c r="AV192" s="6">
        <v>0</v>
      </c>
      <c r="AW192" s="5">
        <v>0</v>
      </c>
      <c r="AX192" s="8">
        <f t="shared" si="417"/>
        <v>0</v>
      </c>
      <c r="AY192" s="6">
        <v>0</v>
      </c>
      <c r="AZ192" s="5">
        <v>0</v>
      </c>
      <c r="BA192" s="8">
        <f t="shared" si="417"/>
        <v>0</v>
      </c>
      <c r="BB192" s="6">
        <v>2.8000000000000001E-2</v>
      </c>
      <c r="BC192" s="5">
        <v>1.004</v>
      </c>
      <c r="BD192" s="8">
        <f t="shared" si="417"/>
        <v>35857.142857142855</v>
      </c>
      <c r="BE192" s="6">
        <v>0</v>
      </c>
      <c r="BF192" s="5">
        <v>0</v>
      </c>
      <c r="BG192" s="8">
        <f t="shared" si="417"/>
        <v>0</v>
      </c>
      <c r="BH192" s="6">
        <v>0</v>
      </c>
      <c r="BI192" s="5">
        <v>0</v>
      </c>
      <c r="BJ192" s="8">
        <f t="shared" si="417"/>
        <v>0</v>
      </c>
      <c r="BK192" s="6">
        <v>0.56299999999999994</v>
      </c>
      <c r="BL192" s="5">
        <v>9.9969999999999999</v>
      </c>
      <c r="BM192" s="8">
        <f t="shared" si="417"/>
        <v>17756.660746003556</v>
      </c>
      <c r="BN192" s="6">
        <v>0</v>
      </c>
      <c r="BO192" s="5">
        <v>0</v>
      </c>
      <c r="BP192" s="8">
        <f t="shared" si="417"/>
        <v>0</v>
      </c>
      <c r="BQ192" s="6">
        <v>0</v>
      </c>
      <c r="BR192" s="5">
        <v>0</v>
      </c>
      <c r="BS192" s="8">
        <f t="shared" si="417"/>
        <v>0</v>
      </c>
      <c r="BT192" s="6">
        <v>0</v>
      </c>
      <c r="BU192" s="5">
        <v>0</v>
      </c>
      <c r="BV192" s="8">
        <f t="shared" ref="BV192:DU199" si="418">IF(BT192=0,0,BU192/BT192*1000)</f>
        <v>0</v>
      </c>
      <c r="BW192" s="6">
        <v>0</v>
      </c>
      <c r="BX192" s="5">
        <v>0</v>
      </c>
      <c r="BY192" s="8">
        <f t="shared" si="418"/>
        <v>0</v>
      </c>
      <c r="BZ192" s="6">
        <v>4</v>
      </c>
      <c r="CA192" s="5">
        <v>124.34399999999999</v>
      </c>
      <c r="CB192" s="8">
        <f t="shared" si="418"/>
        <v>31086</v>
      </c>
      <c r="CC192" s="6">
        <v>0</v>
      </c>
      <c r="CD192" s="5">
        <v>0</v>
      </c>
      <c r="CE192" s="8">
        <f t="shared" si="418"/>
        <v>0</v>
      </c>
      <c r="CF192" s="6">
        <v>0</v>
      </c>
      <c r="CG192" s="5">
        <v>0</v>
      </c>
      <c r="CH192" s="8">
        <f t="shared" si="418"/>
        <v>0</v>
      </c>
      <c r="CI192" s="6">
        <v>0</v>
      </c>
      <c r="CJ192" s="5">
        <v>0</v>
      </c>
      <c r="CK192" s="8">
        <f t="shared" si="418"/>
        <v>0</v>
      </c>
      <c r="CL192" s="6">
        <v>0</v>
      </c>
      <c r="CM192" s="5">
        <v>0</v>
      </c>
      <c r="CN192" s="8">
        <f t="shared" si="418"/>
        <v>0</v>
      </c>
      <c r="CO192" s="6">
        <v>0</v>
      </c>
      <c r="CP192" s="5">
        <v>0</v>
      </c>
      <c r="CQ192" s="8">
        <f t="shared" si="418"/>
        <v>0</v>
      </c>
      <c r="CR192" s="6">
        <v>0</v>
      </c>
      <c r="CS192" s="5">
        <v>0</v>
      </c>
      <c r="CT192" s="8">
        <f t="shared" si="418"/>
        <v>0</v>
      </c>
      <c r="CU192" s="6">
        <v>0</v>
      </c>
      <c r="CV192" s="5">
        <v>0</v>
      </c>
      <c r="CW192" s="8">
        <f t="shared" si="418"/>
        <v>0</v>
      </c>
      <c r="CX192" s="6">
        <v>0</v>
      </c>
      <c r="CY192" s="5">
        <v>0</v>
      </c>
      <c r="CZ192" s="8">
        <f t="shared" si="418"/>
        <v>0</v>
      </c>
      <c r="DA192" s="6">
        <v>0</v>
      </c>
      <c r="DB192" s="5">
        <v>0</v>
      </c>
      <c r="DC192" s="8">
        <f t="shared" si="418"/>
        <v>0</v>
      </c>
      <c r="DD192" s="6">
        <v>0</v>
      </c>
      <c r="DE192" s="5">
        <v>0</v>
      </c>
      <c r="DF192" s="8">
        <f t="shared" si="418"/>
        <v>0</v>
      </c>
      <c r="DG192" s="6">
        <v>0</v>
      </c>
      <c r="DH192" s="5">
        <v>0</v>
      </c>
      <c r="DI192" s="8">
        <f t="shared" si="418"/>
        <v>0</v>
      </c>
      <c r="DJ192" s="6">
        <v>0</v>
      </c>
      <c r="DK192" s="5">
        <v>0</v>
      </c>
      <c r="DL192" s="8">
        <f t="shared" si="418"/>
        <v>0</v>
      </c>
      <c r="DM192" s="6">
        <v>0</v>
      </c>
      <c r="DN192" s="5">
        <v>0</v>
      </c>
      <c r="DO192" s="8">
        <f t="shared" si="418"/>
        <v>0</v>
      </c>
      <c r="DP192" s="6">
        <v>1372.585</v>
      </c>
      <c r="DQ192" s="5">
        <v>13194.066000000001</v>
      </c>
      <c r="DR192" s="8">
        <f t="shared" si="418"/>
        <v>9612.5675276940947</v>
      </c>
      <c r="DS192" s="6">
        <v>82.82</v>
      </c>
      <c r="DT192" s="5">
        <v>1711.6759999999999</v>
      </c>
      <c r="DU192" s="8">
        <f t="shared" si="418"/>
        <v>20667.423327698623</v>
      </c>
      <c r="DV192" s="13">
        <f t="shared" si="412"/>
        <v>1628.20065</v>
      </c>
      <c r="DW192" s="8">
        <f t="shared" si="413"/>
        <v>18181.671000000002</v>
      </c>
    </row>
    <row r="193" spans="1:127" ht="15" customHeight="1" x14ac:dyDescent="0.3">
      <c r="A193" s="54">
        <v>2020</v>
      </c>
      <c r="B193" s="55" t="s">
        <v>7</v>
      </c>
      <c r="C193" s="6">
        <v>0</v>
      </c>
      <c r="D193" s="5">
        <v>0</v>
      </c>
      <c r="E193" s="8">
        <f t="shared" si="416"/>
        <v>0</v>
      </c>
      <c r="F193" s="6">
        <v>0</v>
      </c>
      <c r="G193" s="5">
        <v>0</v>
      </c>
      <c r="H193" s="8">
        <f t="shared" si="417"/>
        <v>0</v>
      </c>
      <c r="I193" s="6">
        <v>0</v>
      </c>
      <c r="J193" s="5">
        <v>0</v>
      </c>
      <c r="K193" s="8">
        <f t="shared" si="417"/>
        <v>0</v>
      </c>
      <c r="L193" s="6">
        <v>19.28</v>
      </c>
      <c r="M193" s="5">
        <v>558.96400000000006</v>
      </c>
      <c r="N193" s="8">
        <f t="shared" si="417"/>
        <v>28991.908713692948</v>
      </c>
      <c r="O193" s="6">
        <v>0</v>
      </c>
      <c r="P193" s="5">
        <v>0</v>
      </c>
      <c r="Q193" s="8">
        <f t="shared" si="417"/>
        <v>0</v>
      </c>
      <c r="R193" s="6">
        <v>0</v>
      </c>
      <c r="S193" s="5">
        <v>0</v>
      </c>
      <c r="T193" s="8">
        <f t="shared" si="417"/>
        <v>0</v>
      </c>
      <c r="U193" s="6">
        <v>0</v>
      </c>
      <c r="V193" s="5">
        <v>0</v>
      </c>
      <c r="W193" s="8">
        <f t="shared" si="417"/>
        <v>0</v>
      </c>
      <c r="X193" s="6">
        <v>0</v>
      </c>
      <c r="Y193" s="5">
        <v>0</v>
      </c>
      <c r="Z193" s="8">
        <f t="shared" si="417"/>
        <v>0</v>
      </c>
      <c r="AA193" s="6">
        <v>15.5822</v>
      </c>
      <c r="AB193" s="5">
        <v>360.64699999999999</v>
      </c>
      <c r="AC193" s="8">
        <f t="shared" si="417"/>
        <v>23144.806253289007</v>
      </c>
      <c r="AD193" s="6">
        <v>0</v>
      </c>
      <c r="AE193" s="5">
        <v>0</v>
      </c>
      <c r="AF193" s="8">
        <f t="shared" si="417"/>
        <v>0</v>
      </c>
      <c r="AG193" s="6">
        <v>0</v>
      </c>
      <c r="AH193" s="5">
        <v>0</v>
      </c>
      <c r="AI193" s="8">
        <f t="shared" si="417"/>
        <v>0</v>
      </c>
      <c r="AJ193" s="6">
        <v>0</v>
      </c>
      <c r="AK193" s="5">
        <v>0</v>
      </c>
      <c r="AL193" s="8">
        <f t="shared" si="417"/>
        <v>0</v>
      </c>
      <c r="AM193" s="6">
        <v>0</v>
      </c>
      <c r="AN193" s="5">
        <v>0</v>
      </c>
      <c r="AO193" s="8">
        <f t="shared" si="417"/>
        <v>0</v>
      </c>
      <c r="AP193" s="6">
        <v>0</v>
      </c>
      <c r="AQ193" s="5">
        <v>0</v>
      </c>
      <c r="AR193" s="8">
        <f t="shared" si="417"/>
        <v>0</v>
      </c>
      <c r="AS193" s="6">
        <v>0</v>
      </c>
      <c r="AT193" s="5">
        <v>0</v>
      </c>
      <c r="AU193" s="8">
        <f t="shared" si="417"/>
        <v>0</v>
      </c>
      <c r="AV193" s="6">
        <v>0</v>
      </c>
      <c r="AW193" s="5">
        <v>0</v>
      </c>
      <c r="AX193" s="8">
        <f t="shared" si="417"/>
        <v>0</v>
      </c>
      <c r="AY193" s="6">
        <v>0</v>
      </c>
      <c r="AZ193" s="5">
        <v>0</v>
      </c>
      <c r="BA193" s="8">
        <f t="shared" si="417"/>
        <v>0</v>
      </c>
      <c r="BB193" s="6">
        <v>60.939</v>
      </c>
      <c r="BC193" s="5">
        <v>907.524</v>
      </c>
      <c r="BD193" s="8">
        <f t="shared" si="417"/>
        <v>14892.334957908728</v>
      </c>
      <c r="BE193" s="6">
        <v>0</v>
      </c>
      <c r="BF193" s="5">
        <v>0</v>
      </c>
      <c r="BG193" s="8">
        <f t="shared" si="417"/>
        <v>0</v>
      </c>
      <c r="BH193" s="6">
        <v>0</v>
      </c>
      <c r="BI193" s="5">
        <v>0</v>
      </c>
      <c r="BJ193" s="8">
        <f t="shared" si="417"/>
        <v>0</v>
      </c>
      <c r="BK193" s="6">
        <v>0.125</v>
      </c>
      <c r="BL193" s="5">
        <v>1.835</v>
      </c>
      <c r="BM193" s="8">
        <f t="shared" si="417"/>
        <v>14680</v>
      </c>
      <c r="BN193" s="6">
        <v>0</v>
      </c>
      <c r="BO193" s="5">
        <v>0</v>
      </c>
      <c r="BP193" s="8">
        <f t="shared" si="417"/>
        <v>0</v>
      </c>
      <c r="BQ193" s="6">
        <v>0</v>
      </c>
      <c r="BR193" s="5">
        <v>0</v>
      </c>
      <c r="BS193" s="8">
        <f t="shared" si="417"/>
        <v>0</v>
      </c>
      <c r="BT193" s="6">
        <v>11.04</v>
      </c>
      <c r="BU193" s="5">
        <v>191.65799999999999</v>
      </c>
      <c r="BV193" s="8">
        <f t="shared" si="418"/>
        <v>17360.326086956524</v>
      </c>
      <c r="BW193" s="6">
        <v>0</v>
      </c>
      <c r="BX193" s="5">
        <v>0</v>
      </c>
      <c r="BY193" s="8">
        <f t="shared" si="418"/>
        <v>0</v>
      </c>
      <c r="BZ193" s="6">
        <v>0</v>
      </c>
      <c r="CA193" s="5">
        <v>0</v>
      </c>
      <c r="CB193" s="8">
        <f t="shared" si="418"/>
        <v>0</v>
      </c>
      <c r="CC193" s="6">
        <v>0</v>
      </c>
      <c r="CD193" s="5">
        <v>0</v>
      </c>
      <c r="CE193" s="8">
        <f t="shared" si="418"/>
        <v>0</v>
      </c>
      <c r="CF193" s="6">
        <v>0</v>
      </c>
      <c r="CG193" s="5">
        <v>0</v>
      </c>
      <c r="CH193" s="8">
        <f t="shared" si="418"/>
        <v>0</v>
      </c>
      <c r="CI193" s="6">
        <v>0</v>
      </c>
      <c r="CJ193" s="5">
        <v>0</v>
      </c>
      <c r="CK193" s="8">
        <f t="shared" si="418"/>
        <v>0</v>
      </c>
      <c r="CL193" s="6">
        <v>0</v>
      </c>
      <c r="CM193" s="5">
        <v>0</v>
      </c>
      <c r="CN193" s="8">
        <f t="shared" si="418"/>
        <v>0</v>
      </c>
      <c r="CO193" s="6">
        <v>0</v>
      </c>
      <c r="CP193" s="5">
        <v>0</v>
      </c>
      <c r="CQ193" s="8">
        <f t="shared" si="418"/>
        <v>0</v>
      </c>
      <c r="CR193" s="6">
        <v>0</v>
      </c>
      <c r="CS193" s="5">
        <v>0</v>
      </c>
      <c r="CT193" s="8">
        <f t="shared" si="418"/>
        <v>0</v>
      </c>
      <c r="CU193" s="6">
        <v>0</v>
      </c>
      <c r="CV193" s="5">
        <v>0</v>
      </c>
      <c r="CW193" s="8">
        <f t="shared" si="418"/>
        <v>0</v>
      </c>
      <c r="CX193" s="6">
        <v>0</v>
      </c>
      <c r="CY193" s="5">
        <v>0</v>
      </c>
      <c r="CZ193" s="8">
        <f t="shared" si="418"/>
        <v>0</v>
      </c>
      <c r="DA193" s="6">
        <v>0</v>
      </c>
      <c r="DB193" s="5">
        <v>0</v>
      </c>
      <c r="DC193" s="8">
        <f t="shared" si="418"/>
        <v>0</v>
      </c>
      <c r="DD193" s="6">
        <v>0</v>
      </c>
      <c r="DE193" s="5">
        <v>0</v>
      </c>
      <c r="DF193" s="8">
        <f t="shared" si="418"/>
        <v>0</v>
      </c>
      <c r="DG193" s="6">
        <v>0</v>
      </c>
      <c r="DH193" s="5">
        <v>0</v>
      </c>
      <c r="DI193" s="8">
        <f t="shared" si="418"/>
        <v>0</v>
      </c>
      <c r="DJ193" s="6">
        <v>0</v>
      </c>
      <c r="DK193" s="5">
        <v>0</v>
      </c>
      <c r="DL193" s="8">
        <f t="shared" si="418"/>
        <v>0</v>
      </c>
      <c r="DM193" s="6">
        <v>0</v>
      </c>
      <c r="DN193" s="5">
        <v>0</v>
      </c>
      <c r="DO193" s="8">
        <f t="shared" si="418"/>
        <v>0</v>
      </c>
      <c r="DP193" s="6">
        <v>1034.038</v>
      </c>
      <c r="DQ193" s="5">
        <v>9371.6530000000002</v>
      </c>
      <c r="DR193" s="8">
        <f t="shared" si="418"/>
        <v>9063.1611217382724</v>
      </c>
      <c r="DS193" s="6">
        <v>0</v>
      </c>
      <c r="DT193" s="5">
        <v>0</v>
      </c>
      <c r="DU193" s="8">
        <f t="shared" si="418"/>
        <v>0</v>
      </c>
      <c r="DV193" s="13">
        <f t="shared" si="412"/>
        <v>1141.0042000000001</v>
      </c>
      <c r="DW193" s="8">
        <f t="shared" si="413"/>
        <v>11392.280999999999</v>
      </c>
    </row>
    <row r="194" spans="1:127" ht="15" customHeight="1" x14ac:dyDescent="0.3">
      <c r="A194" s="54">
        <v>2020</v>
      </c>
      <c r="B194" s="55" t="s">
        <v>8</v>
      </c>
      <c r="C194" s="6">
        <v>0</v>
      </c>
      <c r="D194" s="5">
        <v>0</v>
      </c>
      <c r="E194" s="8">
        <f t="shared" si="416"/>
        <v>0</v>
      </c>
      <c r="F194" s="6">
        <v>0</v>
      </c>
      <c r="G194" s="5">
        <v>0</v>
      </c>
      <c r="H194" s="8">
        <f t="shared" si="417"/>
        <v>0</v>
      </c>
      <c r="I194" s="6">
        <v>0</v>
      </c>
      <c r="J194" s="5">
        <v>0</v>
      </c>
      <c r="K194" s="8">
        <f t="shared" si="417"/>
        <v>0</v>
      </c>
      <c r="L194" s="6">
        <v>25.838349999999998</v>
      </c>
      <c r="M194" s="5">
        <v>644.49</v>
      </c>
      <c r="N194" s="8">
        <f t="shared" si="417"/>
        <v>24943.156199989553</v>
      </c>
      <c r="O194" s="6">
        <v>0</v>
      </c>
      <c r="P194" s="5">
        <v>0</v>
      </c>
      <c r="Q194" s="8">
        <f t="shared" si="417"/>
        <v>0</v>
      </c>
      <c r="R194" s="6">
        <v>0.04</v>
      </c>
      <c r="S194" s="5">
        <v>0.33</v>
      </c>
      <c r="T194" s="8">
        <f t="shared" si="417"/>
        <v>8250</v>
      </c>
      <c r="U194" s="6">
        <v>0</v>
      </c>
      <c r="V194" s="5">
        <v>0</v>
      </c>
      <c r="W194" s="8">
        <f t="shared" si="417"/>
        <v>0</v>
      </c>
      <c r="X194" s="6">
        <v>0</v>
      </c>
      <c r="Y194" s="5">
        <v>0</v>
      </c>
      <c r="Z194" s="8">
        <f t="shared" si="417"/>
        <v>0</v>
      </c>
      <c r="AA194" s="6">
        <v>18.910599999999999</v>
      </c>
      <c r="AB194" s="5">
        <v>414.99900000000002</v>
      </c>
      <c r="AC194" s="8">
        <f t="shared" si="417"/>
        <v>21945.311095364505</v>
      </c>
      <c r="AD194" s="6">
        <v>0</v>
      </c>
      <c r="AE194" s="5">
        <v>0</v>
      </c>
      <c r="AF194" s="8">
        <f t="shared" si="417"/>
        <v>0</v>
      </c>
      <c r="AG194" s="6">
        <v>0</v>
      </c>
      <c r="AH194" s="5">
        <v>0</v>
      </c>
      <c r="AI194" s="8">
        <f t="shared" si="417"/>
        <v>0</v>
      </c>
      <c r="AJ194" s="6">
        <v>0</v>
      </c>
      <c r="AK194" s="5">
        <v>0</v>
      </c>
      <c r="AL194" s="8">
        <f t="shared" si="417"/>
        <v>0</v>
      </c>
      <c r="AM194" s="6">
        <v>0</v>
      </c>
      <c r="AN194" s="5">
        <v>0</v>
      </c>
      <c r="AO194" s="8">
        <f t="shared" si="417"/>
        <v>0</v>
      </c>
      <c r="AP194" s="6">
        <v>0</v>
      </c>
      <c r="AQ194" s="5">
        <v>0</v>
      </c>
      <c r="AR194" s="8">
        <f t="shared" si="417"/>
        <v>0</v>
      </c>
      <c r="AS194" s="6">
        <v>0</v>
      </c>
      <c r="AT194" s="5">
        <v>0</v>
      </c>
      <c r="AU194" s="8">
        <f t="shared" si="417"/>
        <v>0</v>
      </c>
      <c r="AV194" s="6">
        <v>0</v>
      </c>
      <c r="AW194" s="5">
        <v>0</v>
      </c>
      <c r="AX194" s="8">
        <f t="shared" si="417"/>
        <v>0</v>
      </c>
      <c r="AY194" s="6">
        <v>0</v>
      </c>
      <c r="AZ194" s="5">
        <v>0</v>
      </c>
      <c r="BA194" s="8">
        <f t="shared" si="417"/>
        <v>0</v>
      </c>
      <c r="BB194" s="6">
        <v>28.440999999999999</v>
      </c>
      <c r="BC194" s="5">
        <v>413.94400000000002</v>
      </c>
      <c r="BD194" s="8">
        <f t="shared" si="417"/>
        <v>14554.481206708626</v>
      </c>
      <c r="BE194" s="6">
        <v>0</v>
      </c>
      <c r="BF194" s="5">
        <v>0</v>
      </c>
      <c r="BG194" s="8">
        <f t="shared" si="417"/>
        <v>0</v>
      </c>
      <c r="BH194" s="6">
        <v>0</v>
      </c>
      <c r="BI194" s="5">
        <v>0</v>
      </c>
      <c r="BJ194" s="8">
        <f t="shared" si="417"/>
        <v>0</v>
      </c>
      <c r="BK194" s="6">
        <v>0</v>
      </c>
      <c r="BL194" s="5">
        <v>0</v>
      </c>
      <c r="BM194" s="8">
        <f t="shared" si="417"/>
        <v>0</v>
      </c>
      <c r="BN194" s="6">
        <v>0</v>
      </c>
      <c r="BO194" s="5">
        <v>0</v>
      </c>
      <c r="BP194" s="8">
        <f t="shared" si="417"/>
        <v>0</v>
      </c>
      <c r="BQ194" s="6">
        <v>0</v>
      </c>
      <c r="BR194" s="5">
        <v>0</v>
      </c>
      <c r="BS194" s="8">
        <f t="shared" si="417"/>
        <v>0</v>
      </c>
      <c r="BT194" s="6">
        <v>9.5999999999999992E-3</v>
      </c>
      <c r="BU194" s="5">
        <v>0.39</v>
      </c>
      <c r="BV194" s="8">
        <f t="shared" si="418"/>
        <v>40625.000000000007</v>
      </c>
      <c r="BW194" s="6">
        <v>0</v>
      </c>
      <c r="BX194" s="5">
        <v>0</v>
      </c>
      <c r="BY194" s="8">
        <f t="shared" si="418"/>
        <v>0</v>
      </c>
      <c r="BZ194" s="6">
        <v>0.72</v>
      </c>
      <c r="CA194" s="5">
        <v>24.66</v>
      </c>
      <c r="CB194" s="8">
        <f t="shared" si="418"/>
        <v>34250</v>
      </c>
      <c r="CC194" s="6">
        <v>0</v>
      </c>
      <c r="CD194" s="5">
        <v>0</v>
      </c>
      <c r="CE194" s="8">
        <f t="shared" si="418"/>
        <v>0</v>
      </c>
      <c r="CF194" s="6">
        <v>0</v>
      </c>
      <c r="CG194" s="5">
        <v>0</v>
      </c>
      <c r="CH194" s="8">
        <f t="shared" si="418"/>
        <v>0</v>
      </c>
      <c r="CI194" s="6">
        <v>0</v>
      </c>
      <c r="CJ194" s="5">
        <v>0</v>
      </c>
      <c r="CK194" s="8">
        <f t="shared" si="418"/>
        <v>0</v>
      </c>
      <c r="CL194" s="6">
        <v>0</v>
      </c>
      <c r="CM194" s="5">
        <v>0</v>
      </c>
      <c r="CN194" s="8">
        <f t="shared" si="418"/>
        <v>0</v>
      </c>
      <c r="CO194" s="6">
        <v>0</v>
      </c>
      <c r="CP194" s="5">
        <v>0</v>
      </c>
      <c r="CQ194" s="8">
        <f t="shared" si="418"/>
        <v>0</v>
      </c>
      <c r="CR194" s="6">
        <v>0</v>
      </c>
      <c r="CS194" s="5">
        <v>0</v>
      </c>
      <c r="CT194" s="8">
        <f t="shared" si="418"/>
        <v>0</v>
      </c>
      <c r="CU194" s="6">
        <v>0</v>
      </c>
      <c r="CV194" s="5">
        <v>0</v>
      </c>
      <c r="CW194" s="8">
        <f t="shared" si="418"/>
        <v>0</v>
      </c>
      <c r="CX194" s="6">
        <v>0</v>
      </c>
      <c r="CY194" s="5">
        <v>0</v>
      </c>
      <c r="CZ194" s="8">
        <f t="shared" si="418"/>
        <v>0</v>
      </c>
      <c r="DA194" s="6">
        <v>0</v>
      </c>
      <c r="DB194" s="5">
        <v>0</v>
      </c>
      <c r="DC194" s="8">
        <f t="shared" si="418"/>
        <v>0</v>
      </c>
      <c r="DD194" s="6">
        <v>0</v>
      </c>
      <c r="DE194" s="5">
        <v>0</v>
      </c>
      <c r="DF194" s="8">
        <f t="shared" si="418"/>
        <v>0</v>
      </c>
      <c r="DG194" s="6">
        <v>0</v>
      </c>
      <c r="DH194" s="5">
        <v>0</v>
      </c>
      <c r="DI194" s="8">
        <f t="shared" si="418"/>
        <v>0</v>
      </c>
      <c r="DJ194" s="6">
        <v>0</v>
      </c>
      <c r="DK194" s="5">
        <v>0</v>
      </c>
      <c r="DL194" s="8">
        <f t="shared" si="418"/>
        <v>0</v>
      </c>
      <c r="DM194" s="6">
        <v>0</v>
      </c>
      <c r="DN194" s="5">
        <v>0</v>
      </c>
      <c r="DO194" s="8">
        <f t="shared" si="418"/>
        <v>0</v>
      </c>
      <c r="DP194" s="6">
        <v>64.52</v>
      </c>
      <c r="DQ194" s="5">
        <v>832.41899999999998</v>
      </c>
      <c r="DR194" s="8">
        <f t="shared" si="418"/>
        <v>12901.720396776193</v>
      </c>
      <c r="DS194" s="6">
        <v>62.655000000000001</v>
      </c>
      <c r="DT194" s="5">
        <v>1137.654</v>
      </c>
      <c r="DU194" s="8">
        <f t="shared" si="418"/>
        <v>18157.433564759398</v>
      </c>
      <c r="DV194" s="13">
        <f t="shared" si="412"/>
        <v>201.13454999999999</v>
      </c>
      <c r="DW194" s="8">
        <f t="shared" si="413"/>
        <v>3468.8859999999995</v>
      </c>
    </row>
    <row r="195" spans="1:127" ht="15" customHeight="1" x14ac:dyDescent="0.3">
      <c r="A195" s="54">
        <v>2020</v>
      </c>
      <c r="B195" s="55" t="s">
        <v>9</v>
      </c>
      <c r="C195" s="66">
        <v>5.0000000000000001E-3</v>
      </c>
      <c r="D195" s="65">
        <v>3.1019999999999999</v>
      </c>
      <c r="E195" s="8">
        <f t="shared" si="416"/>
        <v>620400</v>
      </c>
      <c r="F195" s="6">
        <v>0</v>
      </c>
      <c r="G195" s="5">
        <v>0</v>
      </c>
      <c r="H195" s="8">
        <f t="shared" si="417"/>
        <v>0</v>
      </c>
      <c r="I195" s="6">
        <v>0</v>
      </c>
      <c r="J195" s="5">
        <v>0</v>
      </c>
      <c r="K195" s="8">
        <f t="shared" si="417"/>
        <v>0</v>
      </c>
      <c r="L195" s="64">
        <v>3.5009999999999999</v>
      </c>
      <c r="M195" s="65">
        <v>115.524</v>
      </c>
      <c r="N195" s="8">
        <f t="shared" si="417"/>
        <v>32997.429305912599</v>
      </c>
      <c r="O195" s="6">
        <v>0</v>
      </c>
      <c r="P195" s="5">
        <v>0</v>
      </c>
      <c r="Q195" s="8">
        <f t="shared" si="417"/>
        <v>0</v>
      </c>
      <c r="R195" s="6">
        <v>0</v>
      </c>
      <c r="S195" s="5">
        <v>0</v>
      </c>
      <c r="T195" s="8">
        <f t="shared" si="417"/>
        <v>0</v>
      </c>
      <c r="U195" s="6">
        <v>0</v>
      </c>
      <c r="V195" s="5">
        <v>0</v>
      </c>
      <c r="W195" s="8">
        <f t="shared" si="417"/>
        <v>0</v>
      </c>
      <c r="X195" s="6">
        <v>0</v>
      </c>
      <c r="Y195" s="5">
        <v>0</v>
      </c>
      <c r="Z195" s="8">
        <f t="shared" si="417"/>
        <v>0</v>
      </c>
      <c r="AA195" s="64">
        <v>13.520200000000001</v>
      </c>
      <c r="AB195" s="65">
        <v>350.08699999999999</v>
      </c>
      <c r="AC195" s="8">
        <f t="shared" si="417"/>
        <v>25893.625833937363</v>
      </c>
      <c r="AD195" s="6">
        <v>0</v>
      </c>
      <c r="AE195" s="5">
        <v>0</v>
      </c>
      <c r="AF195" s="8">
        <f t="shared" si="417"/>
        <v>0</v>
      </c>
      <c r="AG195" s="6">
        <v>0</v>
      </c>
      <c r="AH195" s="5">
        <v>0</v>
      </c>
      <c r="AI195" s="8">
        <f t="shared" si="417"/>
        <v>0</v>
      </c>
      <c r="AJ195" s="6">
        <v>0</v>
      </c>
      <c r="AK195" s="5">
        <v>0</v>
      </c>
      <c r="AL195" s="8">
        <f t="shared" si="417"/>
        <v>0</v>
      </c>
      <c r="AM195" s="6">
        <v>0</v>
      </c>
      <c r="AN195" s="5">
        <v>0</v>
      </c>
      <c r="AO195" s="8">
        <f t="shared" si="417"/>
        <v>0</v>
      </c>
      <c r="AP195" s="6">
        <v>0</v>
      </c>
      <c r="AQ195" s="5">
        <v>0</v>
      </c>
      <c r="AR195" s="8">
        <f t="shared" si="417"/>
        <v>0</v>
      </c>
      <c r="AS195" s="6">
        <v>0</v>
      </c>
      <c r="AT195" s="5">
        <v>0</v>
      </c>
      <c r="AU195" s="8">
        <f t="shared" si="417"/>
        <v>0</v>
      </c>
      <c r="AV195" s="6">
        <v>0</v>
      </c>
      <c r="AW195" s="5">
        <v>0</v>
      </c>
      <c r="AX195" s="8">
        <f t="shared" si="417"/>
        <v>0</v>
      </c>
      <c r="AY195" s="6">
        <v>0</v>
      </c>
      <c r="AZ195" s="5">
        <v>0</v>
      </c>
      <c r="BA195" s="8">
        <f t="shared" si="417"/>
        <v>0</v>
      </c>
      <c r="BB195" s="64">
        <v>29.094999999999999</v>
      </c>
      <c r="BC195" s="65">
        <v>493.18099999999998</v>
      </c>
      <c r="BD195" s="8">
        <f t="shared" si="417"/>
        <v>16950.713180958926</v>
      </c>
      <c r="BE195" s="6">
        <v>0</v>
      </c>
      <c r="BF195" s="5">
        <v>0</v>
      </c>
      <c r="BG195" s="8">
        <f t="shared" si="417"/>
        <v>0</v>
      </c>
      <c r="BH195" s="6">
        <v>0</v>
      </c>
      <c r="BI195" s="5">
        <v>0</v>
      </c>
      <c r="BJ195" s="8">
        <f t="shared" si="417"/>
        <v>0</v>
      </c>
      <c r="BK195" s="66">
        <v>1.1240000000000001</v>
      </c>
      <c r="BL195" s="65">
        <v>25.010999999999999</v>
      </c>
      <c r="BM195" s="8">
        <f t="shared" si="417"/>
        <v>22251.779359430602</v>
      </c>
      <c r="BN195" s="6">
        <v>0</v>
      </c>
      <c r="BO195" s="5">
        <v>0</v>
      </c>
      <c r="BP195" s="8">
        <f t="shared" si="417"/>
        <v>0</v>
      </c>
      <c r="BQ195" s="6">
        <v>0</v>
      </c>
      <c r="BR195" s="5">
        <v>0</v>
      </c>
      <c r="BS195" s="8">
        <f t="shared" si="417"/>
        <v>0</v>
      </c>
      <c r="BT195" s="64">
        <v>11.04</v>
      </c>
      <c r="BU195" s="65">
        <v>192.726</v>
      </c>
      <c r="BV195" s="8">
        <f t="shared" si="418"/>
        <v>17457.065217391308</v>
      </c>
      <c r="BW195" s="6">
        <v>0</v>
      </c>
      <c r="BX195" s="5">
        <v>0</v>
      </c>
      <c r="BY195" s="8">
        <f t="shared" si="418"/>
        <v>0</v>
      </c>
      <c r="BZ195" s="64">
        <v>4.3679999999999997E-2</v>
      </c>
      <c r="CA195" s="65">
        <v>1.2589999999999999</v>
      </c>
      <c r="CB195" s="8">
        <f t="shared" si="418"/>
        <v>28823.260073260073</v>
      </c>
      <c r="CC195" s="6">
        <v>0</v>
      </c>
      <c r="CD195" s="5">
        <v>0</v>
      </c>
      <c r="CE195" s="8">
        <f t="shared" si="418"/>
        <v>0</v>
      </c>
      <c r="CF195" s="6">
        <v>0</v>
      </c>
      <c r="CG195" s="5">
        <v>0</v>
      </c>
      <c r="CH195" s="8">
        <f t="shared" si="418"/>
        <v>0</v>
      </c>
      <c r="CI195" s="6">
        <v>0</v>
      </c>
      <c r="CJ195" s="5">
        <v>0</v>
      </c>
      <c r="CK195" s="8">
        <f t="shared" si="418"/>
        <v>0</v>
      </c>
      <c r="CL195" s="6">
        <v>0</v>
      </c>
      <c r="CM195" s="5">
        <v>0</v>
      </c>
      <c r="CN195" s="8">
        <f t="shared" si="418"/>
        <v>0</v>
      </c>
      <c r="CO195" s="6">
        <v>0</v>
      </c>
      <c r="CP195" s="5">
        <v>0</v>
      </c>
      <c r="CQ195" s="8">
        <f t="shared" si="418"/>
        <v>0</v>
      </c>
      <c r="CR195" s="6">
        <v>0</v>
      </c>
      <c r="CS195" s="5">
        <v>0</v>
      </c>
      <c r="CT195" s="8">
        <f t="shared" si="418"/>
        <v>0</v>
      </c>
      <c r="CU195" s="6">
        <v>0</v>
      </c>
      <c r="CV195" s="5">
        <v>0</v>
      </c>
      <c r="CW195" s="8">
        <f t="shared" si="418"/>
        <v>0</v>
      </c>
      <c r="CX195" s="6">
        <v>0</v>
      </c>
      <c r="CY195" s="5">
        <v>0</v>
      </c>
      <c r="CZ195" s="8">
        <f t="shared" si="418"/>
        <v>0</v>
      </c>
      <c r="DA195" s="6">
        <v>0</v>
      </c>
      <c r="DB195" s="5">
        <v>0</v>
      </c>
      <c r="DC195" s="8">
        <f t="shared" si="418"/>
        <v>0</v>
      </c>
      <c r="DD195" s="6">
        <v>0</v>
      </c>
      <c r="DE195" s="5">
        <v>0</v>
      </c>
      <c r="DF195" s="8">
        <f t="shared" si="418"/>
        <v>0</v>
      </c>
      <c r="DG195" s="6">
        <v>0</v>
      </c>
      <c r="DH195" s="5">
        <v>0</v>
      </c>
      <c r="DI195" s="8">
        <f t="shared" si="418"/>
        <v>0</v>
      </c>
      <c r="DJ195" s="6">
        <v>0</v>
      </c>
      <c r="DK195" s="5">
        <v>0</v>
      </c>
      <c r="DL195" s="8">
        <f t="shared" si="418"/>
        <v>0</v>
      </c>
      <c r="DM195" s="6">
        <v>0</v>
      </c>
      <c r="DN195" s="5">
        <v>0</v>
      </c>
      <c r="DO195" s="8">
        <f t="shared" si="418"/>
        <v>0</v>
      </c>
      <c r="DP195" s="64">
        <v>827.3</v>
      </c>
      <c r="DQ195" s="65">
        <v>7672.7280000000001</v>
      </c>
      <c r="DR195" s="8">
        <f t="shared" si="418"/>
        <v>9274.4204037229556</v>
      </c>
      <c r="DS195" s="64">
        <v>33</v>
      </c>
      <c r="DT195" s="65">
        <v>666.44500000000005</v>
      </c>
      <c r="DU195" s="8">
        <f t="shared" si="418"/>
        <v>20195.303030303032</v>
      </c>
      <c r="DV195" s="13">
        <f>DS195+DP195+DM195+DJ195+DG195+CU195+CO195+CO195+CL195+CI195+CF195+BW195+BT195+BN195+BK195+BH195+BE195+AY195+AP195+AG195+AV195+X195+R195+O195+I195+F195+BZ195+BB195+AS195+L195+AA195+CC195+DA195+DD195+BQ195+CX195+AD195+AM195+CR195+U195+AJ195+C195</f>
        <v>918.62887999999998</v>
      </c>
      <c r="DW195" s="8">
        <f>DT195+DQ195+DN195+DK195+DH195+CV195+CP195+CP195+CM195+CJ195+CG195+BX195+BU195+BO195+BL195+BI195+BF195+AZ195+AQ195+AH195+AW195+Y195+S195+P195+J195+G195+CA195+BC195+AT195+M195+AB195+CD195+DB195+DE195+BR195+CY195+AE195+AN195+CS195+V195+AK195+D195</f>
        <v>9520.0630000000019</v>
      </c>
    </row>
    <row r="196" spans="1:127" ht="15" customHeight="1" x14ac:dyDescent="0.3">
      <c r="A196" s="54">
        <v>2020</v>
      </c>
      <c r="B196" s="55" t="s">
        <v>10</v>
      </c>
      <c r="C196" s="6">
        <v>0</v>
      </c>
      <c r="D196" s="5">
        <v>0</v>
      </c>
      <c r="E196" s="8">
        <f t="shared" si="416"/>
        <v>0</v>
      </c>
      <c r="F196" s="6">
        <v>0</v>
      </c>
      <c r="G196" s="5">
        <v>0</v>
      </c>
      <c r="H196" s="8">
        <f t="shared" si="417"/>
        <v>0</v>
      </c>
      <c r="I196" s="6">
        <v>0</v>
      </c>
      <c r="J196" s="5">
        <v>0</v>
      </c>
      <c r="K196" s="8">
        <f t="shared" si="417"/>
        <v>0</v>
      </c>
      <c r="L196" s="67">
        <v>36.302019999999999</v>
      </c>
      <c r="M196" s="68">
        <v>754.88199999999995</v>
      </c>
      <c r="N196" s="8">
        <f t="shared" si="417"/>
        <v>20794.490223959991</v>
      </c>
      <c r="O196" s="6">
        <v>0</v>
      </c>
      <c r="P196" s="5">
        <v>0</v>
      </c>
      <c r="Q196" s="8">
        <f t="shared" si="417"/>
        <v>0</v>
      </c>
      <c r="R196" s="6">
        <v>0</v>
      </c>
      <c r="S196" s="5">
        <v>0</v>
      </c>
      <c r="T196" s="8">
        <f t="shared" si="417"/>
        <v>0</v>
      </c>
      <c r="U196" s="6">
        <v>0</v>
      </c>
      <c r="V196" s="5">
        <v>0</v>
      </c>
      <c r="W196" s="8">
        <f t="shared" si="417"/>
        <v>0</v>
      </c>
      <c r="X196" s="6">
        <v>0</v>
      </c>
      <c r="Y196" s="5">
        <v>0</v>
      </c>
      <c r="Z196" s="8">
        <f t="shared" si="417"/>
        <v>0</v>
      </c>
      <c r="AA196" s="67">
        <v>24.86956</v>
      </c>
      <c r="AB196" s="68">
        <v>512.245</v>
      </c>
      <c r="AC196" s="8">
        <f t="shared" si="417"/>
        <v>20597.268307119226</v>
      </c>
      <c r="AD196" s="6">
        <v>0</v>
      </c>
      <c r="AE196" s="5">
        <v>0</v>
      </c>
      <c r="AF196" s="8">
        <f t="shared" si="417"/>
        <v>0</v>
      </c>
      <c r="AG196" s="6">
        <v>0</v>
      </c>
      <c r="AH196" s="5">
        <v>0</v>
      </c>
      <c r="AI196" s="8">
        <f t="shared" si="417"/>
        <v>0</v>
      </c>
      <c r="AJ196" s="6">
        <v>0</v>
      </c>
      <c r="AK196" s="5">
        <v>0</v>
      </c>
      <c r="AL196" s="8">
        <f t="shared" si="417"/>
        <v>0</v>
      </c>
      <c r="AM196" s="6">
        <v>0</v>
      </c>
      <c r="AN196" s="5">
        <v>0</v>
      </c>
      <c r="AO196" s="8">
        <f t="shared" si="417"/>
        <v>0</v>
      </c>
      <c r="AP196" s="6">
        <v>0</v>
      </c>
      <c r="AQ196" s="5">
        <v>0</v>
      </c>
      <c r="AR196" s="8">
        <f t="shared" si="417"/>
        <v>0</v>
      </c>
      <c r="AS196" s="6">
        <v>0</v>
      </c>
      <c r="AT196" s="5">
        <v>0</v>
      </c>
      <c r="AU196" s="8">
        <f t="shared" si="417"/>
        <v>0</v>
      </c>
      <c r="AV196" s="6">
        <v>0</v>
      </c>
      <c r="AW196" s="5">
        <v>0</v>
      </c>
      <c r="AX196" s="8">
        <f t="shared" si="417"/>
        <v>0</v>
      </c>
      <c r="AY196" s="6">
        <v>0</v>
      </c>
      <c r="AZ196" s="5">
        <v>0</v>
      </c>
      <c r="BA196" s="8">
        <f t="shared" si="417"/>
        <v>0</v>
      </c>
      <c r="BB196" s="67">
        <v>17.234000000000002</v>
      </c>
      <c r="BC196" s="68">
        <v>460.40899999999999</v>
      </c>
      <c r="BD196" s="8">
        <f t="shared" si="417"/>
        <v>26715.156086805149</v>
      </c>
      <c r="BE196" s="6">
        <v>0</v>
      </c>
      <c r="BF196" s="5">
        <v>0</v>
      </c>
      <c r="BG196" s="8">
        <f t="shared" si="417"/>
        <v>0</v>
      </c>
      <c r="BH196" s="6">
        <v>0</v>
      </c>
      <c r="BI196" s="5">
        <v>0</v>
      </c>
      <c r="BJ196" s="8">
        <f t="shared" si="417"/>
        <v>0</v>
      </c>
      <c r="BK196" s="6">
        <v>0</v>
      </c>
      <c r="BL196" s="5">
        <v>0</v>
      </c>
      <c r="BM196" s="8">
        <f t="shared" si="417"/>
        <v>0</v>
      </c>
      <c r="BN196" s="6">
        <v>0</v>
      </c>
      <c r="BO196" s="5">
        <v>0</v>
      </c>
      <c r="BP196" s="8">
        <f t="shared" si="417"/>
        <v>0</v>
      </c>
      <c r="BQ196" s="6">
        <v>0</v>
      </c>
      <c r="BR196" s="5">
        <v>0</v>
      </c>
      <c r="BS196" s="8">
        <f t="shared" si="417"/>
        <v>0</v>
      </c>
      <c r="BT196" s="6">
        <v>0</v>
      </c>
      <c r="BU196" s="5">
        <v>0</v>
      </c>
      <c r="BV196" s="8">
        <f t="shared" si="418"/>
        <v>0</v>
      </c>
      <c r="BW196" s="6">
        <v>0</v>
      </c>
      <c r="BX196" s="5">
        <v>0</v>
      </c>
      <c r="BY196" s="8">
        <f t="shared" si="418"/>
        <v>0</v>
      </c>
      <c r="BZ196" s="67">
        <v>3.9862199999999999</v>
      </c>
      <c r="CA196" s="68">
        <v>73.98</v>
      </c>
      <c r="CB196" s="8">
        <f t="shared" si="418"/>
        <v>18558.93553291088</v>
      </c>
      <c r="CC196" s="6">
        <v>0</v>
      </c>
      <c r="CD196" s="5">
        <v>0</v>
      </c>
      <c r="CE196" s="8">
        <f t="shared" si="418"/>
        <v>0</v>
      </c>
      <c r="CF196" s="6">
        <v>0</v>
      </c>
      <c r="CG196" s="5">
        <v>0</v>
      </c>
      <c r="CH196" s="8">
        <f t="shared" si="418"/>
        <v>0</v>
      </c>
      <c r="CI196" s="6">
        <v>0</v>
      </c>
      <c r="CJ196" s="5">
        <v>0</v>
      </c>
      <c r="CK196" s="8">
        <f t="shared" si="418"/>
        <v>0</v>
      </c>
      <c r="CL196" s="6">
        <v>0</v>
      </c>
      <c r="CM196" s="5">
        <v>0</v>
      </c>
      <c r="CN196" s="8">
        <f t="shared" si="418"/>
        <v>0</v>
      </c>
      <c r="CO196" s="6">
        <v>0</v>
      </c>
      <c r="CP196" s="5">
        <v>0</v>
      </c>
      <c r="CQ196" s="8">
        <f t="shared" si="418"/>
        <v>0</v>
      </c>
      <c r="CR196" s="6">
        <v>0</v>
      </c>
      <c r="CS196" s="5">
        <v>0</v>
      </c>
      <c r="CT196" s="8">
        <f t="shared" si="418"/>
        <v>0</v>
      </c>
      <c r="CU196" s="6">
        <v>0</v>
      </c>
      <c r="CV196" s="5">
        <v>0</v>
      </c>
      <c r="CW196" s="8">
        <f t="shared" si="418"/>
        <v>0</v>
      </c>
      <c r="CX196" s="6">
        <v>0</v>
      </c>
      <c r="CY196" s="5">
        <v>0</v>
      </c>
      <c r="CZ196" s="8">
        <f t="shared" si="418"/>
        <v>0</v>
      </c>
      <c r="DA196" s="6">
        <v>0</v>
      </c>
      <c r="DB196" s="5">
        <v>0</v>
      </c>
      <c r="DC196" s="8">
        <f t="shared" si="418"/>
        <v>0</v>
      </c>
      <c r="DD196" s="6">
        <v>0</v>
      </c>
      <c r="DE196" s="5">
        <v>0</v>
      </c>
      <c r="DF196" s="8">
        <f t="shared" si="418"/>
        <v>0</v>
      </c>
      <c r="DG196" s="6">
        <v>0</v>
      </c>
      <c r="DH196" s="5">
        <v>0</v>
      </c>
      <c r="DI196" s="8">
        <f t="shared" si="418"/>
        <v>0</v>
      </c>
      <c r="DJ196" s="6">
        <v>0</v>
      </c>
      <c r="DK196" s="5">
        <v>0</v>
      </c>
      <c r="DL196" s="8">
        <f t="shared" si="418"/>
        <v>0</v>
      </c>
      <c r="DM196" s="6">
        <v>0</v>
      </c>
      <c r="DN196" s="5">
        <v>0</v>
      </c>
      <c r="DO196" s="8">
        <f t="shared" si="418"/>
        <v>0</v>
      </c>
      <c r="DP196" s="67">
        <v>480.22</v>
      </c>
      <c r="DQ196" s="68">
        <v>4445.4380000000001</v>
      </c>
      <c r="DR196" s="8">
        <f t="shared" si="418"/>
        <v>9257.0863354295943</v>
      </c>
      <c r="DS196" s="67">
        <v>33</v>
      </c>
      <c r="DT196" s="68">
        <v>726.16499999999996</v>
      </c>
      <c r="DU196" s="8">
        <f t="shared" si="418"/>
        <v>22005</v>
      </c>
      <c r="DV196" s="13">
        <f t="shared" ref="DV196:DV207" si="419">DS196+DP196+DM196+DJ196+DG196+CU196+CO196+CO196+CL196+CI196+CF196+BW196+BT196+BN196+BK196+BH196+BE196+AY196+AP196+AG196+AV196+X196+R196+O196+I196+F196+BZ196+BB196+AS196+L196+AA196+CC196+DA196+DD196+BQ196+CX196+AD196+AM196+CR196+U196+AJ196+C196</f>
        <v>595.61180000000002</v>
      </c>
      <c r="DW196" s="8">
        <f t="shared" ref="DW196:DW207" si="420">DT196+DQ196+DN196+DK196+DH196+CV196+CP196+CP196+CM196+CJ196+CG196+BX196+BU196+BO196+BL196+BI196+BF196+AZ196+AQ196+AH196+AW196+Y196+S196+P196+J196+G196+CA196+BC196+AT196+M196+AB196+CD196+DB196+DE196+BR196+CY196+AE196+AN196+CS196+V196+AK196+D196</f>
        <v>6973.1189999999988</v>
      </c>
    </row>
    <row r="197" spans="1:127" ht="15" customHeight="1" x14ac:dyDescent="0.3">
      <c r="A197" s="54">
        <v>2020</v>
      </c>
      <c r="B197" s="55" t="s">
        <v>11</v>
      </c>
      <c r="C197" s="6">
        <v>0</v>
      </c>
      <c r="D197" s="5">
        <v>0</v>
      </c>
      <c r="E197" s="8">
        <f t="shared" si="416"/>
        <v>0</v>
      </c>
      <c r="F197" s="6">
        <v>0</v>
      </c>
      <c r="G197" s="5">
        <v>0</v>
      </c>
      <c r="H197" s="8">
        <f t="shared" si="417"/>
        <v>0</v>
      </c>
      <c r="I197" s="6">
        <v>0</v>
      </c>
      <c r="J197" s="5">
        <v>0</v>
      </c>
      <c r="K197" s="8">
        <f t="shared" si="417"/>
        <v>0</v>
      </c>
      <c r="L197" s="7">
        <v>17.399999999999999</v>
      </c>
      <c r="M197" s="69">
        <v>440.02600000000001</v>
      </c>
      <c r="N197" s="8">
        <f t="shared" si="417"/>
        <v>25288.850574712647</v>
      </c>
      <c r="O197" s="6">
        <v>0</v>
      </c>
      <c r="P197" s="5">
        <v>0</v>
      </c>
      <c r="Q197" s="8">
        <f t="shared" si="417"/>
        <v>0</v>
      </c>
      <c r="R197" s="6">
        <v>0</v>
      </c>
      <c r="S197" s="5">
        <v>0</v>
      </c>
      <c r="T197" s="8">
        <f t="shared" si="417"/>
        <v>0</v>
      </c>
      <c r="U197" s="6">
        <v>0</v>
      </c>
      <c r="V197" s="5">
        <v>0</v>
      </c>
      <c r="W197" s="8">
        <f t="shared" si="417"/>
        <v>0</v>
      </c>
      <c r="X197" s="6">
        <v>0</v>
      </c>
      <c r="Y197" s="5">
        <v>0</v>
      </c>
      <c r="Z197" s="8">
        <f t="shared" si="417"/>
        <v>0</v>
      </c>
      <c r="AA197" s="7">
        <v>53.113160000000001</v>
      </c>
      <c r="AB197" s="69">
        <v>1151.508</v>
      </c>
      <c r="AC197" s="8">
        <f t="shared" si="417"/>
        <v>21680.27660188172</v>
      </c>
      <c r="AD197" s="6">
        <v>0</v>
      </c>
      <c r="AE197" s="5">
        <v>0</v>
      </c>
      <c r="AF197" s="8">
        <f t="shared" si="417"/>
        <v>0</v>
      </c>
      <c r="AG197" s="6">
        <v>0</v>
      </c>
      <c r="AH197" s="5">
        <v>0</v>
      </c>
      <c r="AI197" s="8">
        <f t="shared" si="417"/>
        <v>0</v>
      </c>
      <c r="AJ197" s="6">
        <v>0</v>
      </c>
      <c r="AK197" s="5">
        <v>0</v>
      </c>
      <c r="AL197" s="8">
        <f t="shared" si="417"/>
        <v>0</v>
      </c>
      <c r="AM197" s="6">
        <v>0</v>
      </c>
      <c r="AN197" s="5">
        <v>0</v>
      </c>
      <c r="AO197" s="8">
        <f t="shared" si="417"/>
        <v>0</v>
      </c>
      <c r="AP197" s="6">
        <v>0</v>
      </c>
      <c r="AQ197" s="5">
        <v>0</v>
      </c>
      <c r="AR197" s="8">
        <f t="shared" si="417"/>
        <v>0</v>
      </c>
      <c r="AS197" s="6">
        <v>0</v>
      </c>
      <c r="AT197" s="5">
        <v>0</v>
      </c>
      <c r="AU197" s="8">
        <f t="shared" si="417"/>
        <v>0</v>
      </c>
      <c r="AV197" s="6">
        <v>0</v>
      </c>
      <c r="AW197" s="5">
        <v>0</v>
      </c>
      <c r="AX197" s="8">
        <f t="shared" si="417"/>
        <v>0</v>
      </c>
      <c r="AY197" s="6">
        <v>0</v>
      </c>
      <c r="AZ197" s="5">
        <v>0</v>
      </c>
      <c r="BA197" s="8">
        <f t="shared" si="417"/>
        <v>0</v>
      </c>
      <c r="BB197" s="7">
        <v>4.1000000000000002E-2</v>
      </c>
      <c r="BC197" s="69">
        <v>1.131</v>
      </c>
      <c r="BD197" s="8">
        <f t="shared" si="417"/>
        <v>27585.365853658535</v>
      </c>
      <c r="BE197" s="6">
        <v>0</v>
      </c>
      <c r="BF197" s="5">
        <v>0</v>
      </c>
      <c r="BG197" s="8">
        <f t="shared" si="417"/>
        <v>0</v>
      </c>
      <c r="BH197" s="6">
        <v>0</v>
      </c>
      <c r="BI197" s="5">
        <v>0</v>
      </c>
      <c r="BJ197" s="8">
        <f t="shared" si="417"/>
        <v>0</v>
      </c>
      <c r="BK197" s="7">
        <v>2.7010000000000001</v>
      </c>
      <c r="BL197" s="69">
        <v>45.668999999999997</v>
      </c>
      <c r="BM197" s="8">
        <f t="shared" si="417"/>
        <v>16908.182154757495</v>
      </c>
      <c r="BN197" s="6">
        <v>0</v>
      </c>
      <c r="BO197" s="5">
        <v>0</v>
      </c>
      <c r="BP197" s="8">
        <f t="shared" si="417"/>
        <v>0</v>
      </c>
      <c r="BQ197" s="6">
        <v>0</v>
      </c>
      <c r="BR197" s="5">
        <v>0</v>
      </c>
      <c r="BS197" s="8">
        <f t="shared" si="417"/>
        <v>0</v>
      </c>
      <c r="BT197" s="7">
        <v>11.04</v>
      </c>
      <c r="BU197" s="69">
        <v>192.726</v>
      </c>
      <c r="BV197" s="8">
        <f t="shared" si="418"/>
        <v>17457.065217391308</v>
      </c>
      <c r="BW197" s="6">
        <v>0</v>
      </c>
      <c r="BX197" s="5">
        <v>0</v>
      </c>
      <c r="BY197" s="8">
        <f t="shared" si="418"/>
        <v>0</v>
      </c>
      <c r="BZ197" s="6">
        <v>0</v>
      </c>
      <c r="CA197" s="5">
        <v>0</v>
      </c>
      <c r="CB197" s="8">
        <f t="shared" si="418"/>
        <v>0</v>
      </c>
      <c r="CC197" s="6">
        <v>0</v>
      </c>
      <c r="CD197" s="5">
        <v>0</v>
      </c>
      <c r="CE197" s="8">
        <f t="shared" si="418"/>
        <v>0</v>
      </c>
      <c r="CF197" s="6">
        <v>0</v>
      </c>
      <c r="CG197" s="5">
        <v>0</v>
      </c>
      <c r="CH197" s="8">
        <f t="shared" si="418"/>
        <v>0</v>
      </c>
      <c r="CI197" s="6">
        <v>0</v>
      </c>
      <c r="CJ197" s="5">
        <v>0</v>
      </c>
      <c r="CK197" s="8">
        <f t="shared" si="418"/>
        <v>0</v>
      </c>
      <c r="CL197" s="6">
        <v>0</v>
      </c>
      <c r="CM197" s="5">
        <v>0</v>
      </c>
      <c r="CN197" s="8">
        <f t="shared" si="418"/>
        <v>0</v>
      </c>
      <c r="CO197" s="6">
        <v>0</v>
      </c>
      <c r="CP197" s="5">
        <v>0</v>
      </c>
      <c r="CQ197" s="8">
        <f t="shared" si="418"/>
        <v>0</v>
      </c>
      <c r="CR197" s="6">
        <v>0</v>
      </c>
      <c r="CS197" s="5">
        <v>0</v>
      </c>
      <c r="CT197" s="8">
        <f t="shared" si="418"/>
        <v>0</v>
      </c>
      <c r="CU197" s="6">
        <v>0</v>
      </c>
      <c r="CV197" s="5">
        <v>0</v>
      </c>
      <c r="CW197" s="8">
        <f t="shared" si="418"/>
        <v>0</v>
      </c>
      <c r="CX197" s="6">
        <v>0</v>
      </c>
      <c r="CY197" s="5">
        <v>0</v>
      </c>
      <c r="CZ197" s="8">
        <f t="shared" si="418"/>
        <v>0</v>
      </c>
      <c r="DA197" s="6">
        <v>0</v>
      </c>
      <c r="DB197" s="5">
        <v>0</v>
      </c>
      <c r="DC197" s="8">
        <f t="shared" si="418"/>
        <v>0</v>
      </c>
      <c r="DD197" s="6">
        <v>0</v>
      </c>
      <c r="DE197" s="5">
        <v>0</v>
      </c>
      <c r="DF197" s="8">
        <f t="shared" si="418"/>
        <v>0</v>
      </c>
      <c r="DG197" s="6">
        <v>0</v>
      </c>
      <c r="DH197" s="5">
        <v>0</v>
      </c>
      <c r="DI197" s="8">
        <f t="shared" si="418"/>
        <v>0</v>
      </c>
      <c r="DJ197" s="6">
        <v>0</v>
      </c>
      <c r="DK197" s="5">
        <v>0</v>
      </c>
      <c r="DL197" s="8">
        <f t="shared" si="418"/>
        <v>0</v>
      </c>
      <c r="DM197" s="6">
        <v>0</v>
      </c>
      <c r="DN197" s="5">
        <v>0</v>
      </c>
      <c r="DO197" s="8">
        <f t="shared" si="418"/>
        <v>0</v>
      </c>
      <c r="DP197" s="7">
        <v>1273.3599999999999</v>
      </c>
      <c r="DQ197" s="69">
        <v>11127.66</v>
      </c>
      <c r="DR197" s="8">
        <f t="shared" si="418"/>
        <v>8738.8169881259055</v>
      </c>
      <c r="DS197" s="7">
        <v>0.2</v>
      </c>
      <c r="DT197" s="69">
        <v>3.45</v>
      </c>
      <c r="DU197" s="8">
        <f t="shared" si="418"/>
        <v>17250</v>
      </c>
      <c r="DV197" s="13">
        <f t="shared" si="419"/>
        <v>1357.8551600000001</v>
      </c>
      <c r="DW197" s="8">
        <f t="shared" si="420"/>
        <v>12962.17</v>
      </c>
    </row>
    <row r="198" spans="1:127" ht="15" customHeight="1" x14ac:dyDescent="0.3">
      <c r="A198" s="54">
        <v>2020</v>
      </c>
      <c r="B198" s="8" t="s">
        <v>12</v>
      </c>
      <c r="C198" s="6">
        <v>0</v>
      </c>
      <c r="D198" s="5">
        <v>0</v>
      </c>
      <c r="E198" s="8">
        <f t="shared" si="416"/>
        <v>0</v>
      </c>
      <c r="F198" s="6">
        <v>0</v>
      </c>
      <c r="G198" s="5">
        <v>0</v>
      </c>
      <c r="H198" s="8">
        <f t="shared" si="417"/>
        <v>0</v>
      </c>
      <c r="I198" s="6">
        <v>0</v>
      </c>
      <c r="J198" s="5">
        <v>0</v>
      </c>
      <c r="K198" s="8">
        <f t="shared" si="417"/>
        <v>0</v>
      </c>
      <c r="L198" s="70">
        <v>11.156499999999999</v>
      </c>
      <c r="M198" s="5">
        <v>172.02</v>
      </c>
      <c r="N198" s="8">
        <f t="shared" si="417"/>
        <v>15418.81414422086</v>
      </c>
      <c r="O198" s="6">
        <v>0</v>
      </c>
      <c r="P198" s="5">
        <v>0</v>
      </c>
      <c r="Q198" s="8">
        <f t="shared" si="417"/>
        <v>0</v>
      </c>
      <c r="R198" s="6">
        <v>0</v>
      </c>
      <c r="S198" s="5">
        <v>0</v>
      </c>
      <c r="T198" s="8">
        <f t="shared" si="417"/>
        <v>0</v>
      </c>
      <c r="U198" s="6">
        <v>0</v>
      </c>
      <c r="V198" s="5">
        <v>0</v>
      </c>
      <c r="W198" s="8">
        <f t="shared" si="417"/>
        <v>0</v>
      </c>
      <c r="X198" s="6">
        <v>0</v>
      </c>
      <c r="Y198" s="5">
        <v>0</v>
      </c>
      <c r="Z198" s="8">
        <f t="shared" si="417"/>
        <v>0</v>
      </c>
      <c r="AA198" s="70">
        <v>24.420459999999999</v>
      </c>
      <c r="AB198" s="5">
        <v>512.53599999999994</v>
      </c>
      <c r="AC198" s="8">
        <f t="shared" si="417"/>
        <v>20987.97483749282</v>
      </c>
      <c r="AD198" s="6">
        <v>0</v>
      </c>
      <c r="AE198" s="5">
        <v>0</v>
      </c>
      <c r="AF198" s="8">
        <f t="shared" si="417"/>
        <v>0</v>
      </c>
      <c r="AG198" s="6">
        <v>0</v>
      </c>
      <c r="AH198" s="5">
        <v>0</v>
      </c>
      <c r="AI198" s="8">
        <f t="shared" si="417"/>
        <v>0</v>
      </c>
      <c r="AJ198" s="6">
        <v>0</v>
      </c>
      <c r="AK198" s="5">
        <v>0</v>
      </c>
      <c r="AL198" s="8">
        <f t="shared" si="417"/>
        <v>0</v>
      </c>
      <c r="AM198" s="6">
        <v>0</v>
      </c>
      <c r="AN198" s="5">
        <v>0</v>
      </c>
      <c r="AO198" s="8">
        <f t="shared" si="417"/>
        <v>0</v>
      </c>
      <c r="AP198" s="6">
        <v>0</v>
      </c>
      <c r="AQ198" s="5">
        <v>0</v>
      </c>
      <c r="AR198" s="8">
        <f t="shared" si="417"/>
        <v>0</v>
      </c>
      <c r="AS198" s="6">
        <v>0</v>
      </c>
      <c r="AT198" s="5">
        <v>0</v>
      </c>
      <c r="AU198" s="8">
        <f t="shared" si="417"/>
        <v>0</v>
      </c>
      <c r="AV198" s="6">
        <v>0</v>
      </c>
      <c r="AW198" s="5">
        <v>0</v>
      </c>
      <c r="AX198" s="8">
        <f t="shared" si="417"/>
        <v>0</v>
      </c>
      <c r="AY198" s="6">
        <v>0</v>
      </c>
      <c r="AZ198" s="5">
        <v>0</v>
      </c>
      <c r="BA198" s="8">
        <f t="shared" si="417"/>
        <v>0</v>
      </c>
      <c r="BB198" s="70">
        <v>49.043999999999997</v>
      </c>
      <c r="BC198" s="5">
        <v>923.35900000000004</v>
      </c>
      <c r="BD198" s="8">
        <f t="shared" si="417"/>
        <v>18827.155207568714</v>
      </c>
      <c r="BE198" s="6">
        <v>0</v>
      </c>
      <c r="BF198" s="5">
        <v>0</v>
      </c>
      <c r="BG198" s="8">
        <f t="shared" si="417"/>
        <v>0</v>
      </c>
      <c r="BH198" s="6">
        <v>0</v>
      </c>
      <c r="BI198" s="5">
        <v>0</v>
      </c>
      <c r="BJ198" s="8">
        <f t="shared" si="417"/>
        <v>0</v>
      </c>
      <c r="BK198" s="6">
        <v>0</v>
      </c>
      <c r="BL198" s="5">
        <v>0</v>
      </c>
      <c r="BM198" s="8">
        <f t="shared" si="417"/>
        <v>0</v>
      </c>
      <c r="BN198" s="6">
        <v>0</v>
      </c>
      <c r="BO198" s="5">
        <v>0</v>
      </c>
      <c r="BP198" s="8">
        <f t="shared" si="417"/>
        <v>0</v>
      </c>
      <c r="BQ198" s="6">
        <v>0</v>
      </c>
      <c r="BR198" s="5">
        <v>0</v>
      </c>
      <c r="BS198" s="8">
        <f t="shared" si="417"/>
        <v>0</v>
      </c>
      <c r="BT198" s="70">
        <v>0.36799999999999999</v>
      </c>
      <c r="BU198" s="5">
        <v>3.6960000000000002</v>
      </c>
      <c r="BV198" s="8">
        <f t="shared" si="418"/>
        <v>10043.478260869566</v>
      </c>
      <c r="BW198" s="6">
        <v>0</v>
      </c>
      <c r="BX198" s="5">
        <v>0</v>
      </c>
      <c r="BY198" s="8">
        <f t="shared" si="418"/>
        <v>0</v>
      </c>
      <c r="BZ198" s="6">
        <v>0</v>
      </c>
      <c r="CA198" s="5">
        <v>0</v>
      </c>
      <c r="CB198" s="8">
        <f t="shared" si="418"/>
        <v>0</v>
      </c>
      <c r="CC198" s="6">
        <v>0</v>
      </c>
      <c r="CD198" s="5">
        <v>0</v>
      </c>
      <c r="CE198" s="8">
        <f t="shared" si="418"/>
        <v>0</v>
      </c>
      <c r="CF198" s="6">
        <v>0</v>
      </c>
      <c r="CG198" s="5">
        <v>0</v>
      </c>
      <c r="CH198" s="8">
        <f t="shared" si="418"/>
        <v>0</v>
      </c>
      <c r="CI198" s="6">
        <v>0</v>
      </c>
      <c r="CJ198" s="5">
        <v>0</v>
      </c>
      <c r="CK198" s="8">
        <f t="shared" si="418"/>
        <v>0</v>
      </c>
      <c r="CL198" s="6">
        <v>0</v>
      </c>
      <c r="CM198" s="5">
        <v>0</v>
      </c>
      <c r="CN198" s="8">
        <f t="shared" si="418"/>
        <v>0</v>
      </c>
      <c r="CO198" s="6">
        <v>0</v>
      </c>
      <c r="CP198" s="5">
        <v>0</v>
      </c>
      <c r="CQ198" s="8">
        <f t="shared" si="418"/>
        <v>0</v>
      </c>
      <c r="CR198" s="6">
        <v>0</v>
      </c>
      <c r="CS198" s="5">
        <v>0</v>
      </c>
      <c r="CT198" s="8">
        <f t="shared" si="418"/>
        <v>0</v>
      </c>
      <c r="CU198" s="6">
        <v>0</v>
      </c>
      <c r="CV198" s="5">
        <v>0</v>
      </c>
      <c r="CW198" s="8">
        <f t="shared" si="418"/>
        <v>0</v>
      </c>
      <c r="CX198" s="6">
        <v>0</v>
      </c>
      <c r="CY198" s="5">
        <v>0</v>
      </c>
      <c r="CZ198" s="8">
        <f t="shared" si="418"/>
        <v>0</v>
      </c>
      <c r="DA198" s="6">
        <v>0</v>
      </c>
      <c r="DB198" s="5">
        <v>0</v>
      </c>
      <c r="DC198" s="8">
        <f t="shared" si="418"/>
        <v>0</v>
      </c>
      <c r="DD198" s="6">
        <v>0</v>
      </c>
      <c r="DE198" s="5">
        <v>0</v>
      </c>
      <c r="DF198" s="8">
        <f t="shared" si="418"/>
        <v>0</v>
      </c>
      <c r="DG198" s="6">
        <v>0</v>
      </c>
      <c r="DH198" s="5">
        <v>0</v>
      </c>
      <c r="DI198" s="8">
        <f t="shared" si="418"/>
        <v>0</v>
      </c>
      <c r="DJ198" s="6">
        <v>0</v>
      </c>
      <c r="DK198" s="5">
        <v>0</v>
      </c>
      <c r="DL198" s="8">
        <f t="shared" si="418"/>
        <v>0</v>
      </c>
      <c r="DM198" s="6">
        <v>0</v>
      </c>
      <c r="DN198" s="5">
        <v>0</v>
      </c>
      <c r="DO198" s="8">
        <f t="shared" si="418"/>
        <v>0</v>
      </c>
      <c r="DP198" s="70">
        <v>905.85</v>
      </c>
      <c r="DQ198" s="5">
        <v>7490.0749999999998</v>
      </c>
      <c r="DR198" s="8">
        <f t="shared" si="418"/>
        <v>8268.5599161008995</v>
      </c>
      <c r="DS198" s="70">
        <v>41.96</v>
      </c>
      <c r="DT198" s="5">
        <v>847.13</v>
      </c>
      <c r="DU198" s="8">
        <f t="shared" si="418"/>
        <v>20188.989513822686</v>
      </c>
      <c r="DV198" s="13">
        <f t="shared" si="419"/>
        <v>1032.7989600000001</v>
      </c>
      <c r="DW198" s="8">
        <f t="shared" si="420"/>
        <v>9948.8160000000007</v>
      </c>
    </row>
    <row r="199" spans="1:127" ht="15" customHeight="1" x14ac:dyDescent="0.3">
      <c r="A199" s="54">
        <v>2020</v>
      </c>
      <c r="B199" s="55" t="s">
        <v>13</v>
      </c>
      <c r="C199" s="6">
        <v>0</v>
      </c>
      <c r="D199" s="5">
        <v>0</v>
      </c>
      <c r="E199" s="8">
        <f t="shared" si="416"/>
        <v>0</v>
      </c>
      <c r="F199" s="6">
        <v>0</v>
      </c>
      <c r="G199" s="5">
        <v>0</v>
      </c>
      <c r="H199" s="8">
        <f t="shared" si="417"/>
        <v>0</v>
      </c>
      <c r="I199" s="6">
        <v>0</v>
      </c>
      <c r="J199" s="5">
        <v>0</v>
      </c>
      <c r="K199" s="8">
        <f t="shared" si="417"/>
        <v>0</v>
      </c>
      <c r="L199" s="70">
        <v>5.355E-2</v>
      </c>
      <c r="M199" s="5">
        <v>1.1499999999999999</v>
      </c>
      <c r="N199" s="8">
        <f t="shared" si="417"/>
        <v>21475.256769374413</v>
      </c>
      <c r="O199" s="6">
        <v>0</v>
      </c>
      <c r="P199" s="5">
        <v>0</v>
      </c>
      <c r="Q199" s="8">
        <f t="shared" si="417"/>
        <v>0</v>
      </c>
      <c r="R199" s="6">
        <v>0</v>
      </c>
      <c r="S199" s="5">
        <v>0</v>
      </c>
      <c r="T199" s="8">
        <f t="shared" si="417"/>
        <v>0</v>
      </c>
      <c r="U199" s="6">
        <v>0</v>
      </c>
      <c r="V199" s="5">
        <v>0</v>
      </c>
      <c r="W199" s="8">
        <f t="shared" si="417"/>
        <v>0</v>
      </c>
      <c r="X199" s="6">
        <v>0</v>
      </c>
      <c r="Y199" s="5">
        <v>0</v>
      </c>
      <c r="Z199" s="8">
        <f t="shared" si="417"/>
        <v>0</v>
      </c>
      <c r="AA199" s="70">
        <v>16.199400000000001</v>
      </c>
      <c r="AB199" s="5">
        <v>307.642</v>
      </c>
      <c r="AC199" s="8">
        <f t="shared" si="417"/>
        <v>18990.950282109214</v>
      </c>
      <c r="AD199" s="6">
        <v>0</v>
      </c>
      <c r="AE199" s="5">
        <v>0</v>
      </c>
      <c r="AF199" s="8">
        <f t="shared" si="417"/>
        <v>0</v>
      </c>
      <c r="AG199" s="6">
        <v>0</v>
      </c>
      <c r="AH199" s="5">
        <v>0</v>
      </c>
      <c r="AI199" s="8">
        <f t="shared" si="417"/>
        <v>0</v>
      </c>
      <c r="AJ199" s="6">
        <v>0</v>
      </c>
      <c r="AK199" s="5">
        <v>0</v>
      </c>
      <c r="AL199" s="8">
        <f t="shared" si="417"/>
        <v>0</v>
      </c>
      <c r="AM199" s="6">
        <v>0</v>
      </c>
      <c r="AN199" s="5">
        <v>0</v>
      </c>
      <c r="AO199" s="8">
        <f t="shared" si="417"/>
        <v>0</v>
      </c>
      <c r="AP199" s="6">
        <v>0</v>
      </c>
      <c r="AQ199" s="5">
        <v>0</v>
      </c>
      <c r="AR199" s="8">
        <f t="shared" si="417"/>
        <v>0</v>
      </c>
      <c r="AS199" s="6">
        <v>0</v>
      </c>
      <c r="AT199" s="5">
        <v>0</v>
      </c>
      <c r="AU199" s="8">
        <f t="shared" si="417"/>
        <v>0</v>
      </c>
      <c r="AV199" s="6">
        <v>0</v>
      </c>
      <c r="AW199" s="5">
        <v>0</v>
      </c>
      <c r="AX199" s="8">
        <f t="shared" si="417"/>
        <v>0</v>
      </c>
      <c r="AY199" s="6">
        <v>0</v>
      </c>
      <c r="AZ199" s="5">
        <v>0</v>
      </c>
      <c r="BA199" s="8">
        <f t="shared" si="417"/>
        <v>0</v>
      </c>
      <c r="BB199" s="70">
        <v>64.444999999999993</v>
      </c>
      <c r="BC199" s="5">
        <v>1265.6559999999999</v>
      </c>
      <c r="BD199" s="8">
        <f t="shared" si="417"/>
        <v>19639.320350686634</v>
      </c>
      <c r="BE199" s="6">
        <v>0</v>
      </c>
      <c r="BF199" s="5">
        <v>0</v>
      </c>
      <c r="BG199" s="8">
        <f t="shared" si="417"/>
        <v>0</v>
      </c>
      <c r="BH199" s="6">
        <v>0</v>
      </c>
      <c r="BI199" s="5">
        <v>0</v>
      </c>
      <c r="BJ199" s="8">
        <f t="shared" si="417"/>
        <v>0</v>
      </c>
      <c r="BK199" s="70">
        <v>1.472</v>
      </c>
      <c r="BL199" s="5">
        <v>28.727</v>
      </c>
      <c r="BM199" s="8">
        <f t="shared" si="417"/>
        <v>19515.625</v>
      </c>
      <c r="BN199" s="6">
        <v>0</v>
      </c>
      <c r="BO199" s="5">
        <v>0</v>
      </c>
      <c r="BP199" s="8">
        <f t="shared" si="417"/>
        <v>0</v>
      </c>
      <c r="BQ199" s="6">
        <v>0</v>
      </c>
      <c r="BR199" s="5">
        <v>0</v>
      </c>
      <c r="BS199" s="8">
        <f t="shared" si="417"/>
        <v>0</v>
      </c>
      <c r="BT199" s="6">
        <v>0</v>
      </c>
      <c r="BU199" s="5">
        <v>0</v>
      </c>
      <c r="BV199" s="8">
        <f t="shared" si="418"/>
        <v>0</v>
      </c>
      <c r="BW199" s="6">
        <v>0</v>
      </c>
      <c r="BX199" s="5">
        <v>0</v>
      </c>
      <c r="BY199" s="8">
        <f t="shared" si="418"/>
        <v>0</v>
      </c>
      <c r="BZ199" s="70">
        <v>2.40903</v>
      </c>
      <c r="CA199" s="5">
        <v>125.681</v>
      </c>
      <c r="CB199" s="8">
        <f t="shared" si="418"/>
        <v>52170.790733199668</v>
      </c>
      <c r="CC199" s="6">
        <v>0</v>
      </c>
      <c r="CD199" s="5">
        <v>0</v>
      </c>
      <c r="CE199" s="8">
        <f t="shared" si="418"/>
        <v>0</v>
      </c>
      <c r="CF199" s="6">
        <v>0</v>
      </c>
      <c r="CG199" s="5">
        <v>0</v>
      </c>
      <c r="CH199" s="8">
        <f t="shared" si="418"/>
        <v>0</v>
      </c>
      <c r="CI199" s="6">
        <v>0</v>
      </c>
      <c r="CJ199" s="5">
        <v>0</v>
      </c>
      <c r="CK199" s="8">
        <f t="shared" si="418"/>
        <v>0</v>
      </c>
      <c r="CL199" s="6">
        <v>0</v>
      </c>
      <c r="CM199" s="5">
        <v>0</v>
      </c>
      <c r="CN199" s="8">
        <f t="shared" si="418"/>
        <v>0</v>
      </c>
      <c r="CO199" s="6">
        <v>0</v>
      </c>
      <c r="CP199" s="5">
        <v>0</v>
      </c>
      <c r="CQ199" s="8">
        <f t="shared" si="418"/>
        <v>0</v>
      </c>
      <c r="CR199" s="6">
        <v>0</v>
      </c>
      <c r="CS199" s="5">
        <v>0</v>
      </c>
      <c r="CT199" s="8">
        <f t="shared" si="418"/>
        <v>0</v>
      </c>
      <c r="CU199" s="6">
        <v>0</v>
      </c>
      <c r="CV199" s="5">
        <v>0</v>
      </c>
      <c r="CW199" s="8">
        <f t="shared" si="418"/>
        <v>0</v>
      </c>
      <c r="CX199" s="6">
        <v>0</v>
      </c>
      <c r="CY199" s="5">
        <v>0</v>
      </c>
      <c r="CZ199" s="8">
        <f t="shared" si="418"/>
        <v>0</v>
      </c>
      <c r="DA199" s="6">
        <v>0</v>
      </c>
      <c r="DB199" s="5">
        <v>0</v>
      </c>
      <c r="DC199" s="8">
        <f t="shared" si="418"/>
        <v>0</v>
      </c>
      <c r="DD199" s="6">
        <v>0</v>
      </c>
      <c r="DE199" s="5">
        <v>0</v>
      </c>
      <c r="DF199" s="8">
        <f t="shared" si="418"/>
        <v>0</v>
      </c>
      <c r="DG199" s="6">
        <v>0</v>
      </c>
      <c r="DH199" s="5">
        <v>0</v>
      </c>
      <c r="DI199" s="8">
        <f t="shared" si="418"/>
        <v>0</v>
      </c>
      <c r="DJ199" s="6">
        <v>0</v>
      </c>
      <c r="DK199" s="5">
        <v>0</v>
      </c>
      <c r="DL199" s="8">
        <f t="shared" si="418"/>
        <v>0</v>
      </c>
      <c r="DM199" s="6">
        <v>0</v>
      </c>
      <c r="DN199" s="5">
        <v>0</v>
      </c>
      <c r="DO199" s="8">
        <f t="shared" si="418"/>
        <v>0</v>
      </c>
      <c r="DP199" s="70">
        <v>662.62</v>
      </c>
      <c r="DQ199" s="5">
        <v>5338.4430000000002</v>
      </c>
      <c r="DR199" s="8">
        <f t="shared" si="418"/>
        <v>8056.5678669524004</v>
      </c>
      <c r="DS199" s="70">
        <v>12.098000000000001</v>
      </c>
      <c r="DT199" s="5">
        <v>86.807000000000002</v>
      </c>
      <c r="DU199" s="8">
        <f t="shared" si="418"/>
        <v>7175.3182344189117</v>
      </c>
      <c r="DV199" s="13">
        <f t="shared" si="419"/>
        <v>759.29697999999996</v>
      </c>
      <c r="DW199" s="8">
        <f t="shared" si="420"/>
        <v>7154.1059999999989</v>
      </c>
    </row>
    <row r="200" spans="1:127" ht="15" customHeight="1" thickBot="1" x14ac:dyDescent="0.35">
      <c r="A200" s="57"/>
      <c r="B200" s="58" t="s">
        <v>14</v>
      </c>
      <c r="C200" s="59">
        <f t="shared" ref="C200:D200" si="421">SUM(C188:C199)</f>
        <v>5.0000000000000001E-3</v>
      </c>
      <c r="D200" s="60">
        <f t="shared" si="421"/>
        <v>3.1019999999999999</v>
      </c>
      <c r="E200" s="61"/>
      <c r="F200" s="59">
        <f t="shared" ref="F200:G200" si="422">SUM(F188:F199)</f>
        <v>0</v>
      </c>
      <c r="G200" s="60">
        <f t="shared" si="422"/>
        <v>0</v>
      </c>
      <c r="H200" s="61"/>
      <c r="I200" s="59">
        <f t="shared" ref="I200:J200" si="423">SUM(I188:I199)</f>
        <v>0</v>
      </c>
      <c r="J200" s="60">
        <f t="shared" si="423"/>
        <v>0</v>
      </c>
      <c r="K200" s="61"/>
      <c r="L200" s="59">
        <f t="shared" ref="L200:M200" si="424">SUM(L188:L199)</f>
        <v>316.22090999999995</v>
      </c>
      <c r="M200" s="60">
        <f t="shared" si="424"/>
        <v>6681.9879999999994</v>
      </c>
      <c r="N200" s="61"/>
      <c r="O200" s="59">
        <f t="shared" ref="O200:P200" si="425">SUM(O188:O199)</f>
        <v>0</v>
      </c>
      <c r="P200" s="60">
        <f t="shared" si="425"/>
        <v>0</v>
      </c>
      <c r="Q200" s="61"/>
      <c r="R200" s="59">
        <f t="shared" ref="R200:S200" si="426">SUM(R188:R199)</f>
        <v>0.04</v>
      </c>
      <c r="S200" s="60">
        <f t="shared" si="426"/>
        <v>0.33</v>
      </c>
      <c r="T200" s="61"/>
      <c r="U200" s="59">
        <f t="shared" ref="U200:V200" si="427">SUM(U188:U199)</f>
        <v>0</v>
      </c>
      <c r="V200" s="60">
        <f t="shared" si="427"/>
        <v>0</v>
      </c>
      <c r="W200" s="61"/>
      <c r="X200" s="59">
        <f t="shared" ref="X200:Y200" si="428">SUM(X188:X199)</f>
        <v>0</v>
      </c>
      <c r="Y200" s="60">
        <f t="shared" si="428"/>
        <v>0</v>
      </c>
      <c r="Z200" s="61"/>
      <c r="AA200" s="59">
        <f t="shared" ref="AA200:AB200" si="429">SUM(AA188:AA199)</f>
        <v>245.98925</v>
      </c>
      <c r="AB200" s="60">
        <f t="shared" si="429"/>
        <v>5456.5919999999996</v>
      </c>
      <c r="AC200" s="61"/>
      <c r="AD200" s="59">
        <f t="shared" ref="AD200:AE200" si="430">SUM(AD188:AD199)</f>
        <v>0</v>
      </c>
      <c r="AE200" s="60">
        <f t="shared" si="430"/>
        <v>0</v>
      </c>
      <c r="AF200" s="61"/>
      <c r="AG200" s="59">
        <f t="shared" ref="AG200:AH200" si="431">SUM(AG188:AG199)</f>
        <v>0</v>
      </c>
      <c r="AH200" s="60">
        <f t="shared" si="431"/>
        <v>0</v>
      </c>
      <c r="AI200" s="61"/>
      <c r="AJ200" s="59">
        <f t="shared" ref="AJ200:AK200" si="432">SUM(AJ188:AJ199)</f>
        <v>1.8884300000000001</v>
      </c>
      <c r="AK200" s="60">
        <f t="shared" si="432"/>
        <v>65.551000000000002</v>
      </c>
      <c r="AL200" s="61"/>
      <c r="AM200" s="59">
        <f t="shared" ref="AM200:AN200" si="433">SUM(AM188:AM199)</f>
        <v>0</v>
      </c>
      <c r="AN200" s="60">
        <f t="shared" si="433"/>
        <v>0</v>
      </c>
      <c r="AO200" s="61"/>
      <c r="AP200" s="59">
        <f t="shared" ref="AP200:AQ200" si="434">SUM(AP188:AP199)</f>
        <v>0</v>
      </c>
      <c r="AQ200" s="60">
        <f t="shared" si="434"/>
        <v>0</v>
      </c>
      <c r="AR200" s="61"/>
      <c r="AS200" s="59">
        <f t="shared" ref="AS200:AT200" si="435">SUM(AS188:AS199)</f>
        <v>0</v>
      </c>
      <c r="AT200" s="60">
        <f t="shared" si="435"/>
        <v>0</v>
      </c>
      <c r="AU200" s="61"/>
      <c r="AV200" s="59">
        <f t="shared" ref="AV200:AW200" si="436">SUM(AV188:AV199)</f>
        <v>0</v>
      </c>
      <c r="AW200" s="60">
        <f t="shared" si="436"/>
        <v>0</v>
      </c>
      <c r="AX200" s="61"/>
      <c r="AY200" s="59">
        <f t="shared" ref="AY200:AZ200" si="437">SUM(AY188:AY199)</f>
        <v>0</v>
      </c>
      <c r="AZ200" s="60">
        <f t="shared" si="437"/>
        <v>0</v>
      </c>
      <c r="BA200" s="61"/>
      <c r="BB200" s="59">
        <f t="shared" ref="BB200:BC200" si="438">SUM(BB188:BB199)</f>
        <v>310.25900000000001</v>
      </c>
      <c r="BC200" s="60">
        <f t="shared" si="438"/>
        <v>5578.4960000000001</v>
      </c>
      <c r="BD200" s="61"/>
      <c r="BE200" s="59">
        <f t="shared" ref="BE200:BF200" si="439">SUM(BE188:BE199)</f>
        <v>0</v>
      </c>
      <c r="BF200" s="60">
        <f t="shared" si="439"/>
        <v>0</v>
      </c>
      <c r="BG200" s="61"/>
      <c r="BH200" s="59">
        <f t="shared" ref="BH200:BI200" si="440">SUM(BH188:BH199)</f>
        <v>0</v>
      </c>
      <c r="BI200" s="60">
        <f t="shared" si="440"/>
        <v>0</v>
      </c>
      <c r="BJ200" s="61"/>
      <c r="BK200" s="59">
        <f t="shared" ref="BK200:BL200" si="441">SUM(BK188:BK199)</f>
        <v>8.3770000000000007</v>
      </c>
      <c r="BL200" s="60">
        <f t="shared" si="441"/>
        <v>151.65099999999998</v>
      </c>
      <c r="BM200" s="61"/>
      <c r="BN200" s="59">
        <f t="shared" ref="BN200:BO200" si="442">SUM(BN188:BN199)</f>
        <v>0</v>
      </c>
      <c r="BO200" s="60">
        <f t="shared" si="442"/>
        <v>0</v>
      </c>
      <c r="BP200" s="61"/>
      <c r="BQ200" s="59">
        <f t="shared" ref="BQ200:BR200" si="443">SUM(BQ188:BQ199)</f>
        <v>0</v>
      </c>
      <c r="BR200" s="60">
        <f t="shared" si="443"/>
        <v>0</v>
      </c>
      <c r="BS200" s="61"/>
      <c r="BT200" s="59">
        <f t="shared" ref="BT200:BU200" si="444">SUM(BT188:BT199)</f>
        <v>35.3476</v>
      </c>
      <c r="BU200" s="60">
        <f t="shared" si="444"/>
        <v>772.85400000000004</v>
      </c>
      <c r="BV200" s="61"/>
      <c r="BW200" s="59">
        <f t="shared" ref="BW200:BX200" si="445">SUM(BW188:BW199)</f>
        <v>0</v>
      </c>
      <c r="BX200" s="60">
        <f t="shared" si="445"/>
        <v>0</v>
      </c>
      <c r="BY200" s="61"/>
      <c r="BZ200" s="59">
        <f t="shared" ref="BZ200:CA200" si="446">SUM(BZ188:BZ199)</f>
        <v>21.098930000000003</v>
      </c>
      <c r="CA200" s="60">
        <f t="shared" si="446"/>
        <v>568.351</v>
      </c>
      <c r="CB200" s="61"/>
      <c r="CC200" s="59">
        <f t="shared" ref="CC200:CD200" si="447">SUM(CC188:CC199)</f>
        <v>0</v>
      </c>
      <c r="CD200" s="60">
        <f t="shared" si="447"/>
        <v>0</v>
      </c>
      <c r="CE200" s="61"/>
      <c r="CF200" s="59">
        <f t="shared" ref="CF200:CG200" si="448">SUM(CF188:CF199)</f>
        <v>0</v>
      </c>
      <c r="CG200" s="60">
        <f t="shared" si="448"/>
        <v>0</v>
      </c>
      <c r="CH200" s="61"/>
      <c r="CI200" s="59">
        <f t="shared" ref="CI200:CJ200" si="449">SUM(CI188:CI199)</f>
        <v>0</v>
      </c>
      <c r="CJ200" s="60">
        <f t="shared" si="449"/>
        <v>0</v>
      </c>
      <c r="CK200" s="61"/>
      <c r="CL200" s="59">
        <f t="shared" ref="CL200:CM200" si="450">SUM(CL188:CL199)</f>
        <v>0</v>
      </c>
      <c r="CM200" s="60">
        <f t="shared" si="450"/>
        <v>0</v>
      </c>
      <c r="CN200" s="61"/>
      <c r="CO200" s="59">
        <f t="shared" ref="CO200:CP200" si="451">SUM(CO188:CO199)</f>
        <v>0</v>
      </c>
      <c r="CP200" s="60">
        <f t="shared" si="451"/>
        <v>0</v>
      </c>
      <c r="CQ200" s="61"/>
      <c r="CR200" s="59">
        <f t="shared" ref="CR200:CS200" si="452">SUM(CR188:CR199)</f>
        <v>0</v>
      </c>
      <c r="CS200" s="60">
        <f t="shared" si="452"/>
        <v>0</v>
      </c>
      <c r="CT200" s="61"/>
      <c r="CU200" s="59">
        <f t="shared" ref="CU200:CV200" si="453">SUM(CU188:CU199)</f>
        <v>0</v>
      </c>
      <c r="CV200" s="60">
        <f t="shared" si="453"/>
        <v>0</v>
      </c>
      <c r="CW200" s="61"/>
      <c r="CX200" s="59">
        <f t="shared" ref="CX200:CY200" si="454">SUM(CX188:CX199)</f>
        <v>0</v>
      </c>
      <c r="CY200" s="60">
        <f t="shared" si="454"/>
        <v>0</v>
      </c>
      <c r="CZ200" s="61"/>
      <c r="DA200" s="59">
        <f t="shared" ref="DA200:DB200" si="455">SUM(DA188:DA199)</f>
        <v>0</v>
      </c>
      <c r="DB200" s="60">
        <f t="shared" si="455"/>
        <v>0</v>
      </c>
      <c r="DC200" s="61"/>
      <c r="DD200" s="59">
        <f t="shared" ref="DD200:DE200" si="456">SUM(DD188:DD199)</f>
        <v>0</v>
      </c>
      <c r="DE200" s="60">
        <f t="shared" si="456"/>
        <v>0</v>
      </c>
      <c r="DF200" s="61"/>
      <c r="DG200" s="59">
        <f t="shared" ref="DG200:DH200" si="457">SUM(DG188:DG199)</f>
        <v>0</v>
      </c>
      <c r="DH200" s="60">
        <f t="shared" si="457"/>
        <v>0</v>
      </c>
      <c r="DI200" s="61"/>
      <c r="DJ200" s="59">
        <f t="shared" ref="DJ200:DK200" si="458">SUM(DJ188:DJ199)</f>
        <v>0</v>
      </c>
      <c r="DK200" s="60">
        <f t="shared" si="458"/>
        <v>0</v>
      </c>
      <c r="DL200" s="61"/>
      <c r="DM200" s="59">
        <f t="shared" ref="DM200:DN200" si="459">SUM(DM188:DM199)</f>
        <v>0</v>
      </c>
      <c r="DN200" s="60">
        <f t="shared" si="459"/>
        <v>0</v>
      </c>
      <c r="DO200" s="61"/>
      <c r="DP200" s="59">
        <f t="shared" ref="DP200:DQ200" si="460">SUM(DP188:DP199)</f>
        <v>9709.1360000000004</v>
      </c>
      <c r="DQ200" s="60">
        <f t="shared" si="460"/>
        <v>86531.345000000001</v>
      </c>
      <c r="DR200" s="61"/>
      <c r="DS200" s="59">
        <f t="shared" ref="DS200:DT200" si="461">SUM(DS188:DS199)</f>
        <v>278.26099999999997</v>
      </c>
      <c r="DT200" s="60">
        <f t="shared" si="461"/>
        <v>5423.0749999999998</v>
      </c>
      <c r="DU200" s="61"/>
      <c r="DV200" s="35">
        <f t="shared" si="419"/>
        <v>10926.623120000002</v>
      </c>
      <c r="DW200" s="36">
        <f t="shared" si="420"/>
        <v>111233.33500000001</v>
      </c>
    </row>
    <row r="201" spans="1:127" ht="15" customHeight="1" x14ac:dyDescent="0.3">
      <c r="A201" s="54">
        <v>2021</v>
      </c>
      <c r="B201" s="55" t="s">
        <v>2</v>
      </c>
      <c r="C201" s="6">
        <v>0</v>
      </c>
      <c r="D201" s="5">
        <v>0</v>
      </c>
      <c r="E201" s="8">
        <f>IF(C201=0,0,D201/C201*1000)</f>
        <v>0</v>
      </c>
      <c r="F201" s="6">
        <v>0</v>
      </c>
      <c r="G201" s="5">
        <v>0</v>
      </c>
      <c r="H201" s="8">
        <f t="shared" ref="H201:H212" si="462">IF(F201=0,0,G201/F201*1000)</f>
        <v>0</v>
      </c>
      <c r="I201" s="6">
        <v>0</v>
      </c>
      <c r="J201" s="5">
        <v>0</v>
      </c>
      <c r="K201" s="8">
        <f t="shared" ref="K201:K212" si="463">IF(I201=0,0,J201/I201*1000)</f>
        <v>0</v>
      </c>
      <c r="L201" s="70">
        <v>11.569000000000001</v>
      </c>
      <c r="M201" s="5">
        <v>243.17099999999999</v>
      </c>
      <c r="N201" s="8">
        <f t="shared" ref="N201:N212" si="464">IF(L201=0,0,M201/L201*1000)</f>
        <v>21019.18921255078</v>
      </c>
      <c r="O201" s="6">
        <v>0</v>
      </c>
      <c r="P201" s="5">
        <v>0</v>
      </c>
      <c r="Q201" s="8">
        <f t="shared" ref="Q201:Q212" si="465">IF(O201=0,0,P201/O201*1000)</f>
        <v>0</v>
      </c>
      <c r="R201" s="6">
        <v>0</v>
      </c>
      <c r="S201" s="5">
        <v>0</v>
      </c>
      <c r="T201" s="8">
        <f t="shared" ref="T201:T212" si="466">IF(R201=0,0,S201/R201*1000)</f>
        <v>0</v>
      </c>
      <c r="U201" s="6">
        <v>0</v>
      </c>
      <c r="V201" s="5">
        <v>0</v>
      </c>
      <c r="W201" s="8">
        <f t="shared" ref="W201:W212" si="467">IF(U201=0,0,V201/U201*1000)</f>
        <v>0</v>
      </c>
      <c r="X201" s="6">
        <v>0</v>
      </c>
      <c r="Y201" s="5">
        <v>0</v>
      </c>
      <c r="Z201" s="8">
        <f t="shared" ref="Z201:Z212" si="468">IF(X201=0,0,Y201/X201*1000)</f>
        <v>0</v>
      </c>
      <c r="AA201" s="70">
        <v>8.8601399999999995</v>
      </c>
      <c r="AB201" s="5">
        <v>175.18299999999999</v>
      </c>
      <c r="AC201" s="8">
        <f t="shared" ref="AC201:AC212" si="469">IF(AA201=0,0,AB201/AA201*1000)</f>
        <v>19772.03520486132</v>
      </c>
      <c r="AD201" s="6">
        <v>0</v>
      </c>
      <c r="AE201" s="5">
        <v>0</v>
      </c>
      <c r="AF201" s="8">
        <f t="shared" ref="AF201:AF212" si="470">IF(AD201=0,0,AE201/AD201*1000)</f>
        <v>0</v>
      </c>
      <c r="AG201" s="6">
        <v>0</v>
      </c>
      <c r="AH201" s="5">
        <v>0</v>
      </c>
      <c r="AI201" s="8">
        <f t="shared" ref="AI201:AI212" si="471">IF(AG201=0,0,AH201/AG201*1000)</f>
        <v>0</v>
      </c>
      <c r="AJ201" s="6">
        <v>0</v>
      </c>
      <c r="AK201" s="5">
        <v>0</v>
      </c>
      <c r="AL201" s="8">
        <f t="shared" ref="AL201:AL212" si="472">IF(AJ201=0,0,AK201/AJ201*1000)</f>
        <v>0</v>
      </c>
      <c r="AM201" s="6">
        <v>0</v>
      </c>
      <c r="AN201" s="5">
        <v>0</v>
      </c>
      <c r="AO201" s="8">
        <f t="shared" ref="AO201:AO212" si="473">IF(AM201=0,0,AN201/AM201*1000)</f>
        <v>0</v>
      </c>
      <c r="AP201" s="6">
        <v>0</v>
      </c>
      <c r="AQ201" s="5">
        <v>0</v>
      </c>
      <c r="AR201" s="8">
        <f t="shared" ref="AR201:AR212" si="474">IF(AP201=0,0,AQ201/AP201*1000)</f>
        <v>0</v>
      </c>
      <c r="AS201" s="6">
        <v>0</v>
      </c>
      <c r="AT201" s="5">
        <v>0</v>
      </c>
      <c r="AU201" s="8">
        <f t="shared" ref="AU201:AU212" si="475">IF(AS201=0,0,AT201/AS201*1000)</f>
        <v>0</v>
      </c>
      <c r="AV201" s="6">
        <v>0</v>
      </c>
      <c r="AW201" s="5">
        <v>0</v>
      </c>
      <c r="AX201" s="8">
        <f t="shared" ref="AX201:AX212" si="476">IF(AV201=0,0,AW201/AV201*1000)</f>
        <v>0</v>
      </c>
      <c r="AY201" s="6">
        <v>0</v>
      </c>
      <c r="AZ201" s="5">
        <v>0</v>
      </c>
      <c r="BA201" s="8">
        <f t="shared" ref="BA201:BA212" si="477">IF(AY201=0,0,AZ201/AY201*1000)</f>
        <v>0</v>
      </c>
      <c r="BB201" s="70">
        <v>2.8000000000000001E-2</v>
      </c>
      <c r="BC201" s="5">
        <v>1.044</v>
      </c>
      <c r="BD201" s="8">
        <f t="shared" ref="BD201:BD212" si="478">IF(BB201=0,0,BC201/BB201*1000)</f>
        <v>37285.714285714283</v>
      </c>
      <c r="BE201" s="6">
        <v>0</v>
      </c>
      <c r="BF201" s="5">
        <v>0</v>
      </c>
      <c r="BG201" s="8">
        <f t="shared" ref="BG201:BG212" si="479">IF(BE201=0,0,BF201/BE201*1000)</f>
        <v>0</v>
      </c>
      <c r="BH201" s="6">
        <v>0</v>
      </c>
      <c r="BI201" s="5">
        <v>0</v>
      </c>
      <c r="BJ201" s="8">
        <f t="shared" ref="BJ201:BJ212" si="480">IF(BH201=0,0,BI201/BH201*1000)</f>
        <v>0</v>
      </c>
      <c r="BK201" s="6">
        <v>0</v>
      </c>
      <c r="BL201" s="5">
        <v>0</v>
      </c>
      <c r="BM201" s="8">
        <f t="shared" ref="BM201:BM212" si="481">IF(BK201=0,0,BL201/BK201*1000)</f>
        <v>0</v>
      </c>
      <c r="BN201" s="6">
        <v>0</v>
      </c>
      <c r="BO201" s="5">
        <v>0</v>
      </c>
      <c r="BP201" s="8">
        <f t="shared" ref="BP201:BP212" si="482">IF(BN201=0,0,BO201/BN201*1000)</f>
        <v>0</v>
      </c>
      <c r="BQ201" s="6">
        <v>0</v>
      </c>
      <c r="BR201" s="5">
        <v>0</v>
      </c>
      <c r="BS201" s="8">
        <f t="shared" ref="BS201:BS212" si="483">IF(BQ201=0,0,BR201/BQ201*1000)</f>
        <v>0</v>
      </c>
      <c r="BT201" s="6">
        <v>0</v>
      </c>
      <c r="BU201" s="5">
        <v>0</v>
      </c>
      <c r="BV201" s="8">
        <f t="shared" ref="BV201:BV212" si="484">IF(BT201=0,0,BU201/BT201*1000)</f>
        <v>0</v>
      </c>
      <c r="BW201" s="6">
        <v>0</v>
      </c>
      <c r="BX201" s="5">
        <v>0</v>
      </c>
      <c r="BY201" s="8">
        <f t="shared" ref="BY201:BY212" si="485">IF(BW201=0,0,BX201/BW201*1000)</f>
        <v>0</v>
      </c>
      <c r="BZ201" s="70">
        <v>2.3730300000000004</v>
      </c>
      <c r="CA201" s="5">
        <v>52.56</v>
      </c>
      <c r="CB201" s="8">
        <f t="shared" ref="CB201:CB212" si="486">IF(BZ201=0,0,CA201/BZ201*1000)</f>
        <v>22148.898244017138</v>
      </c>
      <c r="CC201" s="6">
        <v>0</v>
      </c>
      <c r="CD201" s="5">
        <v>0</v>
      </c>
      <c r="CE201" s="8">
        <f t="shared" ref="CE201:CE212" si="487">IF(CC201=0,0,CD201/CC201*1000)</f>
        <v>0</v>
      </c>
      <c r="CF201" s="6">
        <v>0</v>
      </c>
      <c r="CG201" s="5">
        <v>0</v>
      </c>
      <c r="CH201" s="8">
        <f t="shared" ref="CH201:CH212" si="488">IF(CF201=0,0,CG201/CF201*1000)</f>
        <v>0</v>
      </c>
      <c r="CI201" s="6">
        <v>0</v>
      </c>
      <c r="CJ201" s="5">
        <v>0</v>
      </c>
      <c r="CK201" s="8">
        <f t="shared" ref="CK201:CK212" si="489">IF(CI201=0,0,CJ201/CI201*1000)</f>
        <v>0</v>
      </c>
      <c r="CL201" s="6">
        <v>0</v>
      </c>
      <c r="CM201" s="5">
        <v>0</v>
      </c>
      <c r="CN201" s="8">
        <f t="shared" ref="CN201:CN212" si="490">IF(CL201=0,0,CM201/CL201*1000)</f>
        <v>0</v>
      </c>
      <c r="CO201" s="6">
        <v>0</v>
      </c>
      <c r="CP201" s="5">
        <v>0</v>
      </c>
      <c r="CQ201" s="8">
        <f t="shared" ref="CQ201:CQ212" si="491">IF(CO201=0,0,CP201/CO201*1000)</f>
        <v>0</v>
      </c>
      <c r="CR201" s="6">
        <v>0</v>
      </c>
      <c r="CS201" s="5">
        <v>0</v>
      </c>
      <c r="CT201" s="8">
        <f t="shared" ref="CT201:CT212" si="492">IF(CR201=0,0,CS201/CR201*1000)</f>
        <v>0</v>
      </c>
      <c r="CU201" s="6">
        <v>0</v>
      </c>
      <c r="CV201" s="5">
        <v>0</v>
      </c>
      <c r="CW201" s="8">
        <f t="shared" ref="CW201:CW212" si="493">IF(CU201=0,0,CV201/CU201*1000)</f>
        <v>0</v>
      </c>
      <c r="CX201" s="6">
        <v>0</v>
      </c>
      <c r="CY201" s="5">
        <v>0</v>
      </c>
      <c r="CZ201" s="8">
        <f t="shared" ref="CZ201:CZ212" si="494">IF(CX201=0,0,CY201/CX201*1000)</f>
        <v>0</v>
      </c>
      <c r="DA201" s="6">
        <v>0</v>
      </c>
      <c r="DB201" s="5">
        <v>0</v>
      </c>
      <c r="DC201" s="8">
        <f t="shared" ref="DC201:DC212" si="495">IF(DA201=0,0,DB201/DA201*1000)</f>
        <v>0</v>
      </c>
      <c r="DD201" s="6">
        <v>0</v>
      </c>
      <c r="DE201" s="5">
        <v>0</v>
      </c>
      <c r="DF201" s="8">
        <f t="shared" ref="DF201:DF212" si="496">IF(DD201=0,0,DE201/DD201*1000)</f>
        <v>0</v>
      </c>
      <c r="DG201" s="6">
        <v>0</v>
      </c>
      <c r="DH201" s="5">
        <v>0</v>
      </c>
      <c r="DI201" s="8">
        <f t="shared" ref="DI201:DI212" si="497">IF(DG201=0,0,DH201/DG201*1000)</f>
        <v>0</v>
      </c>
      <c r="DJ201" s="6">
        <v>0</v>
      </c>
      <c r="DK201" s="5">
        <v>0</v>
      </c>
      <c r="DL201" s="8">
        <f t="shared" ref="DL201:DL212" si="498">IF(DJ201=0,0,DK201/DJ201*1000)</f>
        <v>0</v>
      </c>
      <c r="DM201" s="6">
        <v>0</v>
      </c>
      <c r="DN201" s="5">
        <v>0</v>
      </c>
      <c r="DO201" s="8">
        <f t="shared" ref="DO201:DO212" si="499">IF(DM201=0,0,DN201/DM201*1000)</f>
        <v>0</v>
      </c>
      <c r="DP201" s="70">
        <v>765.86</v>
      </c>
      <c r="DQ201" s="5">
        <v>6204.2309999999998</v>
      </c>
      <c r="DR201" s="8">
        <f t="shared" ref="DR201:DR212" si="500">IF(DP201=0,0,DQ201/DP201*1000)</f>
        <v>8100.9988770793607</v>
      </c>
      <c r="DS201" s="70">
        <v>0.2</v>
      </c>
      <c r="DT201" s="5">
        <v>1.0580000000000001</v>
      </c>
      <c r="DU201" s="8">
        <f t="shared" ref="DU201:DU212" si="501">IF(DS201=0,0,DT201/DS201*1000)</f>
        <v>5290</v>
      </c>
      <c r="DV201" s="13">
        <f t="shared" si="419"/>
        <v>788.89017000000001</v>
      </c>
      <c r="DW201" s="8">
        <f t="shared" si="420"/>
        <v>6677.2470000000003</v>
      </c>
    </row>
    <row r="202" spans="1:127" ht="15" customHeight="1" x14ac:dyDescent="0.3">
      <c r="A202" s="54">
        <v>2021</v>
      </c>
      <c r="B202" s="55" t="s">
        <v>3</v>
      </c>
      <c r="C202" s="6">
        <v>0</v>
      </c>
      <c r="D202" s="5">
        <v>0</v>
      </c>
      <c r="E202" s="8">
        <f t="shared" ref="E202:E203" si="502">IF(C202=0,0,D202/C202*1000)</f>
        <v>0</v>
      </c>
      <c r="F202" s="6">
        <v>0</v>
      </c>
      <c r="G202" s="5">
        <v>0</v>
      </c>
      <c r="H202" s="8">
        <f t="shared" si="462"/>
        <v>0</v>
      </c>
      <c r="I202" s="6">
        <v>0</v>
      </c>
      <c r="J202" s="5">
        <v>0</v>
      </c>
      <c r="K202" s="8">
        <f t="shared" si="463"/>
        <v>0</v>
      </c>
      <c r="L202" s="70">
        <v>50.906989784445827</v>
      </c>
      <c r="M202" s="5">
        <v>351.327</v>
      </c>
      <c r="N202" s="8">
        <f t="shared" si="464"/>
        <v>6901.3509046128038</v>
      </c>
      <c r="O202" s="6">
        <v>0</v>
      </c>
      <c r="P202" s="5">
        <v>0</v>
      </c>
      <c r="Q202" s="8">
        <f t="shared" si="465"/>
        <v>0</v>
      </c>
      <c r="R202" s="6">
        <v>0</v>
      </c>
      <c r="S202" s="5">
        <v>0</v>
      </c>
      <c r="T202" s="8">
        <f t="shared" si="466"/>
        <v>0</v>
      </c>
      <c r="U202" s="6">
        <v>0</v>
      </c>
      <c r="V202" s="5">
        <v>0</v>
      </c>
      <c r="W202" s="8">
        <f t="shared" si="467"/>
        <v>0</v>
      </c>
      <c r="X202" s="6">
        <v>0</v>
      </c>
      <c r="Y202" s="5">
        <v>0</v>
      </c>
      <c r="Z202" s="8">
        <f t="shared" si="468"/>
        <v>0</v>
      </c>
      <c r="AA202" s="70">
        <v>40.001767856353638</v>
      </c>
      <c r="AB202" s="5">
        <v>248.88900000000001</v>
      </c>
      <c r="AC202" s="8">
        <f t="shared" si="469"/>
        <v>6221.9500121534757</v>
      </c>
      <c r="AD202" s="6">
        <v>0</v>
      </c>
      <c r="AE202" s="5">
        <v>0</v>
      </c>
      <c r="AF202" s="8">
        <f t="shared" si="470"/>
        <v>0</v>
      </c>
      <c r="AG202" s="6">
        <v>0</v>
      </c>
      <c r="AH202" s="5">
        <v>0</v>
      </c>
      <c r="AI202" s="8">
        <f t="shared" si="471"/>
        <v>0</v>
      </c>
      <c r="AJ202" s="6">
        <v>0</v>
      </c>
      <c r="AK202" s="5">
        <v>0</v>
      </c>
      <c r="AL202" s="8">
        <f t="shared" si="472"/>
        <v>0</v>
      </c>
      <c r="AM202" s="6">
        <v>0</v>
      </c>
      <c r="AN202" s="5">
        <v>0</v>
      </c>
      <c r="AO202" s="8">
        <f t="shared" si="473"/>
        <v>0</v>
      </c>
      <c r="AP202" s="6">
        <v>0</v>
      </c>
      <c r="AQ202" s="5">
        <v>0</v>
      </c>
      <c r="AR202" s="8">
        <f t="shared" si="474"/>
        <v>0</v>
      </c>
      <c r="AS202" s="6">
        <v>0</v>
      </c>
      <c r="AT202" s="5">
        <v>0</v>
      </c>
      <c r="AU202" s="8">
        <f t="shared" si="475"/>
        <v>0</v>
      </c>
      <c r="AV202" s="6">
        <v>0</v>
      </c>
      <c r="AW202" s="5">
        <v>0</v>
      </c>
      <c r="AX202" s="8">
        <f t="shared" si="476"/>
        <v>0</v>
      </c>
      <c r="AY202" s="6">
        <v>0</v>
      </c>
      <c r="AZ202" s="5">
        <v>0</v>
      </c>
      <c r="BA202" s="8">
        <f t="shared" si="477"/>
        <v>0</v>
      </c>
      <c r="BB202" s="70">
        <v>102.10218667084597</v>
      </c>
      <c r="BC202" s="5">
        <v>816.721</v>
      </c>
      <c r="BD202" s="8">
        <f t="shared" si="478"/>
        <v>7999.0549333964927</v>
      </c>
      <c r="BE202" s="6">
        <v>0</v>
      </c>
      <c r="BF202" s="5">
        <v>0</v>
      </c>
      <c r="BG202" s="8">
        <f t="shared" si="479"/>
        <v>0</v>
      </c>
      <c r="BH202" s="6">
        <v>0</v>
      </c>
      <c r="BI202" s="5">
        <v>0</v>
      </c>
      <c r="BJ202" s="8">
        <f t="shared" si="480"/>
        <v>0</v>
      </c>
      <c r="BK202" s="6">
        <v>0</v>
      </c>
      <c r="BL202" s="5">
        <v>0</v>
      </c>
      <c r="BM202" s="8">
        <f t="shared" si="481"/>
        <v>0</v>
      </c>
      <c r="BN202" s="6">
        <v>0</v>
      </c>
      <c r="BO202" s="5">
        <v>0</v>
      </c>
      <c r="BP202" s="8">
        <f t="shared" si="482"/>
        <v>0</v>
      </c>
      <c r="BQ202" s="6">
        <v>0</v>
      </c>
      <c r="BR202" s="5">
        <v>0</v>
      </c>
      <c r="BS202" s="8">
        <f t="shared" si="483"/>
        <v>0</v>
      </c>
      <c r="BT202" s="6">
        <v>0</v>
      </c>
      <c r="BU202" s="5">
        <v>0</v>
      </c>
      <c r="BV202" s="8">
        <f t="shared" si="484"/>
        <v>0</v>
      </c>
      <c r="BW202" s="6">
        <v>0</v>
      </c>
      <c r="BX202" s="5">
        <v>0</v>
      </c>
      <c r="BY202" s="8">
        <f t="shared" si="485"/>
        <v>0</v>
      </c>
      <c r="BZ202" s="6">
        <v>0</v>
      </c>
      <c r="CA202" s="5">
        <v>0</v>
      </c>
      <c r="CB202" s="8">
        <f t="shared" si="486"/>
        <v>0</v>
      </c>
      <c r="CC202" s="6">
        <v>0</v>
      </c>
      <c r="CD202" s="5">
        <v>0</v>
      </c>
      <c r="CE202" s="8">
        <f t="shared" si="487"/>
        <v>0</v>
      </c>
      <c r="CF202" s="6">
        <v>0</v>
      </c>
      <c r="CG202" s="5">
        <v>0</v>
      </c>
      <c r="CH202" s="8">
        <f t="shared" si="488"/>
        <v>0</v>
      </c>
      <c r="CI202" s="6">
        <v>0</v>
      </c>
      <c r="CJ202" s="5">
        <v>0</v>
      </c>
      <c r="CK202" s="8">
        <f t="shared" si="489"/>
        <v>0</v>
      </c>
      <c r="CL202" s="6">
        <v>0</v>
      </c>
      <c r="CM202" s="5">
        <v>0</v>
      </c>
      <c r="CN202" s="8">
        <f t="shared" si="490"/>
        <v>0</v>
      </c>
      <c r="CO202" s="6">
        <v>0</v>
      </c>
      <c r="CP202" s="5">
        <v>0</v>
      </c>
      <c r="CQ202" s="8">
        <f t="shared" si="491"/>
        <v>0</v>
      </c>
      <c r="CR202" s="6">
        <v>0</v>
      </c>
      <c r="CS202" s="5">
        <v>0</v>
      </c>
      <c r="CT202" s="8">
        <f t="shared" si="492"/>
        <v>0</v>
      </c>
      <c r="CU202" s="6">
        <v>0</v>
      </c>
      <c r="CV202" s="5">
        <v>0</v>
      </c>
      <c r="CW202" s="8">
        <f t="shared" si="493"/>
        <v>0</v>
      </c>
      <c r="CX202" s="6">
        <v>0</v>
      </c>
      <c r="CY202" s="5">
        <v>0</v>
      </c>
      <c r="CZ202" s="8">
        <f t="shared" si="494"/>
        <v>0</v>
      </c>
      <c r="DA202" s="6">
        <v>0</v>
      </c>
      <c r="DB202" s="5">
        <v>0</v>
      </c>
      <c r="DC202" s="8">
        <f t="shared" si="495"/>
        <v>0</v>
      </c>
      <c r="DD202" s="6">
        <v>0</v>
      </c>
      <c r="DE202" s="5">
        <v>0</v>
      </c>
      <c r="DF202" s="8">
        <f t="shared" si="496"/>
        <v>0</v>
      </c>
      <c r="DG202" s="6">
        <v>0</v>
      </c>
      <c r="DH202" s="5">
        <v>0</v>
      </c>
      <c r="DI202" s="8">
        <f t="shared" si="497"/>
        <v>0</v>
      </c>
      <c r="DJ202" s="6">
        <v>0</v>
      </c>
      <c r="DK202" s="5">
        <v>0</v>
      </c>
      <c r="DL202" s="8">
        <f t="shared" si="498"/>
        <v>0</v>
      </c>
      <c r="DM202" s="6">
        <v>0</v>
      </c>
      <c r="DN202" s="5">
        <v>0</v>
      </c>
      <c r="DO202" s="8">
        <f t="shared" si="499"/>
        <v>0</v>
      </c>
      <c r="DP202" s="70">
        <v>127.60780544119541</v>
      </c>
      <c r="DQ202" s="5">
        <v>3364.3710000000001</v>
      </c>
      <c r="DR202" s="8">
        <f t="shared" si="500"/>
        <v>26364.931113484112</v>
      </c>
      <c r="DS202" s="6">
        <v>0</v>
      </c>
      <c r="DT202" s="5">
        <v>0</v>
      </c>
      <c r="DU202" s="8">
        <f t="shared" si="501"/>
        <v>0</v>
      </c>
      <c r="DV202" s="13">
        <f t="shared" si="419"/>
        <v>320.61874975284087</v>
      </c>
      <c r="DW202" s="8">
        <f t="shared" si="420"/>
        <v>4781.3080000000009</v>
      </c>
    </row>
    <row r="203" spans="1:127" ht="15" customHeight="1" x14ac:dyDescent="0.3">
      <c r="A203" s="54">
        <v>2021</v>
      </c>
      <c r="B203" s="55" t="s">
        <v>4</v>
      </c>
      <c r="C203" s="6">
        <v>0</v>
      </c>
      <c r="D203" s="5">
        <v>0</v>
      </c>
      <c r="E203" s="8">
        <f t="shared" si="502"/>
        <v>0</v>
      </c>
      <c r="F203" s="6">
        <v>0</v>
      </c>
      <c r="G203" s="5">
        <v>0</v>
      </c>
      <c r="H203" s="8">
        <f t="shared" si="462"/>
        <v>0</v>
      </c>
      <c r="I203" s="6">
        <v>0</v>
      </c>
      <c r="J203" s="5">
        <v>0</v>
      </c>
      <c r="K203" s="8">
        <f t="shared" si="463"/>
        <v>0</v>
      </c>
      <c r="L203" s="70">
        <v>4.36843</v>
      </c>
      <c r="M203" s="5">
        <v>89.978999999999999</v>
      </c>
      <c r="N203" s="8">
        <f t="shared" si="464"/>
        <v>20597.560221864605</v>
      </c>
      <c r="O203" s="6">
        <v>0</v>
      </c>
      <c r="P203" s="5">
        <v>0</v>
      </c>
      <c r="Q203" s="8">
        <f t="shared" si="465"/>
        <v>0</v>
      </c>
      <c r="R203" s="70">
        <v>33.781680000000001</v>
      </c>
      <c r="S203" s="5">
        <v>766.67100000000005</v>
      </c>
      <c r="T203" s="8">
        <f t="shared" si="466"/>
        <v>22694.874855246988</v>
      </c>
      <c r="U203" s="6">
        <v>0</v>
      </c>
      <c r="V203" s="5">
        <v>0</v>
      </c>
      <c r="W203" s="8">
        <f t="shared" si="467"/>
        <v>0</v>
      </c>
      <c r="X203" s="6">
        <v>0</v>
      </c>
      <c r="Y203" s="5">
        <v>0</v>
      </c>
      <c r="Z203" s="8">
        <f t="shared" si="468"/>
        <v>0</v>
      </c>
      <c r="AA203" s="70">
        <v>26.972999999999999</v>
      </c>
      <c r="AB203" s="5">
        <v>558.15300000000002</v>
      </c>
      <c r="AC203" s="8">
        <f t="shared" si="469"/>
        <v>20693.026359693027</v>
      </c>
      <c r="AD203" s="6">
        <v>0</v>
      </c>
      <c r="AE203" s="5">
        <v>0</v>
      </c>
      <c r="AF203" s="8">
        <f t="shared" si="470"/>
        <v>0</v>
      </c>
      <c r="AG203" s="6">
        <v>0</v>
      </c>
      <c r="AH203" s="5">
        <v>0</v>
      </c>
      <c r="AI203" s="8">
        <f t="shared" si="471"/>
        <v>0</v>
      </c>
      <c r="AJ203" s="6">
        <v>0</v>
      </c>
      <c r="AK203" s="5">
        <v>0</v>
      </c>
      <c r="AL203" s="8">
        <f t="shared" si="472"/>
        <v>0</v>
      </c>
      <c r="AM203" s="6">
        <v>0</v>
      </c>
      <c r="AN203" s="5">
        <v>0</v>
      </c>
      <c r="AO203" s="8">
        <f t="shared" si="473"/>
        <v>0</v>
      </c>
      <c r="AP203" s="6">
        <v>0</v>
      </c>
      <c r="AQ203" s="5">
        <v>0</v>
      </c>
      <c r="AR203" s="8">
        <f t="shared" si="474"/>
        <v>0</v>
      </c>
      <c r="AS203" s="6">
        <v>0</v>
      </c>
      <c r="AT203" s="5">
        <v>0</v>
      </c>
      <c r="AU203" s="8">
        <f t="shared" si="475"/>
        <v>0</v>
      </c>
      <c r="AV203" s="6">
        <v>0</v>
      </c>
      <c r="AW203" s="5">
        <v>0</v>
      </c>
      <c r="AX203" s="8">
        <f t="shared" si="476"/>
        <v>0</v>
      </c>
      <c r="AY203" s="6">
        <v>0</v>
      </c>
      <c r="AZ203" s="5">
        <v>0</v>
      </c>
      <c r="BA203" s="8">
        <f t="shared" si="477"/>
        <v>0</v>
      </c>
      <c r="BB203" s="70">
        <v>13.186999999999999</v>
      </c>
      <c r="BC203" s="5">
        <v>174.70599999999999</v>
      </c>
      <c r="BD203" s="8">
        <f t="shared" si="478"/>
        <v>13248.350648365815</v>
      </c>
      <c r="BE203" s="6">
        <v>0</v>
      </c>
      <c r="BF203" s="5">
        <v>0</v>
      </c>
      <c r="BG203" s="8">
        <f t="shared" si="479"/>
        <v>0</v>
      </c>
      <c r="BH203" s="6">
        <v>0</v>
      </c>
      <c r="BI203" s="5">
        <v>0</v>
      </c>
      <c r="BJ203" s="8">
        <f t="shared" si="480"/>
        <v>0</v>
      </c>
      <c r="BK203" s="6">
        <v>0</v>
      </c>
      <c r="BL203" s="5">
        <v>0</v>
      </c>
      <c r="BM203" s="8">
        <f t="shared" si="481"/>
        <v>0</v>
      </c>
      <c r="BN203" s="6">
        <v>0</v>
      </c>
      <c r="BO203" s="5">
        <v>0</v>
      </c>
      <c r="BP203" s="8">
        <f t="shared" si="482"/>
        <v>0</v>
      </c>
      <c r="BQ203" s="6">
        <v>0</v>
      </c>
      <c r="BR203" s="5">
        <v>0</v>
      </c>
      <c r="BS203" s="8">
        <f t="shared" si="483"/>
        <v>0</v>
      </c>
      <c r="BT203" s="6">
        <v>0</v>
      </c>
      <c r="BU203" s="5">
        <v>0</v>
      </c>
      <c r="BV203" s="8">
        <f t="shared" si="484"/>
        <v>0</v>
      </c>
      <c r="BW203" s="6">
        <v>0</v>
      </c>
      <c r="BX203" s="5">
        <v>0</v>
      </c>
      <c r="BY203" s="8">
        <f t="shared" si="485"/>
        <v>0</v>
      </c>
      <c r="BZ203" s="70">
        <v>10.959190000000001</v>
      </c>
      <c r="CA203" s="5">
        <v>348.98200000000003</v>
      </c>
      <c r="CB203" s="8">
        <f t="shared" si="486"/>
        <v>31843.776775473369</v>
      </c>
      <c r="CC203" s="6">
        <v>0</v>
      </c>
      <c r="CD203" s="5">
        <v>0</v>
      </c>
      <c r="CE203" s="8">
        <f t="shared" si="487"/>
        <v>0</v>
      </c>
      <c r="CF203" s="6">
        <v>0</v>
      </c>
      <c r="CG203" s="5">
        <v>0</v>
      </c>
      <c r="CH203" s="8">
        <f t="shared" si="488"/>
        <v>0</v>
      </c>
      <c r="CI203" s="6">
        <v>0</v>
      </c>
      <c r="CJ203" s="5">
        <v>0</v>
      </c>
      <c r="CK203" s="8">
        <f t="shared" si="489"/>
        <v>0</v>
      </c>
      <c r="CL203" s="6">
        <v>0</v>
      </c>
      <c r="CM203" s="5">
        <v>0</v>
      </c>
      <c r="CN203" s="8">
        <f t="shared" si="490"/>
        <v>0</v>
      </c>
      <c r="CO203" s="6">
        <v>0</v>
      </c>
      <c r="CP203" s="5">
        <v>0</v>
      </c>
      <c r="CQ203" s="8">
        <f t="shared" si="491"/>
        <v>0</v>
      </c>
      <c r="CR203" s="6">
        <v>0</v>
      </c>
      <c r="CS203" s="5">
        <v>0</v>
      </c>
      <c r="CT203" s="8">
        <f t="shared" si="492"/>
        <v>0</v>
      </c>
      <c r="CU203" s="6">
        <v>0</v>
      </c>
      <c r="CV203" s="5">
        <v>0</v>
      </c>
      <c r="CW203" s="8">
        <f t="shared" si="493"/>
        <v>0</v>
      </c>
      <c r="CX203" s="6">
        <v>0</v>
      </c>
      <c r="CY203" s="5">
        <v>0</v>
      </c>
      <c r="CZ203" s="8">
        <f t="shared" si="494"/>
        <v>0</v>
      </c>
      <c r="DA203" s="6">
        <v>0</v>
      </c>
      <c r="DB203" s="5">
        <v>0</v>
      </c>
      <c r="DC203" s="8">
        <f t="shared" si="495"/>
        <v>0</v>
      </c>
      <c r="DD203" s="6">
        <v>0</v>
      </c>
      <c r="DE203" s="5">
        <v>0</v>
      </c>
      <c r="DF203" s="8">
        <f t="shared" si="496"/>
        <v>0</v>
      </c>
      <c r="DG203" s="6">
        <v>0</v>
      </c>
      <c r="DH203" s="5">
        <v>0</v>
      </c>
      <c r="DI203" s="8">
        <f t="shared" si="497"/>
        <v>0</v>
      </c>
      <c r="DJ203" s="6">
        <v>0</v>
      </c>
      <c r="DK203" s="5">
        <v>0</v>
      </c>
      <c r="DL203" s="8">
        <f t="shared" si="498"/>
        <v>0</v>
      </c>
      <c r="DM203" s="6">
        <v>0</v>
      </c>
      <c r="DN203" s="5">
        <v>0</v>
      </c>
      <c r="DO203" s="8">
        <f t="shared" si="499"/>
        <v>0</v>
      </c>
      <c r="DP203" s="70">
        <v>95.38</v>
      </c>
      <c r="DQ203" s="5">
        <v>763.94100000000003</v>
      </c>
      <c r="DR203" s="8">
        <f t="shared" si="500"/>
        <v>8009.4464248270078</v>
      </c>
      <c r="DS203" s="6">
        <v>0</v>
      </c>
      <c r="DT203" s="5">
        <v>0</v>
      </c>
      <c r="DU203" s="8">
        <f t="shared" si="501"/>
        <v>0</v>
      </c>
      <c r="DV203" s="13">
        <f t="shared" si="419"/>
        <v>184.64929999999998</v>
      </c>
      <c r="DW203" s="8">
        <f t="shared" si="420"/>
        <v>2702.4319999999998</v>
      </c>
    </row>
    <row r="204" spans="1:127" ht="15" customHeight="1" x14ac:dyDescent="0.3">
      <c r="A204" s="54">
        <v>2021</v>
      </c>
      <c r="B204" s="55" t="s">
        <v>5</v>
      </c>
      <c r="C204" s="6">
        <v>0</v>
      </c>
      <c r="D204" s="5">
        <v>0</v>
      </c>
      <c r="E204" s="8">
        <f>IF(C204=0,0,D204/C204*1000)</f>
        <v>0</v>
      </c>
      <c r="F204" s="6">
        <v>0</v>
      </c>
      <c r="G204" s="5">
        <v>0</v>
      </c>
      <c r="H204" s="8">
        <f t="shared" si="462"/>
        <v>0</v>
      </c>
      <c r="I204" s="6">
        <v>0</v>
      </c>
      <c r="J204" s="5">
        <v>0</v>
      </c>
      <c r="K204" s="8">
        <f t="shared" si="463"/>
        <v>0</v>
      </c>
      <c r="L204" s="67">
        <v>3.8115999999999999</v>
      </c>
      <c r="M204" s="68">
        <v>92.185000000000002</v>
      </c>
      <c r="N204" s="8">
        <f t="shared" si="464"/>
        <v>24185.381467100429</v>
      </c>
      <c r="O204" s="6">
        <v>0</v>
      </c>
      <c r="P204" s="5">
        <v>0</v>
      </c>
      <c r="Q204" s="8">
        <f t="shared" si="465"/>
        <v>0</v>
      </c>
      <c r="R204" s="6">
        <v>0</v>
      </c>
      <c r="S204" s="5">
        <v>0</v>
      </c>
      <c r="T204" s="8">
        <f t="shared" si="466"/>
        <v>0</v>
      </c>
      <c r="U204" s="6">
        <v>0</v>
      </c>
      <c r="V204" s="5">
        <v>0</v>
      </c>
      <c r="W204" s="8">
        <f t="shared" si="467"/>
        <v>0</v>
      </c>
      <c r="X204" s="6">
        <v>0</v>
      </c>
      <c r="Y204" s="5">
        <v>0</v>
      </c>
      <c r="Z204" s="8">
        <f t="shared" si="468"/>
        <v>0</v>
      </c>
      <c r="AA204" s="67">
        <v>25.15</v>
      </c>
      <c r="AB204" s="68">
        <v>568.53800000000001</v>
      </c>
      <c r="AC204" s="8">
        <f t="shared" si="469"/>
        <v>22605.884691848907</v>
      </c>
      <c r="AD204" s="6">
        <v>0</v>
      </c>
      <c r="AE204" s="5">
        <v>0</v>
      </c>
      <c r="AF204" s="8">
        <f t="shared" si="470"/>
        <v>0</v>
      </c>
      <c r="AG204" s="6">
        <v>0</v>
      </c>
      <c r="AH204" s="5">
        <v>0</v>
      </c>
      <c r="AI204" s="8">
        <f t="shared" si="471"/>
        <v>0</v>
      </c>
      <c r="AJ204" s="6">
        <v>0</v>
      </c>
      <c r="AK204" s="5">
        <v>0</v>
      </c>
      <c r="AL204" s="8">
        <f t="shared" si="472"/>
        <v>0</v>
      </c>
      <c r="AM204" s="6">
        <v>0</v>
      </c>
      <c r="AN204" s="5">
        <v>0</v>
      </c>
      <c r="AO204" s="8">
        <f t="shared" si="473"/>
        <v>0</v>
      </c>
      <c r="AP204" s="6">
        <v>0</v>
      </c>
      <c r="AQ204" s="5">
        <v>0</v>
      </c>
      <c r="AR204" s="8">
        <f t="shared" si="474"/>
        <v>0</v>
      </c>
      <c r="AS204" s="6">
        <v>0</v>
      </c>
      <c r="AT204" s="5">
        <v>0</v>
      </c>
      <c r="AU204" s="8">
        <f t="shared" si="475"/>
        <v>0</v>
      </c>
      <c r="AV204" s="6">
        <v>0</v>
      </c>
      <c r="AW204" s="5">
        <v>0</v>
      </c>
      <c r="AX204" s="8">
        <f t="shared" si="476"/>
        <v>0</v>
      </c>
      <c r="AY204" s="6">
        <v>0</v>
      </c>
      <c r="AZ204" s="5">
        <v>0</v>
      </c>
      <c r="BA204" s="8">
        <f t="shared" si="477"/>
        <v>0</v>
      </c>
      <c r="BB204" s="67">
        <v>46.567999999999998</v>
      </c>
      <c r="BC204" s="68">
        <v>1215.8140000000001</v>
      </c>
      <c r="BD204" s="8">
        <f t="shared" si="478"/>
        <v>26108.357670503352</v>
      </c>
      <c r="BE204" s="6">
        <v>0</v>
      </c>
      <c r="BF204" s="5">
        <v>0</v>
      </c>
      <c r="BG204" s="8">
        <f t="shared" si="479"/>
        <v>0</v>
      </c>
      <c r="BH204" s="6">
        <v>0</v>
      </c>
      <c r="BI204" s="5">
        <v>0</v>
      </c>
      <c r="BJ204" s="8">
        <f t="shared" si="480"/>
        <v>0</v>
      </c>
      <c r="BK204" s="67">
        <v>2.5760000000000001</v>
      </c>
      <c r="BL204" s="68">
        <v>50.273000000000003</v>
      </c>
      <c r="BM204" s="8">
        <f t="shared" si="481"/>
        <v>19515.916149068325</v>
      </c>
      <c r="BN204" s="6">
        <v>0</v>
      </c>
      <c r="BO204" s="5">
        <v>0</v>
      </c>
      <c r="BP204" s="8">
        <f t="shared" si="482"/>
        <v>0</v>
      </c>
      <c r="BQ204" s="6">
        <v>0</v>
      </c>
      <c r="BR204" s="5">
        <v>0</v>
      </c>
      <c r="BS204" s="8">
        <f t="shared" si="483"/>
        <v>0</v>
      </c>
      <c r="BT204" s="67">
        <v>13.37</v>
      </c>
      <c r="BU204" s="68">
        <v>280.24400000000003</v>
      </c>
      <c r="BV204" s="8">
        <f t="shared" si="484"/>
        <v>20960.658189977567</v>
      </c>
      <c r="BW204" s="6">
        <v>0</v>
      </c>
      <c r="BX204" s="5">
        <v>0</v>
      </c>
      <c r="BY204" s="8">
        <f t="shared" si="485"/>
        <v>0</v>
      </c>
      <c r="BZ204" s="67">
        <v>10.969010000000001</v>
      </c>
      <c r="CA204" s="68">
        <v>252.827</v>
      </c>
      <c r="CB204" s="8">
        <f t="shared" si="486"/>
        <v>23049.208634142913</v>
      </c>
      <c r="CC204" s="6">
        <v>0</v>
      </c>
      <c r="CD204" s="5">
        <v>0</v>
      </c>
      <c r="CE204" s="8">
        <f t="shared" si="487"/>
        <v>0</v>
      </c>
      <c r="CF204" s="6">
        <v>0</v>
      </c>
      <c r="CG204" s="5">
        <v>0</v>
      </c>
      <c r="CH204" s="8">
        <f t="shared" si="488"/>
        <v>0</v>
      </c>
      <c r="CI204" s="6">
        <v>0</v>
      </c>
      <c r="CJ204" s="5">
        <v>0</v>
      </c>
      <c r="CK204" s="8">
        <f t="shared" si="489"/>
        <v>0</v>
      </c>
      <c r="CL204" s="6">
        <v>0</v>
      </c>
      <c r="CM204" s="5">
        <v>0</v>
      </c>
      <c r="CN204" s="8">
        <f t="shared" si="490"/>
        <v>0</v>
      </c>
      <c r="CO204" s="6">
        <v>0</v>
      </c>
      <c r="CP204" s="5">
        <v>0</v>
      </c>
      <c r="CQ204" s="8">
        <f t="shared" si="491"/>
        <v>0</v>
      </c>
      <c r="CR204" s="6">
        <v>0</v>
      </c>
      <c r="CS204" s="5">
        <v>0</v>
      </c>
      <c r="CT204" s="8">
        <f t="shared" si="492"/>
        <v>0</v>
      </c>
      <c r="CU204" s="6">
        <v>0</v>
      </c>
      <c r="CV204" s="5">
        <v>0</v>
      </c>
      <c r="CW204" s="8">
        <f t="shared" si="493"/>
        <v>0</v>
      </c>
      <c r="CX204" s="6">
        <v>0</v>
      </c>
      <c r="CY204" s="5">
        <v>0</v>
      </c>
      <c r="CZ204" s="8">
        <f t="shared" si="494"/>
        <v>0</v>
      </c>
      <c r="DA204" s="6">
        <v>0</v>
      </c>
      <c r="DB204" s="5">
        <v>0</v>
      </c>
      <c r="DC204" s="8">
        <f t="shared" si="495"/>
        <v>0</v>
      </c>
      <c r="DD204" s="6">
        <v>0</v>
      </c>
      <c r="DE204" s="5">
        <v>0</v>
      </c>
      <c r="DF204" s="8">
        <f t="shared" si="496"/>
        <v>0</v>
      </c>
      <c r="DG204" s="6">
        <v>0</v>
      </c>
      <c r="DH204" s="5">
        <v>0</v>
      </c>
      <c r="DI204" s="8">
        <f t="shared" si="497"/>
        <v>0</v>
      </c>
      <c r="DJ204" s="6">
        <v>0</v>
      </c>
      <c r="DK204" s="5">
        <v>0</v>
      </c>
      <c r="DL204" s="8">
        <f t="shared" si="498"/>
        <v>0</v>
      </c>
      <c r="DM204" s="6">
        <v>0</v>
      </c>
      <c r="DN204" s="5">
        <v>0</v>
      </c>
      <c r="DO204" s="8">
        <f t="shared" si="499"/>
        <v>0</v>
      </c>
      <c r="DP204" s="6">
        <v>0</v>
      </c>
      <c r="DQ204" s="5">
        <v>0</v>
      </c>
      <c r="DR204" s="8">
        <f t="shared" si="500"/>
        <v>0</v>
      </c>
      <c r="DS204" s="67">
        <v>0.03</v>
      </c>
      <c r="DT204" s="68">
        <v>0.60599999999999998</v>
      </c>
      <c r="DU204" s="8">
        <f t="shared" si="501"/>
        <v>20200</v>
      </c>
      <c r="DV204" s="13">
        <f t="shared" si="419"/>
        <v>102.47460999999998</v>
      </c>
      <c r="DW204" s="8">
        <f t="shared" si="420"/>
        <v>2460.4870000000001</v>
      </c>
    </row>
    <row r="205" spans="1:127" ht="15" customHeight="1" x14ac:dyDescent="0.3">
      <c r="A205" s="54">
        <v>2021</v>
      </c>
      <c r="B205" s="8" t="s">
        <v>6</v>
      </c>
      <c r="C205" s="6">
        <v>0</v>
      </c>
      <c r="D205" s="5">
        <v>0</v>
      </c>
      <c r="E205" s="8">
        <f t="shared" ref="E205:E212" si="503">IF(C205=0,0,D205/C205*1000)</f>
        <v>0</v>
      </c>
      <c r="F205" s="6">
        <v>0</v>
      </c>
      <c r="G205" s="5">
        <v>0</v>
      </c>
      <c r="H205" s="8">
        <f t="shared" si="462"/>
        <v>0</v>
      </c>
      <c r="I205" s="6">
        <v>0</v>
      </c>
      <c r="J205" s="5">
        <v>0</v>
      </c>
      <c r="K205" s="8">
        <f t="shared" si="463"/>
        <v>0</v>
      </c>
      <c r="L205" s="71">
        <v>2.5920000000000001</v>
      </c>
      <c r="M205" s="72">
        <v>127.196</v>
      </c>
      <c r="N205" s="8">
        <f t="shared" si="464"/>
        <v>49072.530864197535</v>
      </c>
      <c r="O205" s="6">
        <v>0</v>
      </c>
      <c r="P205" s="5">
        <v>0</v>
      </c>
      <c r="Q205" s="8">
        <f t="shared" si="465"/>
        <v>0</v>
      </c>
      <c r="R205" s="6">
        <v>0</v>
      </c>
      <c r="S205" s="5">
        <v>0</v>
      </c>
      <c r="T205" s="8">
        <f t="shared" si="466"/>
        <v>0</v>
      </c>
      <c r="U205" s="6">
        <v>0</v>
      </c>
      <c r="V205" s="5">
        <v>0</v>
      </c>
      <c r="W205" s="8">
        <f t="shared" si="467"/>
        <v>0</v>
      </c>
      <c r="X205" s="6">
        <v>0</v>
      </c>
      <c r="Y205" s="5">
        <v>0</v>
      </c>
      <c r="Z205" s="8">
        <f t="shared" si="468"/>
        <v>0</v>
      </c>
      <c r="AA205" s="71">
        <v>15.1912</v>
      </c>
      <c r="AB205" s="72">
        <v>365.85199999999998</v>
      </c>
      <c r="AC205" s="8">
        <f t="shared" si="469"/>
        <v>24083.153404602661</v>
      </c>
      <c r="AD205" s="6">
        <v>0</v>
      </c>
      <c r="AE205" s="5">
        <v>0</v>
      </c>
      <c r="AF205" s="8">
        <f t="shared" si="470"/>
        <v>0</v>
      </c>
      <c r="AG205" s="6">
        <v>0</v>
      </c>
      <c r="AH205" s="5">
        <v>0</v>
      </c>
      <c r="AI205" s="8">
        <f t="shared" si="471"/>
        <v>0</v>
      </c>
      <c r="AJ205" s="6">
        <v>0</v>
      </c>
      <c r="AK205" s="5">
        <v>0</v>
      </c>
      <c r="AL205" s="8">
        <f t="shared" si="472"/>
        <v>0</v>
      </c>
      <c r="AM205" s="6">
        <v>0</v>
      </c>
      <c r="AN205" s="5">
        <v>0</v>
      </c>
      <c r="AO205" s="8">
        <f t="shared" si="473"/>
        <v>0</v>
      </c>
      <c r="AP205" s="6">
        <v>0</v>
      </c>
      <c r="AQ205" s="5">
        <v>0</v>
      </c>
      <c r="AR205" s="8">
        <f t="shared" si="474"/>
        <v>0</v>
      </c>
      <c r="AS205" s="6">
        <v>0</v>
      </c>
      <c r="AT205" s="5">
        <v>0</v>
      </c>
      <c r="AU205" s="8">
        <f t="shared" si="475"/>
        <v>0</v>
      </c>
      <c r="AV205" s="6">
        <v>0</v>
      </c>
      <c r="AW205" s="5">
        <v>0</v>
      </c>
      <c r="AX205" s="8">
        <f t="shared" si="476"/>
        <v>0</v>
      </c>
      <c r="AY205" s="6">
        <v>0</v>
      </c>
      <c r="AZ205" s="5">
        <v>0</v>
      </c>
      <c r="BA205" s="8">
        <f t="shared" si="477"/>
        <v>0</v>
      </c>
      <c r="BB205" s="71">
        <v>32.383000000000003</v>
      </c>
      <c r="BC205" s="72">
        <v>1140.4459999999999</v>
      </c>
      <c r="BD205" s="8">
        <f t="shared" si="478"/>
        <v>35217.428897878512</v>
      </c>
      <c r="BE205" s="6">
        <v>0</v>
      </c>
      <c r="BF205" s="5">
        <v>0</v>
      </c>
      <c r="BG205" s="8">
        <f t="shared" si="479"/>
        <v>0</v>
      </c>
      <c r="BH205" s="6">
        <v>0</v>
      </c>
      <c r="BI205" s="5">
        <v>0</v>
      </c>
      <c r="BJ205" s="8">
        <f t="shared" si="480"/>
        <v>0</v>
      </c>
      <c r="BK205" s="71">
        <v>3.3119999999999998</v>
      </c>
      <c r="BL205" s="72">
        <v>73.891999999999996</v>
      </c>
      <c r="BM205" s="8">
        <f t="shared" si="481"/>
        <v>22310.38647342995</v>
      </c>
      <c r="BN205" s="6">
        <v>0</v>
      </c>
      <c r="BO205" s="5">
        <v>0</v>
      </c>
      <c r="BP205" s="8">
        <f t="shared" si="482"/>
        <v>0</v>
      </c>
      <c r="BQ205" s="6">
        <v>0</v>
      </c>
      <c r="BR205" s="5">
        <v>0</v>
      </c>
      <c r="BS205" s="8">
        <f t="shared" si="483"/>
        <v>0</v>
      </c>
      <c r="BT205" s="71">
        <v>5.766</v>
      </c>
      <c r="BU205" s="72">
        <v>255.30600000000001</v>
      </c>
      <c r="BV205" s="8">
        <f t="shared" si="484"/>
        <v>44277.835587929236</v>
      </c>
      <c r="BW205" s="6">
        <v>0</v>
      </c>
      <c r="BX205" s="5">
        <v>0</v>
      </c>
      <c r="BY205" s="8">
        <f t="shared" si="485"/>
        <v>0</v>
      </c>
      <c r="BZ205" s="71">
        <v>5.2519600000000004</v>
      </c>
      <c r="CA205" s="72">
        <v>197.24600000000001</v>
      </c>
      <c r="CB205" s="8">
        <f t="shared" si="486"/>
        <v>37556.645519006241</v>
      </c>
      <c r="CC205" s="6">
        <v>0</v>
      </c>
      <c r="CD205" s="5">
        <v>0</v>
      </c>
      <c r="CE205" s="8">
        <f t="shared" si="487"/>
        <v>0</v>
      </c>
      <c r="CF205" s="6">
        <v>0</v>
      </c>
      <c r="CG205" s="5">
        <v>0</v>
      </c>
      <c r="CH205" s="8">
        <f t="shared" si="488"/>
        <v>0</v>
      </c>
      <c r="CI205" s="6">
        <v>0</v>
      </c>
      <c r="CJ205" s="5">
        <v>0</v>
      </c>
      <c r="CK205" s="8">
        <f t="shared" si="489"/>
        <v>0</v>
      </c>
      <c r="CL205" s="6">
        <v>0</v>
      </c>
      <c r="CM205" s="5">
        <v>0</v>
      </c>
      <c r="CN205" s="8">
        <f t="shared" si="490"/>
        <v>0</v>
      </c>
      <c r="CO205" s="6">
        <v>0</v>
      </c>
      <c r="CP205" s="5">
        <v>0</v>
      </c>
      <c r="CQ205" s="8">
        <f t="shared" si="491"/>
        <v>0</v>
      </c>
      <c r="CR205" s="6">
        <v>0</v>
      </c>
      <c r="CS205" s="5">
        <v>0</v>
      </c>
      <c r="CT205" s="8">
        <f t="shared" si="492"/>
        <v>0</v>
      </c>
      <c r="CU205" s="6">
        <v>0</v>
      </c>
      <c r="CV205" s="5">
        <v>0</v>
      </c>
      <c r="CW205" s="8">
        <f t="shared" si="493"/>
        <v>0</v>
      </c>
      <c r="CX205" s="6">
        <v>0</v>
      </c>
      <c r="CY205" s="5">
        <v>0</v>
      </c>
      <c r="CZ205" s="8">
        <f t="shared" si="494"/>
        <v>0</v>
      </c>
      <c r="DA205" s="6">
        <v>0</v>
      </c>
      <c r="DB205" s="5">
        <v>0</v>
      </c>
      <c r="DC205" s="8">
        <f t="shared" si="495"/>
        <v>0</v>
      </c>
      <c r="DD205" s="6">
        <v>0</v>
      </c>
      <c r="DE205" s="5">
        <v>0</v>
      </c>
      <c r="DF205" s="8">
        <f t="shared" si="496"/>
        <v>0</v>
      </c>
      <c r="DG205" s="6">
        <v>0</v>
      </c>
      <c r="DH205" s="5">
        <v>0</v>
      </c>
      <c r="DI205" s="8">
        <f t="shared" si="497"/>
        <v>0</v>
      </c>
      <c r="DJ205" s="6">
        <v>0</v>
      </c>
      <c r="DK205" s="5">
        <v>0</v>
      </c>
      <c r="DL205" s="8">
        <f t="shared" si="498"/>
        <v>0</v>
      </c>
      <c r="DM205" s="6">
        <v>0</v>
      </c>
      <c r="DN205" s="5">
        <v>0</v>
      </c>
      <c r="DO205" s="8">
        <f t="shared" si="499"/>
        <v>0</v>
      </c>
      <c r="DP205" s="6">
        <v>0</v>
      </c>
      <c r="DQ205" s="5">
        <v>0</v>
      </c>
      <c r="DR205" s="8">
        <f t="shared" si="500"/>
        <v>0</v>
      </c>
      <c r="DS205" s="6">
        <v>0</v>
      </c>
      <c r="DT205" s="5">
        <v>0</v>
      </c>
      <c r="DU205" s="8">
        <f t="shared" si="501"/>
        <v>0</v>
      </c>
      <c r="DV205" s="13">
        <f t="shared" si="419"/>
        <v>64.496160000000003</v>
      </c>
      <c r="DW205" s="8">
        <f t="shared" si="420"/>
        <v>2159.9379999999996</v>
      </c>
    </row>
    <row r="206" spans="1:127" ht="15" customHeight="1" x14ac:dyDescent="0.3">
      <c r="A206" s="54">
        <v>2021</v>
      </c>
      <c r="B206" s="55" t="s">
        <v>7</v>
      </c>
      <c r="C206" s="6">
        <v>0</v>
      </c>
      <c r="D206" s="5">
        <v>0</v>
      </c>
      <c r="E206" s="8">
        <f t="shared" si="503"/>
        <v>0</v>
      </c>
      <c r="F206" s="6">
        <v>0</v>
      </c>
      <c r="G206" s="5">
        <v>0</v>
      </c>
      <c r="H206" s="8">
        <f t="shared" si="462"/>
        <v>0</v>
      </c>
      <c r="I206" s="6">
        <v>0</v>
      </c>
      <c r="J206" s="5">
        <v>0</v>
      </c>
      <c r="K206" s="8">
        <f t="shared" si="463"/>
        <v>0</v>
      </c>
      <c r="L206" s="70">
        <v>34.86186</v>
      </c>
      <c r="M206" s="5">
        <v>888.10599999999999</v>
      </c>
      <c r="N206" s="8">
        <f t="shared" si="464"/>
        <v>25475.003341760883</v>
      </c>
      <c r="O206" s="6">
        <v>0</v>
      </c>
      <c r="P206" s="5">
        <v>0</v>
      </c>
      <c r="Q206" s="8">
        <f t="shared" si="465"/>
        <v>0</v>
      </c>
      <c r="R206" s="6">
        <v>0</v>
      </c>
      <c r="S206" s="5">
        <v>0</v>
      </c>
      <c r="T206" s="8">
        <f t="shared" si="466"/>
        <v>0</v>
      </c>
      <c r="U206" s="6">
        <v>0</v>
      </c>
      <c r="V206" s="5">
        <v>0</v>
      </c>
      <c r="W206" s="8">
        <f t="shared" si="467"/>
        <v>0</v>
      </c>
      <c r="X206" s="6">
        <v>0</v>
      </c>
      <c r="Y206" s="5">
        <v>0</v>
      </c>
      <c r="Z206" s="8">
        <f t="shared" si="468"/>
        <v>0</v>
      </c>
      <c r="AA206" s="70">
        <v>18.277000000000001</v>
      </c>
      <c r="AB206" s="5">
        <v>480.31200000000001</v>
      </c>
      <c r="AC206" s="8">
        <f t="shared" si="469"/>
        <v>26279.58636537725</v>
      </c>
      <c r="AD206" s="6">
        <v>0</v>
      </c>
      <c r="AE206" s="5">
        <v>0</v>
      </c>
      <c r="AF206" s="8">
        <f t="shared" si="470"/>
        <v>0</v>
      </c>
      <c r="AG206" s="6">
        <v>0</v>
      </c>
      <c r="AH206" s="5">
        <v>0</v>
      </c>
      <c r="AI206" s="8">
        <f t="shared" si="471"/>
        <v>0</v>
      </c>
      <c r="AJ206" s="6">
        <v>0</v>
      </c>
      <c r="AK206" s="5">
        <v>0</v>
      </c>
      <c r="AL206" s="8">
        <f t="shared" si="472"/>
        <v>0</v>
      </c>
      <c r="AM206" s="6">
        <v>0</v>
      </c>
      <c r="AN206" s="5">
        <v>0</v>
      </c>
      <c r="AO206" s="8">
        <f t="shared" si="473"/>
        <v>0</v>
      </c>
      <c r="AP206" s="6">
        <v>0</v>
      </c>
      <c r="AQ206" s="5">
        <v>0</v>
      </c>
      <c r="AR206" s="8">
        <f t="shared" si="474"/>
        <v>0</v>
      </c>
      <c r="AS206" s="6">
        <v>0</v>
      </c>
      <c r="AT206" s="5">
        <v>0</v>
      </c>
      <c r="AU206" s="8">
        <f t="shared" si="475"/>
        <v>0</v>
      </c>
      <c r="AV206" s="6">
        <v>0</v>
      </c>
      <c r="AW206" s="5">
        <v>0</v>
      </c>
      <c r="AX206" s="8">
        <f t="shared" si="476"/>
        <v>0</v>
      </c>
      <c r="AY206" s="6">
        <v>0</v>
      </c>
      <c r="AZ206" s="5">
        <v>0</v>
      </c>
      <c r="BA206" s="8">
        <f t="shared" si="477"/>
        <v>0</v>
      </c>
      <c r="BB206" s="70">
        <v>13.194000000000001</v>
      </c>
      <c r="BC206" s="5">
        <v>430.33699999999999</v>
      </c>
      <c r="BD206" s="8">
        <f t="shared" si="478"/>
        <v>32616.113384871907</v>
      </c>
      <c r="BE206" s="6">
        <v>0</v>
      </c>
      <c r="BF206" s="5">
        <v>0</v>
      </c>
      <c r="BG206" s="8">
        <f t="shared" si="479"/>
        <v>0</v>
      </c>
      <c r="BH206" s="6">
        <v>0</v>
      </c>
      <c r="BI206" s="5">
        <v>0</v>
      </c>
      <c r="BJ206" s="8">
        <f t="shared" si="480"/>
        <v>0</v>
      </c>
      <c r="BK206" s="70">
        <v>2.8981500000000002</v>
      </c>
      <c r="BL206" s="5">
        <v>69.787000000000006</v>
      </c>
      <c r="BM206" s="8">
        <f t="shared" si="481"/>
        <v>24079.844038438314</v>
      </c>
      <c r="BN206" s="6">
        <v>0</v>
      </c>
      <c r="BO206" s="5">
        <v>0</v>
      </c>
      <c r="BP206" s="8">
        <f t="shared" si="482"/>
        <v>0</v>
      </c>
      <c r="BQ206" s="6">
        <v>0</v>
      </c>
      <c r="BR206" s="5">
        <v>0</v>
      </c>
      <c r="BS206" s="8">
        <f t="shared" si="483"/>
        <v>0</v>
      </c>
      <c r="BT206" s="6">
        <v>0</v>
      </c>
      <c r="BU206" s="5">
        <v>0</v>
      </c>
      <c r="BV206" s="8">
        <f t="shared" si="484"/>
        <v>0</v>
      </c>
      <c r="BW206" s="6">
        <v>0</v>
      </c>
      <c r="BX206" s="5">
        <v>0</v>
      </c>
      <c r="BY206" s="8">
        <f t="shared" si="485"/>
        <v>0</v>
      </c>
      <c r="BZ206" s="70">
        <v>2.88</v>
      </c>
      <c r="CA206" s="5">
        <v>61.055999999999997</v>
      </c>
      <c r="CB206" s="8">
        <f t="shared" si="486"/>
        <v>21200</v>
      </c>
      <c r="CC206" s="6">
        <v>0</v>
      </c>
      <c r="CD206" s="5">
        <v>0</v>
      </c>
      <c r="CE206" s="8">
        <f t="shared" si="487"/>
        <v>0</v>
      </c>
      <c r="CF206" s="6">
        <v>0</v>
      </c>
      <c r="CG206" s="5">
        <v>0</v>
      </c>
      <c r="CH206" s="8">
        <f t="shared" si="488"/>
        <v>0</v>
      </c>
      <c r="CI206" s="6">
        <v>0</v>
      </c>
      <c r="CJ206" s="5">
        <v>0</v>
      </c>
      <c r="CK206" s="8">
        <f t="shared" si="489"/>
        <v>0</v>
      </c>
      <c r="CL206" s="6">
        <v>0</v>
      </c>
      <c r="CM206" s="5">
        <v>0</v>
      </c>
      <c r="CN206" s="8">
        <f t="shared" si="490"/>
        <v>0</v>
      </c>
      <c r="CO206" s="6">
        <v>0</v>
      </c>
      <c r="CP206" s="5">
        <v>0</v>
      </c>
      <c r="CQ206" s="8">
        <f t="shared" si="491"/>
        <v>0</v>
      </c>
      <c r="CR206" s="6">
        <v>0</v>
      </c>
      <c r="CS206" s="5">
        <v>0</v>
      </c>
      <c r="CT206" s="8">
        <f t="shared" si="492"/>
        <v>0</v>
      </c>
      <c r="CU206" s="6">
        <v>0</v>
      </c>
      <c r="CV206" s="5">
        <v>0</v>
      </c>
      <c r="CW206" s="8">
        <f t="shared" si="493"/>
        <v>0</v>
      </c>
      <c r="CX206" s="6">
        <v>0</v>
      </c>
      <c r="CY206" s="5">
        <v>0</v>
      </c>
      <c r="CZ206" s="8">
        <f t="shared" si="494"/>
        <v>0</v>
      </c>
      <c r="DA206" s="6">
        <v>0</v>
      </c>
      <c r="DB206" s="5">
        <v>0</v>
      </c>
      <c r="DC206" s="8">
        <f t="shared" si="495"/>
        <v>0</v>
      </c>
      <c r="DD206" s="6">
        <v>0</v>
      </c>
      <c r="DE206" s="5">
        <v>0</v>
      </c>
      <c r="DF206" s="8">
        <f t="shared" si="496"/>
        <v>0</v>
      </c>
      <c r="DG206" s="6">
        <v>0</v>
      </c>
      <c r="DH206" s="5">
        <v>0</v>
      </c>
      <c r="DI206" s="8">
        <f t="shared" si="497"/>
        <v>0</v>
      </c>
      <c r="DJ206" s="6">
        <v>0</v>
      </c>
      <c r="DK206" s="5">
        <v>0</v>
      </c>
      <c r="DL206" s="8">
        <f t="shared" si="498"/>
        <v>0</v>
      </c>
      <c r="DM206" s="6">
        <v>0</v>
      </c>
      <c r="DN206" s="5">
        <v>0</v>
      </c>
      <c r="DO206" s="8">
        <f t="shared" si="499"/>
        <v>0</v>
      </c>
      <c r="DP206" s="6">
        <v>0</v>
      </c>
      <c r="DQ206" s="5">
        <v>0</v>
      </c>
      <c r="DR206" s="8">
        <f t="shared" si="500"/>
        <v>0</v>
      </c>
      <c r="DS206" s="70">
        <v>1.9E-2</v>
      </c>
      <c r="DT206" s="5">
        <v>0.46</v>
      </c>
      <c r="DU206" s="8">
        <f t="shared" si="501"/>
        <v>24210.526315789477</v>
      </c>
      <c r="DV206" s="13">
        <f t="shared" si="419"/>
        <v>72.130009999999999</v>
      </c>
      <c r="DW206" s="8">
        <f t="shared" si="420"/>
        <v>1930.058</v>
      </c>
    </row>
    <row r="207" spans="1:127" ht="15" customHeight="1" x14ac:dyDescent="0.3">
      <c r="A207" s="54">
        <v>2021</v>
      </c>
      <c r="B207" s="55" t="s">
        <v>8</v>
      </c>
      <c r="C207" s="6">
        <v>0</v>
      </c>
      <c r="D207" s="5">
        <v>0</v>
      </c>
      <c r="E207" s="8">
        <f t="shared" si="503"/>
        <v>0</v>
      </c>
      <c r="F207" s="6">
        <v>0</v>
      </c>
      <c r="G207" s="5">
        <v>0</v>
      </c>
      <c r="H207" s="8">
        <f t="shared" si="462"/>
        <v>0</v>
      </c>
      <c r="I207" s="6">
        <v>0</v>
      </c>
      <c r="J207" s="5">
        <v>0</v>
      </c>
      <c r="K207" s="8">
        <f t="shared" si="463"/>
        <v>0</v>
      </c>
      <c r="L207" s="70">
        <v>17.820319999999999</v>
      </c>
      <c r="M207" s="5">
        <v>395.35399999999998</v>
      </c>
      <c r="N207" s="8">
        <f t="shared" si="464"/>
        <v>22185.572425186529</v>
      </c>
      <c r="O207" s="6">
        <v>0</v>
      </c>
      <c r="P207" s="5">
        <v>0</v>
      </c>
      <c r="Q207" s="8">
        <f t="shared" si="465"/>
        <v>0</v>
      </c>
      <c r="R207" s="6">
        <v>0</v>
      </c>
      <c r="S207" s="5">
        <v>0</v>
      </c>
      <c r="T207" s="8">
        <f t="shared" si="466"/>
        <v>0</v>
      </c>
      <c r="U207" s="6">
        <v>0</v>
      </c>
      <c r="V207" s="5">
        <v>0</v>
      </c>
      <c r="W207" s="8">
        <f t="shared" si="467"/>
        <v>0</v>
      </c>
      <c r="X207" s="6">
        <v>0</v>
      </c>
      <c r="Y207" s="5">
        <v>0</v>
      </c>
      <c r="Z207" s="8">
        <f t="shared" si="468"/>
        <v>0</v>
      </c>
      <c r="AA207" s="70">
        <v>31.183540000000001</v>
      </c>
      <c r="AB207" s="5">
        <v>733.19299999999998</v>
      </c>
      <c r="AC207" s="8">
        <f t="shared" si="469"/>
        <v>23512.179823073326</v>
      </c>
      <c r="AD207" s="6">
        <v>0</v>
      </c>
      <c r="AE207" s="5">
        <v>0</v>
      </c>
      <c r="AF207" s="8">
        <f t="shared" si="470"/>
        <v>0</v>
      </c>
      <c r="AG207" s="6">
        <v>0</v>
      </c>
      <c r="AH207" s="5">
        <v>0</v>
      </c>
      <c r="AI207" s="8">
        <f t="shared" si="471"/>
        <v>0</v>
      </c>
      <c r="AJ207" s="6">
        <v>0</v>
      </c>
      <c r="AK207" s="5">
        <v>0</v>
      </c>
      <c r="AL207" s="8">
        <f t="shared" si="472"/>
        <v>0</v>
      </c>
      <c r="AM207" s="6">
        <v>0</v>
      </c>
      <c r="AN207" s="5">
        <v>0</v>
      </c>
      <c r="AO207" s="8">
        <f t="shared" si="473"/>
        <v>0</v>
      </c>
      <c r="AP207" s="6">
        <v>0</v>
      </c>
      <c r="AQ207" s="5">
        <v>0</v>
      </c>
      <c r="AR207" s="8">
        <f t="shared" si="474"/>
        <v>0</v>
      </c>
      <c r="AS207" s="6">
        <v>0</v>
      </c>
      <c r="AT207" s="5">
        <v>0</v>
      </c>
      <c r="AU207" s="8">
        <f t="shared" si="475"/>
        <v>0</v>
      </c>
      <c r="AV207" s="6">
        <v>0</v>
      </c>
      <c r="AW207" s="5">
        <v>0</v>
      </c>
      <c r="AX207" s="8">
        <f t="shared" si="476"/>
        <v>0</v>
      </c>
      <c r="AY207" s="6">
        <v>0</v>
      </c>
      <c r="AZ207" s="5">
        <v>0</v>
      </c>
      <c r="BA207" s="8">
        <f t="shared" si="477"/>
        <v>0</v>
      </c>
      <c r="BB207" s="70">
        <v>2.08</v>
      </c>
      <c r="BC207" s="5">
        <v>112.408</v>
      </c>
      <c r="BD207" s="8">
        <f t="shared" si="478"/>
        <v>54042.307692307688</v>
      </c>
      <c r="BE207" s="6">
        <v>0</v>
      </c>
      <c r="BF207" s="5">
        <v>0</v>
      </c>
      <c r="BG207" s="8">
        <f t="shared" si="479"/>
        <v>0</v>
      </c>
      <c r="BH207" s="6">
        <v>0</v>
      </c>
      <c r="BI207" s="5">
        <v>0</v>
      </c>
      <c r="BJ207" s="8">
        <f t="shared" si="480"/>
        <v>0</v>
      </c>
      <c r="BK207" s="6">
        <v>0</v>
      </c>
      <c r="BL207" s="5">
        <v>0</v>
      </c>
      <c r="BM207" s="8">
        <f t="shared" si="481"/>
        <v>0</v>
      </c>
      <c r="BN207" s="6">
        <v>0</v>
      </c>
      <c r="BO207" s="5">
        <v>0</v>
      </c>
      <c r="BP207" s="8">
        <f t="shared" si="482"/>
        <v>0</v>
      </c>
      <c r="BQ207" s="6">
        <v>0</v>
      </c>
      <c r="BR207" s="5">
        <v>0</v>
      </c>
      <c r="BS207" s="8">
        <f t="shared" si="483"/>
        <v>0</v>
      </c>
      <c r="BT207" s="6">
        <v>0</v>
      </c>
      <c r="BU207" s="5">
        <v>0</v>
      </c>
      <c r="BV207" s="8">
        <f t="shared" si="484"/>
        <v>0</v>
      </c>
      <c r="BW207" s="6">
        <v>0</v>
      </c>
      <c r="BX207" s="5">
        <v>0</v>
      </c>
      <c r="BY207" s="8">
        <f t="shared" si="485"/>
        <v>0</v>
      </c>
      <c r="BZ207" s="70">
        <v>3.895</v>
      </c>
      <c r="CA207" s="5">
        <v>84.33</v>
      </c>
      <c r="CB207" s="8">
        <f t="shared" si="486"/>
        <v>21650.834403080873</v>
      </c>
      <c r="CC207" s="6">
        <v>0</v>
      </c>
      <c r="CD207" s="5">
        <v>0</v>
      </c>
      <c r="CE207" s="8">
        <f t="shared" si="487"/>
        <v>0</v>
      </c>
      <c r="CF207" s="6">
        <v>0</v>
      </c>
      <c r="CG207" s="5">
        <v>0</v>
      </c>
      <c r="CH207" s="8">
        <f t="shared" si="488"/>
        <v>0</v>
      </c>
      <c r="CI207" s="6">
        <v>0</v>
      </c>
      <c r="CJ207" s="5">
        <v>0</v>
      </c>
      <c r="CK207" s="8">
        <f t="shared" si="489"/>
        <v>0</v>
      </c>
      <c r="CL207" s="6">
        <v>0</v>
      </c>
      <c r="CM207" s="5">
        <v>0</v>
      </c>
      <c r="CN207" s="8">
        <f t="shared" si="490"/>
        <v>0</v>
      </c>
      <c r="CO207" s="6">
        <v>0</v>
      </c>
      <c r="CP207" s="5">
        <v>0</v>
      </c>
      <c r="CQ207" s="8">
        <f t="shared" si="491"/>
        <v>0</v>
      </c>
      <c r="CR207" s="6">
        <v>0</v>
      </c>
      <c r="CS207" s="5">
        <v>0</v>
      </c>
      <c r="CT207" s="8">
        <f t="shared" si="492"/>
        <v>0</v>
      </c>
      <c r="CU207" s="6">
        <v>0</v>
      </c>
      <c r="CV207" s="5">
        <v>0</v>
      </c>
      <c r="CW207" s="8">
        <f t="shared" si="493"/>
        <v>0</v>
      </c>
      <c r="CX207" s="6">
        <v>0</v>
      </c>
      <c r="CY207" s="5">
        <v>0</v>
      </c>
      <c r="CZ207" s="8">
        <f t="shared" si="494"/>
        <v>0</v>
      </c>
      <c r="DA207" s="6">
        <v>0</v>
      </c>
      <c r="DB207" s="5">
        <v>0</v>
      </c>
      <c r="DC207" s="8">
        <f t="shared" si="495"/>
        <v>0</v>
      </c>
      <c r="DD207" s="6">
        <v>0</v>
      </c>
      <c r="DE207" s="5">
        <v>0</v>
      </c>
      <c r="DF207" s="8">
        <f t="shared" si="496"/>
        <v>0</v>
      </c>
      <c r="DG207" s="6">
        <v>0</v>
      </c>
      <c r="DH207" s="5">
        <v>0</v>
      </c>
      <c r="DI207" s="8">
        <f t="shared" si="497"/>
        <v>0</v>
      </c>
      <c r="DJ207" s="6">
        <v>0</v>
      </c>
      <c r="DK207" s="5">
        <v>0</v>
      </c>
      <c r="DL207" s="8">
        <f t="shared" si="498"/>
        <v>0</v>
      </c>
      <c r="DM207" s="6">
        <v>0</v>
      </c>
      <c r="DN207" s="5">
        <v>0</v>
      </c>
      <c r="DO207" s="8">
        <f t="shared" si="499"/>
        <v>0</v>
      </c>
      <c r="DP207" s="6">
        <v>0</v>
      </c>
      <c r="DQ207" s="5">
        <v>0</v>
      </c>
      <c r="DR207" s="8">
        <f t="shared" si="500"/>
        <v>0</v>
      </c>
      <c r="DS207" s="6">
        <v>0</v>
      </c>
      <c r="DT207" s="5">
        <v>0</v>
      </c>
      <c r="DU207" s="8">
        <f t="shared" si="501"/>
        <v>0</v>
      </c>
      <c r="DV207" s="13">
        <f t="shared" si="419"/>
        <v>54.978859999999997</v>
      </c>
      <c r="DW207" s="8">
        <f t="shared" si="420"/>
        <v>1325.2849999999999</v>
      </c>
    </row>
    <row r="208" spans="1:127" ht="15" customHeight="1" x14ac:dyDescent="0.3">
      <c r="A208" s="54">
        <v>2021</v>
      </c>
      <c r="B208" s="55" t="s">
        <v>9</v>
      </c>
      <c r="C208" s="6">
        <v>0</v>
      </c>
      <c r="D208" s="5">
        <v>0</v>
      </c>
      <c r="E208" s="8">
        <f t="shared" si="503"/>
        <v>0</v>
      </c>
      <c r="F208" s="6">
        <v>0</v>
      </c>
      <c r="G208" s="5">
        <v>0</v>
      </c>
      <c r="H208" s="8">
        <f t="shared" si="462"/>
        <v>0</v>
      </c>
      <c r="I208" s="6">
        <v>0</v>
      </c>
      <c r="J208" s="5">
        <v>0</v>
      </c>
      <c r="K208" s="8">
        <f t="shared" si="463"/>
        <v>0</v>
      </c>
      <c r="L208" s="70">
        <v>33.258879999999998</v>
      </c>
      <c r="M208" s="5">
        <v>819.35599999999999</v>
      </c>
      <c r="N208" s="8">
        <f t="shared" si="464"/>
        <v>24635.706313622108</v>
      </c>
      <c r="O208" s="6">
        <v>0</v>
      </c>
      <c r="P208" s="5">
        <v>0</v>
      </c>
      <c r="Q208" s="8">
        <f t="shared" si="465"/>
        <v>0</v>
      </c>
      <c r="R208" s="6">
        <v>0</v>
      </c>
      <c r="S208" s="5">
        <v>0</v>
      </c>
      <c r="T208" s="8">
        <f t="shared" si="466"/>
        <v>0</v>
      </c>
      <c r="U208" s="6">
        <v>0</v>
      </c>
      <c r="V208" s="5">
        <v>0</v>
      </c>
      <c r="W208" s="8">
        <f t="shared" si="467"/>
        <v>0</v>
      </c>
      <c r="X208" s="6">
        <v>0</v>
      </c>
      <c r="Y208" s="5">
        <v>0</v>
      </c>
      <c r="Z208" s="8">
        <f t="shared" si="468"/>
        <v>0</v>
      </c>
      <c r="AA208" s="70">
        <v>12.5921</v>
      </c>
      <c r="AB208" s="5">
        <v>381.827</v>
      </c>
      <c r="AC208" s="8">
        <f t="shared" si="469"/>
        <v>30322.742036673786</v>
      </c>
      <c r="AD208" s="6">
        <v>0</v>
      </c>
      <c r="AE208" s="5">
        <v>0</v>
      </c>
      <c r="AF208" s="8">
        <f t="shared" si="470"/>
        <v>0</v>
      </c>
      <c r="AG208" s="6">
        <v>0</v>
      </c>
      <c r="AH208" s="5">
        <v>0</v>
      </c>
      <c r="AI208" s="8">
        <f t="shared" si="471"/>
        <v>0</v>
      </c>
      <c r="AJ208" s="6">
        <v>0</v>
      </c>
      <c r="AK208" s="5">
        <v>0</v>
      </c>
      <c r="AL208" s="8">
        <f t="shared" si="472"/>
        <v>0</v>
      </c>
      <c r="AM208" s="6">
        <v>0</v>
      </c>
      <c r="AN208" s="5">
        <v>0</v>
      </c>
      <c r="AO208" s="8">
        <f t="shared" si="473"/>
        <v>0</v>
      </c>
      <c r="AP208" s="6">
        <v>0</v>
      </c>
      <c r="AQ208" s="5">
        <v>0</v>
      </c>
      <c r="AR208" s="8">
        <f t="shared" si="474"/>
        <v>0</v>
      </c>
      <c r="AS208" s="6">
        <v>0</v>
      </c>
      <c r="AT208" s="5">
        <v>0</v>
      </c>
      <c r="AU208" s="8">
        <f t="shared" si="475"/>
        <v>0</v>
      </c>
      <c r="AV208" s="6">
        <v>0</v>
      </c>
      <c r="AW208" s="5">
        <v>0</v>
      </c>
      <c r="AX208" s="8">
        <f t="shared" si="476"/>
        <v>0</v>
      </c>
      <c r="AY208" s="6">
        <v>0</v>
      </c>
      <c r="AZ208" s="5">
        <v>0</v>
      </c>
      <c r="BA208" s="8">
        <f t="shared" si="477"/>
        <v>0</v>
      </c>
      <c r="BB208" s="70">
        <v>40.046999999999997</v>
      </c>
      <c r="BC208" s="5">
        <v>941.55899999999997</v>
      </c>
      <c r="BD208" s="8">
        <f t="shared" si="478"/>
        <v>23511.34916473144</v>
      </c>
      <c r="BE208" s="6">
        <v>0</v>
      </c>
      <c r="BF208" s="5">
        <v>0</v>
      </c>
      <c r="BG208" s="8">
        <f t="shared" si="479"/>
        <v>0</v>
      </c>
      <c r="BH208" s="6">
        <v>0</v>
      </c>
      <c r="BI208" s="5">
        <v>0</v>
      </c>
      <c r="BJ208" s="8">
        <f t="shared" si="480"/>
        <v>0</v>
      </c>
      <c r="BK208" s="70">
        <v>1.6131300000000002</v>
      </c>
      <c r="BL208" s="5">
        <v>41.051000000000002</v>
      </c>
      <c r="BM208" s="8">
        <f t="shared" si="481"/>
        <v>25448.042005294054</v>
      </c>
      <c r="BN208" s="6">
        <v>0</v>
      </c>
      <c r="BO208" s="5">
        <v>0</v>
      </c>
      <c r="BP208" s="8">
        <f t="shared" si="482"/>
        <v>0</v>
      </c>
      <c r="BQ208" s="6">
        <v>0</v>
      </c>
      <c r="BR208" s="5">
        <v>0</v>
      </c>
      <c r="BS208" s="8">
        <f t="shared" si="483"/>
        <v>0</v>
      </c>
      <c r="BT208" s="70">
        <v>10.25</v>
      </c>
      <c r="BU208" s="5">
        <v>255.30600000000001</v>
      </c>
      <c r="BV208" s="8">
        <f t="shared" si="484"/>
        <v>24907.90243902439</v>
      </c>
      <c r="BW208" s="6">
        <v>0</v>
      </c>
      <c r="BX208" s="5">
        <v>0</v>
      </c>
      <c r="BY208" s="8">
        <f t="shared" si="485"/>
        <v>0</v>
      </c>
      <c r="BZ208" s="70">
        <v>1.958</v>
      </c>
      <c r="CA208" s="5">
        <v>41.051000000000002</v>
      </c>
      <c r="CB208" s="8">
        <f t="shared" si="486"/>
        <v>20965.781409601637</v>
      </c>
      <c r="CC208" s="6">
        <v>0</v>
      </c>
      <c r="CD208" s="5">
        <v>0</v>
      </c>
      <c r="CE208" s="8">
        <f t="shared" si="487"/>
        <v>0</v>
      </c>
      <c r="CF208" s="6">
        <v>0</v>
      </c>
      <c r="CG208" s="5">
        <v>0</v>
      </c>
      <c r="CH208" s="8">
        <f t="shared" si="488"/>
        <v>0</v>
      </c>
      <c r="CI208" s="6">
        <v>0</v>
      </c>
      <c r="CJ208" s="5">
        <v>0</v>
      </c>
      <c r="CK208" s="8">
        <f t="shared" si="489"/>
        <v>0</v>
      </c>
      <c r="CL208" s="6">
        <v>0</v>
      </c>
      <c r="CM208" s="5">
        <v>0</v>
      </c>
      <c r="CN208" s="8">
        <f t="shared" si="490"/>
        <v>0</v>
      </c>
      <c r="CO208" s="6">
        <v>0</v>
      </c>
      <c r="CP208" s="5">
        <v>0</v>
      </c>
      <c r="CQ208" s="8">
        <f t="shared" si="491"/>
        <v>0</v>
      </c>
      <c r="CR208" s="6">
        <v>0</v>
      </c>
      <c r="CS208" s="5">
        <v>0</v>
      </c>
      <c r="CT208" s="8">
        <f t="shared" si="492"/>
        <v>0</v>
      </c>
      <c r="CU208" s="6">
        <v>0</v>
      </c>
      <c r="CV208" s="5">
        <v>0</v>
      </c>
      <c r="CW208" s="8">
        <f t="shared" si="493"/>
        <v>0</v>
      </c>
      <c r="CX208" s="6">
        <v>0</v>
      </c>
      <c r="CY208" s="5">
        <v>0</v>
      </c>
      <c r="CZ208" s="8">
        <f t="shared" si="494"/>
        <v>0</v>
      </c>
      <c r="DA208" s="6">
        <v>0</v>
      </c>
      <c r="DB208" s="5">
        <v>0</v>
      </c>
      <c r="DC208" s="8">
        <f t="shared" si="495"/>
        <v>0</v>
      </c>
      <c r="DD208" s="6">
        <v>0</v>
      </c>
      <c r="DE208" s="5">
        <v>0</v>
      </c>
      <c r="DF208" s="8">
        <f t="shared" si="496"/>
        <v>0</v>
      </c>
      <c r="DG208" s="6">
        <v>0</v>
      </c>
      <c r="DH208" s="5">
        <v>0</v>
      </c>
      <c r="DI208" s="8">
        <f t="shared" si="497"/>
        <v>0</v>
      </c>
      <c r="DJ208" s="6">
        <v>0</v>
      </c>
      <c r="DK208" s="5">
        <v>0</v>
      </c>
      <c r="DL208" s="8">
        <f t="shared" si="498"/>
        <v>0</v>
      </c>
      <c r="DM208" s="6">
        <v>0</v>
      </c>
      <c r="DN208" s="5">
        <v>0</v>
      </c>
      <c r="DO208" s="8">
        <f t="shared" si="499"/>
        <v>0</v>
      </c>
      <c r="DP208" s="70">
        <v>0.5</v>
      </c>
      <c r="DQ208" s="5">
        <v>13</v>
      </c>
      <c r="DR208" s="8">
        <f t="shared" si="500"/>
        <v>26000</v>
      </c>
      <c r="DS208" s="6">
        <v>0</v>
      </c>
      <c r="DT208" s="5">
        <v>0</v>
      </c>
      <c r="DU208" s="8">
        <f t="shared" si="501"/>
        <v>0</v>
      </c>
      <c r="DV208" s="13">
        <f>DS208+DP208+DM208+DJ208+DG208+CU208+CO208+CO208+CL208+CI208+CF208+BW208+BT208+BN208+BK208+BH208+BE208+AY208+AP208+AG208+AV208+X208+R208+O208+I208+F208+BZ208+BB208+AS208+L208+AA208+CC208+DA208+DD208+BQ208+CX208+AD208+AM208+CR208+U208+AJ208+C208</f>
        <v>100.21910999999999</v>
      </c>
      <c r="DW208" s="8">
        <f>DT208+DQ208+DN208+DK208+DH208+CV208+CP208+CP208+CM208+CJ208+CG208+BX208+BU208+BO208+BL208+BI208+BF208+AZ208+AQ208+AH208+AW208+Y208+S208+P208+J208+G208+CA208+BC208+AT208+M208+AB208+CD208+DB208+DE208+BR208+CY208+AE208+AN208+CS208+V208+AK208+D208</f>
        <v>2493.1500000000005</v>
      </c>
    </row>
    <row r="209" spans="1:127" ht="15" customHeight="1" x14ac:dyDescent="0.3">
      <c r="A209" s="54">
        <v>2021</v>
      </c>
      <c r="B209" s="55" t="s">
        <v>10</v>
      </c>
      <c r="C209" s="6">
        <v>0</v>
      </c>
      <c r="D209" s="5">
        <v>0</v>
      </c>
      <c r="E209" s="8">
        <f t="shared" si="503"/>
        <v>0</v>
      </c>
      <c r="F209" s="6">
        <v>0</v>
      </c>
      <c r="G209" s="5">
        <v>0</v>
      </c>
      <c r="H209" s="8">
        <f t="shared" si="462"/>
        <v>0</v>
      </c>
      <c r="I209" s="6">
        <v>0</v>
      </c>
      <c r="J209" s="5">
        <v>0</v>
      </c>
      <c r="K209" s="8">
        <f t="shared" si="463"/>
        <v>0</v>
      </c>
      <c r="L209" s="70">
        <v>2.1000000000000001E-2</v>
      </c>
      <c r="M209" s="5">
        <v>0.86099999999999999</v>
      </c>
      <c r="N209" s="8">
        <f t="shared" si="464"/>
        <v>41000</v>
      </c>
      <c r="O209" s="6">
        <v>0</v>
      </c>
      <c r="P209" s="5">
        <v>0</v>
      </c>
      <c r="Q209" s="8">
        <f t="shared" si="465"/>
        <v>0</v>
      </c>
      <c r="R209" s="70">
        <v>30.63</v>
      </c>
      <c r="S209" s="5">
        <v>745.16499999999996</v>
      </c>
      <c r="T209" s="8">
        <f t="shared" si="466"/>
        <v>24327.946457721191</v>
      </c>
      <c r="U209" s="6">
        <v>0</v>
      </c>
      <c r="V209" s="5">
        <v>0</v>
      </c>
      <c r="W209" s="8">
        <f t="shared" si="467"/>
        <v>0</v>
      </c>
      <c r="X209" s="6">
        <v>0</v>
      </c>
      <c r="Y209" s="5">
        <v>0</v>
      </c>
      <c r="Z209" s="8">
        <f t="shared" si="468"/>
        <v>0</v>
      </c>
      <c r="AA209" s="70">
        <v>13.199590000000001</v>
      </c>
      <c r="AB209" s="5">
        <v>330.29300000000001</v>
      </c>
      <c r="AC209" s="8">
        <f t="shared" si="469"/>
        <v>25022.974198441014</v>
      </c>
      <c r="AD209" s="6">
        <v>0</v>
      </c>
      <c r="AE209" s="5">
        <v>0</v>
      </c>
      <c r="AF209" s="8">
        <f t="shared" si="470"/>
        <v>0</v>
      </c>
      <c r="AG209" s="6">
        <v>0</v>
      </c>
      <c r="AH209" s="5">
        <v>0</v>
      </c>
      <c r="AI209" s="8">
        <f t="shared" si="471"/>
        <v>0</v>
      </c>
      <c r="AJ209" s="6">
        <v>0</v>
      </c>
      <c r="AK209" s="5">
        <v>0</v>
      </c>
      <c r="AL209" s="8">
        <f t="shared" si="472"/>
        <v>0</v>
      </c>
      <c r="AM209" s="6">
        <v>0</v>
      </c>
      <c r="AN209" s="5">
        <v>0</v>
      </c>
      <c r="AO209" s="8">
        <f t="shared" si="473"/>
        <v>0</v>
      </c>
      <c r="AP209" s="6">
        <v>0</v>
      </c>
      <c r="AQ209" s="5">
        <v>0</v>
      </c>
      <c r="AR209" s="8">
        <f t="shared" si="474"/>
        <v>0</v>
      </c>
      <c r="AS209" s="6">
        <v>0</v>
      </c>
      <c r="AT209" s="5">
        <v>0</v>
      </c>
      <c r="AU209" s="8">
        <f t="shared" si="475"/>
        <v>0</v>
      </c>
      <c r="AV209" s="6">
        <v>0</v>
      </c>
      <c r="AW209" s="5">
        <v>0</v>
      </c>
      <c r="AX209" s="8">
        <f t="shared" si="476"/>
        <v>0</v>
      </c>
      <c r="AY209" s="6">
        <v>0</v>
      </c>
      <c r="AZ209" s="5">
        <v>0</v>
      </c>
      <c r="BA209" s="8">
        <f t="shared" si="477"/>
        <v>0</v>
      </c>
      <c r="BB209" s="70">
        <v>8.0470000000000006</v>
      </c>
      <c r="BC209" s="5">
        <v>245.09100000000001</v>
      </c>
      <c r="BD209" s="8">
        <f t="shared" si="478"/>
        <v>30457.437554368087</v>
      </c>
      <c r="BE209" s="6">
        <v>0</v>
      </c>
      <c r="BF209" s="5">
        <v>0</v>
      </c>
      <c r="BG209" s="8">
        <f t="shared" si="479"/>
        <v>0</v>
      </c>
      <c r="BH209" s="6">
        <v>0</v>
      </c>
      <c r="BI209" s="5">
        <v>0</v>
      </c>
      <c r="BJ209" s="8">
        <f t="shared" si="480"/>
        <v>0</v>
      </c>
      <c r="BK209" s="6">
        <v>0</v>
      </c>
      <c r="BL209" s="5">
        <v>0</v>
      </c>
      <c r="BM209" s="8">
        <f t="shared" si="481"/>
        <v>0</v>
      </c>
      <c r="BN209" s="6">
        <v>0</v>
      </c>
      <c r="BO209" s="5">
        <v>0</v>
      </c>
      <c r="BP209" s="8">
        <f t="shared" si="482"/>
        <v>0</v>
      </c>
      <c r="BQ209" s="6">
        <v>0</v>
      </c>
      <c r="BR209" s="5">
        <v>0</v>
      </c>
      <c r="BS209" s="8">
        <f t="shared" si="483"/>
        <v>0</v>
      </c>
      <c r="BT209" s="70">
        <v>11.061999999999999</v>
      </c>
      <c r="BU209" s="5">
        <v>301.38600000000002</v>
      </c>
      <c r="BV209" s="8">
        <f t="shared" si="484"/>
        <v>27245.163623214612</v>
      </c>
      <c r="BW209" s="6">
        <v>0</v>
      </c>
      <c r="BX209" s="5">
        <v>0</v>
      </c>
      <c r="BY209" s="8">
        <f t="shared" si="485"/>
        <v>0</v>
      </c>
      <c r="BZ209" s="70">
        <v>4.0410000000000004</v>
      </c>
      <c r="CA209" s="5">
        <v>89.388000000000005</v>
      </c>
      <c r="CB209" s="8">
        <f t="shared" si="486"/>
        <v>22120.267260579061</v>
      </c>
      <c r="CC209" s="6">
        <v>0</v>
      </c>
      <c r="CD209" s="5">
        <v>0</v>
      </c>
      <c r="CE209" s="8">
        <f t="shared" si="487"/>
        <v>0</v>
      </c>
      <c r="CF209" s="6">
        <v>0</v>
      </c>
      <c r="CG209" s="5">
        <v>0</v>
      </c>
      <c r="CH209" s="8">
        <f t="shared" si="488"/>
        <v>0</v>
      </c>
      <c r="CI209" s="6">
        <v>0</v>
      </c>
      <c r="CJ209" s="5">
        <v>0</v>
      </c>
      <c r="CK209" s="8">
        <f t="shared" si="489"/>
        <v>0</v>
      </c>
      <c r="CL209" s="6">
        <v>0</v>
      </c>
      <c r="CM209" s="5">
        <v>0</v>
      </c>
      <c r="CN209" s="8">
        <f t="shared" si="490"/>
        <v>0</v>
      </c>
      <c r="CO209" s="6">
        <v>0</v>
      </c>
      <c r="CP209" s="5">
        <v>0</v>
      </c>
      <c r="CQ209" s="8">
        <f t="shared" si="491"/>
        <v>0</v>
      </c>
      <c r="CR209" s="6">
        <v>0</v>
      </c>
      <c r="CS209" s="5">
        <v>0</v>
      </c>
      <c r="CT209" s="8">
        <f t="shared" si="492"/>
        <v>0</v>
      </c>
      <c r="CU209" s="6">
        <v>0</v>
      </c>
      <c r="CV209" s="5">
        <v>0</v>
      </c>
      <c r="CW209" s="8">
        <f t="shared" si="493"/>
        <v>0</v>
      </c>
      <c r="CX209" s="6">
        <v>0</v>
      </c>
      <c r="CY209" s="5">
        <v>0</v>
      </c>
      <c r="CZ209" s="8">
        <f t="shared" si="494"/>
        <v>0</v>
      </c>
      <c r="DA209" s="6">
        <v>0</v>
      </c>
      <c r="DB209" s="5">
        <v>0</v>
      </c>
      <c r="DC209" s="8">
        <f t="shared" si="495"/>
        <v>0</v>
      </c>
      <c r="DD209" s="6">
        <v>0</v>
      </c>
      <c r="DE209" s="5">
        <v>0</v>
      </c>
      <c r="DF209" s="8">
        <f t="shared" si="496"/>
        <v>0</v>
      </c>
      <c r="DG209" s="6">
        <v>0</v>
      </c>
      <c r="DH209" s="5">
        <v>0</v>
      </c>
      <c r="DI209" s="8">
        <f t="shared" si="497"/>
        <v>0</v>
      </c>
      <c r="DJ209" s="6">
        <v>0</v>
      </c>
      <c r="DK209" s="5">
        <v>0</v>
      </c>
      <c r="DL209" s="8">
        <f t="shared" si="498"/>
        <v>0</v>
      </c>
      <c r="DM209" s="6">
        <v>0</v>
      </c>
      <c r="DN209" s="5">
        <v>0</v>
      </c>
      <c r="DO209" s="8">
        <f t="shared" si="499"/>
        <v>0</v>
      </c>
      <c r="DP209" s="70">
        <v>9.0960000000000001</v>
      </c>
      <c r="DQ209" s="5">
        <v>175.2</v>
      </c>
      <c r="DR209" s="8">
        <f t="shared" si="500"/>
        <v>19261.21372031662</v>
      </c>
      <c r="DS209" s="6">
        <v>0</v>
      </c>
      <c r="DT209" s="5">
        <v>0</v>
      </c>
      <c r="DU209" s="8">
        <f t="shared" si="501"/>
        <v>0</v>
      </c>
      <c r="DV209" s="13">
        <f t="shared" ref="DV209:DV213" si="504">DS209+DP209+DM209+DJ209+DG209+CU209+CO209+CO209+CL209+CI209+CF209+BW209+BT209+BN209+BK209+BH209+BE209+AY209+AP209+AG209+AV209+X209+R209+O209+I209+F209+BZ209+BB209+AS209+L209+AA209+CC209+DA209+DD209+BQ209+CX209+AD209+AM209+CR209+U209+AJ209+C209</f>
        <v>76.096589999999992</v>
      </c>
      <c r="DW209" s="8">
        <f t="shared" ref="DW209:DW213" si="505">DT209+DQ209+DN209+DK209+DH209+CV209+CP209+CP209+CM209+CJ209+CG209+BX209+BU209+BO209+BL209+BI209+BF209+AZ209+AQ209+AH209+AW209+Y209+S209+P209+J209+G209+CA209+BC209+AT209+M209+AB209+CD209+DB209+DE209+BR209+CY209+AE209+AN209+CS209+V209+AK209+D209</f>
        <v>1887.384</v>
      </c>
    </row>
    <row r="210" spans="1:127" ht="15" customHeight="1" x14ac:dyDescent="0.3">
      <c r="A210" s="54">
        <v>2021</v>
      </c>
      <c r="B210" s="55" t="s">
        <v>11</v>
      </c>
      <c r="C210" s="6">
        <v>0</v>
      </c>
      <c r="D210" s="5">
        <v>0</v>
      </c>
      <c r="E210" s="8">
        <f t="shared" si="503"/>
        <v>0</v>
      </c>
      <c r="F210" s="6">
        <v>0</v>
      </c>
      <c r="G210" s="5">
        <v>0</v>
      </c>
      <c r="H210" s="8">
        <f t="shared" si="462"/>
        <v>0</v>
      </c>
      <c r="I210" s="6">
        <v>0</v>
      </c>
      <c r="J210" s="5">
        <v>0</v>
      </c>
      <c r="K210" s="8">
        <f t="shared" si="463"/>
        <v>0</v>
      </c>
      <c r="L210" s="70">
        <v>0.96</v>
      </c>
      <c r="M210" s="5">
        <v>24.984000000000002</v>
      </c>
      <c r="N210" s="8">
        <f t="shared" si="464"/>
        <v>26025.000000000004</v>
      </c>
      <c r="O210" s="6">
        <v>0</v>
      </c>
      <c r="P210" s="5">
        <v>0</v>
      </c>
      <c r="Q210" s="8">
        <f t="shared" si="465"/>
        <v>0</v>
      </c>
      <c r="R210" s="6">
        <v>0</v>
      </c>
      <c r="S210" s="5">
        <v>0</v>
      </c>
      <c r="T210" s="8">
        <f t="shared" si="466"/>
        <v>0</v>
      </c>
      <c r="U210" s="6">
        <v>0</v>
      </c>
      <c r="V210" s="5">
        <v>0</v>
      </c>
      <c r="W210" s="8">
        <f t="shared" si="467"/>
        <v>0</v>
      </c>
      <c r="X210" s="6">
        <v>0</v>
      </c>
      <c r="Y210" s="5">
        <v>0</v>
      </c>
      <c r="Z210" s="8">
        <f t="shared" si="468"/>
        <v>0</v>
      </c>
      <c r="AA210" s="70">
        <v>13.431799999999999</v>
      </c>
      <c r="AB210" s="5">
        <v>350.12900000000002</v>
      </c>
      <c r="AC210" s="8">
        <f t="shared" si="469"/>
        <v>26067.168957250709</v>
      </c>
      <c r="AD210" s="6">
        <v>0</v>
      </c>
      <c r="AE210" s="5">
        <v>0</v>
      </c>
      <c r="AF210" s="8">
        <f t="shared" si="470"/>
        <v>0</v>
      </c>
      <c r="AG210" s="6">
        <v>0</v>
      </c>
      <c r="AH210" s="5">
        <v>0</v>
      </c>
      <c r="AI210" s="8">
        <f t="shared" si="471"/>
        <v>0</v>
      </c>
      <c r="AJ210" s="6">
        <v>0</v>
      </c>
      <c r="AK210" s="5">
        <v>0</v>
      </c>
      <c r="AL210" s="8">
        <f t="shared" si="472"/>
        <v>0</v>
      </c>
      <c r="AM210" s="6">
        <v>0</v>
      </c>
      <c r="AN210" s="5">
        <v>0</v>
      </c>
      <c r="AO210" s="8">
        <f t="shared" si="473"/>
        <v>0</v>
      </c>
      <c r="AP210" s="6">
        <v>0</v>
      </c>
      <c r="AQ210" s="5">
        <v>0</v>
      </c>
      <c r="AR210" s="8">
        <f t="shared" si="474"/>
        <v>0</v>
      </c>
      <c r="AS210" s="6">
        <v>0</v>
      </c>
      <c r="AT210" s="5">
        <v>0</v>
      </c>
      <c r="AU210" s="8">
        <f t="shared" si="475"/>
        <v>0</v>
      </c>
      <c r="AV210" s="6">
        <v>0</v>
      </c>
      <c r="AW210" s="5">
        <v>0</v>
      </c>
      <c r="AX210" s="8">
        <f t="shared" si="476"/>
        <v>0</v>
      </c>
      <c r="AY210" s="6">
        <v>0</v>
      </c>
      <c r="AZ210" s="5">
        <v>0</v>
      </c>
      <c r="BA210" s="8">
        <f t="shared" si="477"/>
        <v>0</v>
      </c>
      <c r="BB210" s="70">
        <v>4</v>
      </c>
      <c r="BC210" s="5">
        <v>534.26599999999996</v>
      </c>
      <c r="BD210" s="8">
        <f t="shared" si="478"/>
        <v>133566.5</v>
      </c>
      <c r="BE210" s="6">
        <v>0</v>
      </c>
      <c r="BF210" s="5">
        <v>0</v>
      </c>
      <c r="BG210" s="8">
        <f t="shared" si="479"/>
        <v>0</v>
      </c>
      <c r="BH210" s="6">
        <v>0</v>
      </c>
      <c r="BI210" s="5">
        <v>0</v>
      </c>
      <c r="BJ210" s="8">
        <f t="shared" si="480"/>
        <v>0</v>
      </c>
      <c r="BK210" s="70">
        <v>2.944</v>
      </c>
      <c r="BL210" s="5">
        <v>68.522999999999996</v>
      </c>
      <c r="BM210" s="8">
        <f t="shared" si="481"/>
        <v>23275.47554347826</v>
      </c>
      <c r="BN210" s="6">
        <v>0</v>
      </c>
      <c r="BO210" s="5">
        <v>0</v>
      </c>
      <c r="BP210" s="8">
        <f t="shared" si="482"/>
        <v>0</v>
      </c>
      <c r="BQ210" s="6">
        <v>0</v>
      </c>
      <c r="BR210" s="5">
        <v>0</v>
      </c>
      <c r="BS210" s="8">
        <f t="shared" si="483"/>
        <v>0</v>
      </c>
      <c r="BT210" s="6">
        <v>0</v>
      </c>
      <c r="BU210" s="5">
        <v>0</v>
      </c>
      <c r="BV210" s="8">
        <f t="shared" si="484"/>
        <v>0</v>
      </c>
      <c r="BW210" s="6">
        <v>0</v>
      </c>
      <c r="BX210" s="5">
        <v>0</v>
      </c>
      <c r="BY210" s="8">
        <f t="shared" si="485"/>
        <v>0</v>
      </c>
      <c r="BZ210" s="70">
        <v>0.96960000000000002</v>
      </c>
      <c r="CA210" s="5">
        <v>24.210999999999999</v>
      </c>
      <c r="CB210" s="8">
        <f t="shared" si="486"/>
        <v>24970.090759075905</v>
      </c>
      <c r="CC210" s="6">
        <v>0</v>
      </c>
      <c r="CD210" s="5">
        <v>0</v>
      </c>
      <c r="CE210" s="8">
        <f t="shared" si="487"/>
        <v>0</v>
      </c>
      <c r="CF210" s="6">
        <v>0</v>
      </c>
      <c r="CG210" s="5">
        <v>0</v>
      </c>
      <c r="CH210" s="8">
        <f t="shared" si="488"/>
        <v>0</v>
      </c>
      <c r="CI210" s="6">
        <v>0</v>
      </c>
      <c r="CJ210" s="5">
        <v>0</v>
      </c>
      <c r="CK210" s="8">
        <f t="shared" si="489"/>
        <v>0</v>
      </c>
      <c r="CL210" s="6">
        <v>0</v>
      </c>
      <c r="CM210" s="5">
        <v>0</v>
      </c>
      <c r="CN210" s="8">
        <f t="shared" si="490"/>
        <v>0</v>
      </c>
      <c r="CO210" s="6">
        <v>0</v>
      </c>
      <c r="CP210" s="5">
        <v>0</v>
      </c>
      <c r="CQ210" s="8">
        <f t="shared" si="491"/>
        <v>0</v>
      </c>
      <c r="CR210" s="6">
        <v>0</v>
      </c>
      <c r="CS210" s="5">
        <v>0</v>
      </c>
      <c r="CT210" s="8">
        <f t="shared" si="492"/>
        <v>0</v>
      </c>
      <c r="CU210" s="6">
        <v>0</v>
      </c>
      <c r="CV210" s="5">
        <v>0</v>
      </c>
      <c r="CW210" s="8">
        <f t="shared" si="493"/>
        <v>0</v>
      </c>
      <c r="CX210" s="6">
        <v>0</v>
      </c>
      <c r="CY210" s="5">
        <v>0</v>
      </c>
      <c r="CZ210" s="8">
        <f t="shared" si="494"/>
        <v>0</v>
      </c>
      <c r="DA210" s="6">
        <v>0</v>
      </c>
      <c r="DB210" s="5">
        <v>0</v>
      </c>
      <c r="DC210" s="8">
        <f t="shared" si="495"/>
        <v>0</v>
      </c>
      <c r="DD210" s="6">
        <v>0</v>
      </c>
      <c r="DE210" s="5">
        <v>0</v>
      </c>
      <c r="DF210" s="8">
        <f t="shared" si="496"/>
        <v>0</v>
      </c>
      <c r="DG210" s="6">
        <v>0</v>
      </c>
      <c r="DH210" s="5">
        <v>0</v>
      </c>
      <c r="DI210" s="8">
        <f t="shared" si="497"/>
        <v>0</v>
      </c>
      <c r="DJ210" s="6">
        <v>0</v>
      </c>
      <c r="DK210" s="5">
        <v>0</v>
      </c>
      <c r="DL210" s="8">
        <f t="shared" si="498"/>
        <v>0</v>
      </c>
      <c r="DM210" s="6">
        <v>0</v>
      </c>
      <c r="DN210" s="5">
        <v>0</v>
      </c>
      <c r="DO210" s="8">
        <f t="shared" si="499"/>
        <v>0</v>
      </c>
      <c r="DP210" s="6">
        <v>0</v>
      </c>
      <c r="DQ210" s="5">
        <v>0</v>
      </c>
      <c r="DR210" s="8">
        <f t="shared" si="500"/>
        <v>0</v>
      </c>
      <c r="DS210" s="70">
        <v>45.25</v>
      </c>
      <c r="DT210" s="5">
        <v>848.14</v>
      </c>
      <c r="DU210" s="8">
        <f t="shared" si="501"/>
        <v>18743.425414364639</v>
      </c>
      <c r="DV210" s="13">
        <f t="shared" si="504"/>
        <v>67.555400000000006</v>
      </c>
      <c r="DW210" s="8">
        <f t="shared" si="505"/>
        <v>1850.2529999999997</v>
      </c>
    </row>
    <row r="211" spans="1:127" ht="15" customHeight="1" x14ac:dyDescent="0.3">
      <c r="A211" s="54">
        <v>2021</v>
      </c>
      <c r="B211" s="8" t="s">
        <v>12</v>
      </c>
      <c r="C211" s="6">
        <v>0</v>
      </c>
      <c r="D211" s="5">
        <v>0</v>
      </c>
      <c r="E211" s="8">
        <f t="shared" si="503"/>
        <v>0</v>
      </c>
      <c r="F211" s="6">
        <v>0</v>
      </c>
      <c r="G211" s="5">
        <v>0</v>
      </c>
      <c r="H211" s="8">
        <f t="shared" si="462"/>
        <v>0</v>
      </c>
      <c r="I211" s="6">
        <v>0</v>
      </c>
      <c r="J211" s="5">
        <v>0</v>
      </c>
      <c r="K211" s="8">
        <f t="shared" si="463"/>
        <v>0</v>
      </c>
      <c r="L211" s="70">
        <v>14.4</v>
      </c>
      <c r="M211" s="5">
        <v>347.54399999999998</v>
      </c>
      <c r="N211" s="8">
        <f t="shared" si="464"/>
        <v>24134.999999999996</v>
      </c>
      <c r="O211" s="6">
        <v>0</v>
      </c>
      <c r="P211" s="5">
        <v>0</v>
      </c>
      <c r="Q211" s="8">
        <f t="shared" si="465"/>
        <v>0</v>
      </c>
      <c r="R211" s="6">
        <v>0</v>
      </c>
      <c r="S211" s="5">
        <v>0</v>
      </c>
      <c r="T211" s="8">
        <f t="shared" si="466"/>
        <v>0</v>
      </c>
      <c r="U211" s="6">
        <v>0</v>
      </c>
      <c r="V211" s="5">
        <v>0</v>
      </c>
      <c r="W211" s="8">
        <f t="shared" si="467"/>
        <v>0</v>
      </c>
      <c r="X211" s="6">
        <v>0</v>
      </c>
      <c r="Y211" s="5">
        <v>0</v>
      </c>
      <c r="Z211" s="8">
        <f t="shared" si="468"/>
        <v>0</v>
      </c>
      <c r="AA211" s="70">
        <v>22.944099999999999</v>
      </c>
      <c r="AB211" s="5">
        <v>578.33299999999997</v>
      </c>
      <c r="AC211" s="8">
        <f t="shared" si="469"/>
        <v>25206.175007954116</v>
      </c>
      <c r="AD211" s="6">
        <v>0</v>
      </c>
      <c r="AE211" s="5">
        <v>0</v>
      </c>
      <c r="AF211" s="8">
        <f t="shared" si="470"/>
        <v>0</v>
      </c>
      <c r="AG211" s="6">
        <v>0</v>
      </c>
      <c r="AH211" s="5">
        <v>0</v>
      </c>
      <c r="AI211" s="8">
        <f t="shared" si="471"/>
        <v>0</v>
      </c>
      <c r="AJ211" s="6">
        <v>0</v>
      </c>
      <c r="AK211" s="5">
        <v>0</v>
      </c>
      <c r="AL211" s="8">
        <f t="shared" si="472"/>
        <v>0</v>
      </c>
      <c r="AM211" s="6">
        <v>0</v>
      </c>
      <c r="AN211" s="5">
        <v>0</v>
      </c>
      <c r="AO211" s="8">
        <f t="shared" si="473"/>
        <v>0</v>
      </c>
      <c r="AP211" s="6">
        <v>0</v>
      </c>
      <c r="AQ211" s="5">
        <v>0</v>
      </c>
      <c r="AR211" s="8">
        <f t="shared" si="474"/>
        <v>0</v>
      </c>
      <c r="AS211" s="6">
        <v>0</v>
      </c>
      <c r="AT211" s="5">
        <v>0</v>
      </c>
      <c r="AU211" s="8">
        <f t="shared" si="475"/>
        <v>0</v>
      </c>
      <c r="AV211" s="6">
        <v>0</v>
      </c>
      <c r="AW211" s="5">
        <v>0</v>
      </c>
      <c r="AX211" s="8">
        <f t="shared" si="476"/>
        <v>0</v>
      </c>
      <c r="AY211" s="6">
        <v>0</v>
      </c>
      <c r="AZ211" s="5">
        <v>0</v>
      </c>
      <c r="BA211" s="8">
        <f t="shared" si="477"/>
        <v>0</v>
      </c>
      <c r="BB211" s="70">
        <v>16.84</v>
      </c>
      <c r="BC211" s="5">
        <v>690.15</v>
      </c>
      <c r="BD211" s="8">
        <f t="shared" si="478"/>
        <v>40982.779097387174</v>
      </c>
      <c r="BE211" s="6">
        <v>0</v>
      </c>
      <c r="BF211" s="5">
        <v>0</v>
      </c>
      <c r="BG211" s="8">
        <f t="shared" si="479"/>
        <v>0</v>
      </c>
      <c r="BH211" s="6">
        <v>0</v>
      </c>
      <c r="BI211" s="5">
        <v>0</v>
      </c>
      <c r="BJ211" s="8">
        <f t="shared" si="480"/>
        <v>0</v>
      </c>
      <c r="BK211" s="70">
        <v>1.472</v>
      </c>
      <c r="BL211" s="5">
        <v>34.262</v>
      </c>
      <c r="BM211" s="8">
        <f t="shared" si="481"/>
        <v>23275.815217391304</v>
      </c>
      <c r="BN211" s="6">
        <v>0</v>
      </c>
      <c r="BO211" s="5">
        <v>0</v>
      </c>
      <c r="BP211" s="8">
        <f t="shared" si="482"/>
        <v>0</v>
      </c>
      <c r="BQ211" s="6">
        <v>0</v>
      </c>
      <c r="BR211" s="5">
        <v>0</v>
      </c>
      <c r="BS211" s="8">
        <f t="shared" si="483"/>
        <v>0</v>
      </c>
      <c r="BT211" s="70">
        <v>1.472</v>
      </c>
      <c r="BU211" s="5">
        <v>34.262</v>
      </c>
      <c r="BV211" s="8">
        <f t="shared" si="484"/>
        <v>23275.815217391304</v>
      </c>
      <c r="BW211" s="6">
        <v>0</v>
      </c>
      <c r="BX211" s="5">
        <v>0</v>
      </c>
      <c r="BY211" s="8">
        <f t="shared" si="485"/>
        <v>0</v>
      </c>
      <c r="BZ211" s="70">
        <v>10.5984</v>
      </c>
      <c r="CA211" s="5">
        <v>282.81599999999997</v>
      </c>
      <c r="CB211" s="8">
        <f t="shared" si="486"/>
        <v>26684.782608695648</v>
      </c>
      <c r="CC211" s="6">
        <v>0</v>
      </c>
      <c r="CD211" s="5">
        <v>0</v>
      </c>
      <c r="CE211" s="8">
        <f t="shared" si="487"/>
        <v>0</v>
      </c>
      <c r="CF211" s="6">
        <v>0</v>
      </c>
      <c r="CG211" s="5">
        <v>0</v>
      </c>
      <c r="CH211" s="8">
        <f t="shared" si="488"/>
        <v>0</v>
      </c>
      <c r="CI211" s="6">
        <v>0</v>
      </c>
      <c r="CJ211" s="5">
        <v>0</v>
      </c>
      <c r="CK211" s="8">
        <f t="shared" si="489"/>
        <v>0</v>
      </c>
      <c r="CL211" s="6">
        <v>0</v>
      </c>
      <c r="CM211" s="5">
        <v>0</v>
      </c>
      <c r="CN211" s="8">
        <f t="shared" si="490"/>
        <v>0</v>
      </c>
      <c r="CO211" s="6">
        <v>0</v>
      </c>
      <c r="CP211" s="5">
        <v>0</v>
      </c>
      <c r="CQ211" s="8">
        <f t="shared" si="491"/>
        <v>0</v>
      </c>
      <c r="CR211" s="6">
        <v>0</v>
      </c>
      <c r="CS211" s="5">
        <v>0</v>
      </c>
      <c r="CT211" s="8">
        <f t="shared" si="492"/>
        <v>0</v>
      </c>
      <c r="CU211" s="6">
        <v>0</v>
      </c>
      <c r="CV211" s="5">
        <v>0</v>
      </c>
      <c r="CW211" s="8">
        <f t="shared" si="493"/>
        <v>0</v>
      </c>
      <c r="CX211" s="6">
        <v>0</v>
      </c>
      <c r="CY211" s="5">
        <v>0</v>
      </c>
      <c r="CZ211" s="8">
        <f t="shared" si="494"/>
        <v>0</v>
      </c>
      <c r="DA211" s="6">
        <v>0</v>
      </c>
      <c r="DB211" s="5">
        <v>0</v>
      </c>
      <c r="DC211" s="8">
        <f t="shared" si="495"/>
        <v>0</v>
      </c>
      <c r="DD211" s="6">
        <v>0</v>
      </c>
      <c r="DE211" s="5">
        <v>0</v>
      </c>
      <c r="DF211" s="8">
        <f t="shared" si="496"/>
        <v>0</v>
      </c>
      <c r="DG211" s="6">
        <v>0</v>
      </c>
      <c r="DH211" s="5">
        <v>0</v>
      </c>
      <c r="DI211" s="8">
        <f t="shared" si="497"/>
        <v>0</v>
      </c>
      <c r="DJ211" s="6">
        <v>0</v>
      </c>
      <c r="DK211" s="5">
        <v>0</v>
      </c>
      <c r="DL211" s="8">
        <f t="shared" si="498"/>
        <v>0</v>
      </c>
      <c r="DM211" s="6">
        <v>0</v>
      </c>
      <c r="DN211" s="5">
        <v>0</v>
      </c>
      <c r="DO211" s="8">
        <f t="shared" si="499"/>
        <v>0</v>
      </c>
      <c r="DP211" s="6">
        <v>0</v>
      </c>
      <c r="DQ211" s="5">
        <v>0</v>
      </c>
      <c r="DR211" s="8">
        <f t="shared" si="500"/>
        <v>0</v>
      </c>
      <c r="DS211" s="70">
        <v>0.27766000000000002</v>
      </c>
      <c r="DT211" s="5">
        <v>26.177</v>
      </c>
      <c r="DU211" s="8">
        <f t="shared" si="501"/>
        <v>94277.173521573131</v>
      </c>
      <c r="DV211" s="13">
        <f t="shared" si="504"/>
        <v>68.004159999999999</v>
      </c>
      <c r="DW211" s="8">
        <f t="shared" si="505"/>
        <v>1993.5439999999999</v>
      </c>
    </row>
    <row r="212" spans="1:127" ht="15" customHeight="1" x14ac:dyDescent="0.3">
      <c r="A212" s="54">
        <v>2021</v>
      </c>
      <c r="B212" s="55" t="s">
        <v>13</v>
      </c>
      <c r="C212" s="6">
        <v>0</v>
      </c>
      <c r="D212" s="5">
        <v>0</v>
      </c>
      <c r="E212" s="8">
        <f t="shared" si="503"/>
        <v>0</v>
      </c>
      <c r="F212" s="6">
        <v>0</v>
      </c>
      <c r="G212" s="5">
        <v>0</v>
      </c>
      <c r="H212" s="8">
        <f t="shared" si="462"/>
        <v>0</v>
      </c>
      <c r="I212" s="6">
        <v>0</v>
      </c>
      <c r="J212" s="5">
        <v>0</v>
      </c>
      <c r="K212" s="8">
        <f t="shared" si="463"/>
        <v>0</v>
      </c>
      <c r="L212" s="6">
        <v>0</v>
      </c>
      <c r="M212" s="5">
        <v>0</v>
      </c>
      <c r="N212" s="8">
        <f t="shared" si="464"/>
        <v>0</v>
      </c>
      <c r="O212" s="6">
        <v>0</v>
      </c>
      <c r="P212" s="5">
        <v>0</v>
      </c>
      <c r="Q212" s="8">
        <f t="shared" si="465"/>
        <v>0</v>
      </c>
      <c r="R212" s="70">
        <v>34</v>
      </c>
      <c r="S212" s="5">
        <v>1005.51</v>
      </c>
      <c r="T212" s="8">
        <f t="shared" si="466"/>
        <v>29573.823529411766</v>
      </c>
      <c r="U212" s="6">
        <v>0</v>
      </c>
      <c r="V212" s="5">
        <v>0</v>
      </c>
      <c r="W212" s="8">
        <f t="shared" si="467"/>
        <v>0</v>
      </c>
      <c r="X212" s="6">
        <v>0</v>
      </c>
      <c r="Y212" s="5">
        <v>0</v>
      </c>
      <c r="Z212" s="8">
        <f t="shared" si="468"/>
        <v>0</v>
      </c>
      <c r="AA212" s="70">
        <v>27.6813</v>
      </c>
      <c r="AB212" s="5">
        <v>791.68299999999999</v>
      </c>
      <c r="AC212" s="8">
        <f t="shared" si="469"/>
        <v>28599.921246473252</v>
      </c>
      <c r="AD212" s="6">
        <v>0</v>
      </c>
      <c r="AE212" s="5">
        <v>0</v>
      </c>
      <c r="AF212" s="8">
        <f t="shared" si="470"/>
        <v>0</v>
      </c>
      <c r="AG212" s="6">
        <v>0</v>
      </c>
      <c r="AH212" s="5">
        <v>0</v>
      </c>
      <c r="AI212" s="8">
        <f t="shared" si="471"/>
        <v>0</v>
      </c>
      <c r="AJ212" s="6">
        <v>0</v>
      </c>
      <c r="AK212" s="5">
        <v>0</v>
      </c>
      <c r="AL212" s="8">
        <f t="shared" si="472"/>
        <v>0</v>
      </c>
      <c r="AM212" s="6">
        <v>0</v>
      </c>
      <c r="AN212" s="5">
        <v>0</v>
      </c>
      <c r="AO212" s="8">
        <f t="shared" si="473"/>
        <v>0</v>
      </c>
      <c r="AP212" s="6">
        <v>0</v>
      </c>
      <c r="AQ212" s="5">
        <v>0</v>
      </c>
      <c r="AR212" s="8">
        <f t="shared" si="474"/>
        <v>0</v>
      </c>
      <c r="AS212" s="6">
        <v>0</v>
      </c>
      <c r="AT212" s="5">
        <v>0</v>
      </c>
      <c r="AU212" s="8">
        <f t="shared" si="475"/>
        <v>0</v>
      </c>
      <c r="AV212" s="6">
        <v>0</v>
      </c>
      <c r="AW212" s="5">
        <v>0</v>
      </c>
      <c r="AX212" s="8">
        <f t="shared" si="476"/>
        <v>0</v>
      </c>
      <c r="AY212" s="6">
        <v>0</v>
      </c>
      <c r="AZ212" s="5">
        <v>0</v>
      </c>
      <c r="BA212" s="8">
        <f t="shared" si="477"/>
        <v>0</v>
      </c>
      <c r="BB212" s="70">
        <v>34.200000000000003</v>
      </c>
      <c r="BC212" s="5">
        <v>848.78</v>
      </c>
      <c r="BD212" s="8">
        <f t="shared" si="478"/>
        <v>24818.128654970755</v>
      </c>
      <c r="BE212" s="6">
        <v>0</v>
      </c>
      <c r="BF212" s="5">
        <v>0</v>
      </c>
      <c r="BG212" s="8">
        <f t="shared" si="479"/>
        <v>0</v>
      </c>
      <c r="BH212" s="6">
        <v>0</v>
      </c>
      <c r="BI212" s="5">
        <v>0</v>
      </c>
      <c r="BJ212" s="8">
        <f t="shared" si="480"/>
        <v>0</v>
      </c>
      <c r="BK212" s="6">
        <v>0</v>
      </c>
      <c r="BL212" s="5">
        <v>0</v>
      </c>
      <c r="BM212" s="8">
        <f t="shared" si="481"/>
        <v>0</v>
      </c>
      <c r="BN212" s="6">
        <v>0</v>
      </c>
      <c r="BO212" s="5">
        <v>0</v>
      </c>
      <c r="BP212" s="8">
        <f t="shared" si="482"/>
        <v>0</v>
      </c>
      <c r="BQ212" s="6">
        <v>0</v>
      </c>
      <c r="BR212" s="5">
        <v>0</v>
      </c>
      <c r="BS212" s="8">
        <f t="shared" si="483"/>
        <v>0</v>
      </c>
      <c r="BT212" s="6">
        <v>0</v>
      </c>
      <c r="BU212" s="5">
        <v>0</v>
      </c>
      <c r="BV212" s="8">
        <f t="shared" si="484"/>
        <v>0</v>
      </c>
      <c r="BW212" s="6">
        <v>0</v>
      </c>
      <c r="BX212" s="5">
        <v>0</v>
      </c>
      <c r="BY212" s="8">
        <f t="shared" si="485"/>
        <v>0</v>
      </c>
      <c r="BZ212" s="6">
        <v>0</v>
      </c>
      <c r="CA212" s="5">
        <v>0</v>
      </c>
      <c r="CB212" s="8">
        <f t="shared" si="486"/>
        <v>0</v>
      </c>
      <c r="CC212" s="6">
        <v>0</v>
      </c>
      <c r="CD212" s="5">
        <v>0</v>
      </c>
      <c r="CE212" s="8">
        <f t="shared" si="487"/>
        <v>0</v>
      </c>
      <c r="CF212" s="6">
        <v>0</v>
      </c>
      <c r="CG212" s="5">
        <v>0</v>
      </c>
      <c r="CH212" s="8">
        <f t="shared" si="488"/>
        <v>0</v>
      </c>
      <c r="CI212" s="6">
        <v>0</v>
      </c>
      <c r="CJ212" s="5">
        <v>0</v>
      </c>
      <c r="CK212" s="8">
        <f t="shared" si="489"/>
        <v>0</v>
      </c>
      <c r="CL212" s="6">
        <v>0</v>
      </c>
      <c r="CM212" s="5">
        <v>0</v>
      </c>
      <c r="CN212" s="8">
        <f t="shared" si="490"/>
        <v>0</v>
      </c>
      <c r="CO212" s="6">
        <v>0</v>
      </c>
      <c r="CP212" s="5">
        <v>0</v>
      </c>
      <c r="CQ212" s="8">
        <f t="shared" si="491"/>
        <v>0</v>
      </c>
      <c r="CR212" s="6">
        <v>0</v>
      </c>
      <c r="CS212" s="5">
        <v>0</v>
      </c>
      <c r="CT212" s="8">
        <f t="shared" si="492"/>
        <v>0</v>
      </c>
      <c r="CU212" s="6">
        <v>0</v>
      </c>
      <c r="CV212" s="5">
        <v>0</v>
      </c>
      <c r="CW212" s="8">
        <f t="shared" si="493"/>
        <v>0</v>
      </c>
      <c r="CX212" s="6">
        <v>0</v>
      </c>
      <c r="CY212" s="5">
        <v>0</v>
      </c>
      <c r="CZ212" s="8">
        <f t="shared" si="494"/>
        <v>0</v>
      </c>
      <c r="DA212" s="6">
        <v>0</v>
      </c>
      <c r="DB212" s="5">
        <v>0</v>
      </c>
      <c r="DC212" s="8">
        <f t="shared" si="495"/>
        <v>0</v>
      </c>
      <c r="DD212" s="6">
        <v>0</v>
      </c>
      <c r="DE212" s="5">
        <v>0</v>
      </c>
      <c r="DF212" s="8">
        <f t="shared" si="496"/>
        <v>0</v>
      </c>
      <c r="DG212" s="6">
        <v>0</v>
      </c>
      <c r="DH212" s="5">
        <v>0</v>
      </c>
      <c r="DI212" s="8">
        <f t="shared" si="497"/>
        <v>0</v>
      </c>
      <c r="DJ212" s="6">
        <v>0</v>
      </c>
      <c r="DK212" s="5">
        <v>0</v>
      </c>
      <c r="DL212" s="8">
        <f t="shared" si="498"/>
        <v>0</v>
      </c>
      <c r="DM212" s="6">
        <v>0</v>
      </c>
      <c r="DN212" s="5">
        <v>0</v>
      </c>
      <c r="DO212" s="8">
        <f t="shared" si="499"/>
        <v>0</v>
      </c>
      <c r="DP212" s="6">
        <v>0</v>
      </c>
      <c r="DQ212" s="5">
        <v>0</v>
      </c>
      <c r="DR212" s="8">
        <f t="shared" si="500"/>
        <v>0</v>
      </c>
      <c r="DS212" s="70">
        <v>0.25956999999999997</v>
      </c>
      <c r="DT212" s="5">
        <v>4.3099999999999996</v>
      </c>
      <c r="DU212" s="8">
        <f t="shared" si="501"/>
        <v>16604.384173825943</v>
      </c>
      <c r="DV212" s="13">
        <f t="shared" si="504"/>
        <v>96.140870000000007</v>
      </c>
      <c r="DW212" s="8">
        <f t="shared" si="505"/>
        <v>2650.2829999999999</v>
      </c>
    </row>
    <row r="213" spans="1:127" ht="15" customHeight="1" thickBot="1" x14ac:dyDescent="0.35">
      <c r="A213" s="47"/>
      <c r="B213" s="58" t="s">
        <v>14</v>
      </c>
      <c r="C213" s="59">
        <f t="shared" ref="C213:D213" si="506">SUM(C201:C212)</f>
        <v>0</v>
      </c>
      <c r="D213" s="60">
        <f t="shared" si="506"/>
        <v>0</v>
      </c>
      <c r="E213" s="39"/>
      <c r="F213" s="59">
        <f t="shared" ref="F213:G213" si="507">SUM(F201:F212)</f>
        <v>0</v>
      </c>
      <c r="G213" s="60">
        <f t="shared" si="507"/>
        <v>0</v>
      </c>
      <c r="H213" s="39"/>
      <c r="I213" s="59">
        <f t="shared" ref="I213:J213" si="508">SUM(I201:I212)</f>
        <v>0</v>
      </c>
      <c r="J213" s="60">
        <f t="shared" si="508"/>
        <v>0</v>
      </c>
      <c r="K213" s="39"/>
      <c r="L213" s="59">
        <f t="shared" ref="L213:M213" si="509">SUM(L201:L212)</f>
        <v>174.57007978444582</v>
      </c>
      <c r="M213" s="60">
        <f t="shared" si="509"/>
        <v>3380.0629999999996</v>
      </c>
      <c r="N213" s="39"/>
      <c r="O213" s="59">
        <f t="shared" ref="O213:P213" si="510">SUM(O201:O212)</f>
        <v>0</v>
      </c>
      <c r="P213" s="60">
        <f t="shared" si="510"/>
        <v>0</v>
      </c>
      <c r="Q213" s="39"/>
      <c r="R213" s="59">
        <f t="shared" ref="R213:S213" si="511">SUM(R201:R212)</f>
        <v>98.411680000000004</v>
      </c>
      <c r="S213" s="60">
        <f t="shared" si="511"/>
        <v>2517.346</v>
      </c>
      <c r="T213" s="39"/>
      <c r="U213" s="59">
        <f t="shared" ref="U213:V213" si="512">SUM(U201:U212)</f>
        <v>0</v>
      </c>
      <c r="V213" s="60">
        <f t="shared" si="512"/>
        <v>0</v>
      </c>
      <c r="W213" s="39"/>
      <c r="X213" s="59">
        <f t="shared" ref="X213:Y213" si="513">SUM(X201:X212)</f>
        <v>0</v>
      </c>
      <c r="Y213" s="60">
        <f t="shared" si="513"/>
        <v>0</v>
      </c>
      <c r="Z213" s="39"/>
      <c r="AA213" s="59">
        <f t="shared" ref="AA213:AB213" si="514">SUM(AA201:AA212)</f>
        <v>255.4855378563536</v>
      </c>
      <c r="AB213" s="60">
        <f t="shared" si="514"/>
        <v>5562.3850000000002</v>
      </c>
      <c r="AC213" s="39"/>
      <c r="AD213" s="59">
        <f t="shared" ref="AD213:AE213" si="515">SUM(AD201:AD212)</f>
        <v>0</v>
      </c>
      <c r="AE213" s="60">
        <f t="shared" si="515"/>
        <v>0</v>
      </c>
      <c r="AF213" s="39"/>
      <c r="AG213" s="59">
        <f t="shared" ref="AG213:AH213" si="516">SUM(AG201:AG212)</f>
        <v>0</v>
      </c>
      <c r="AH213" s="60">
        <f t="shared" si="516"/>
        <v>0</v>
      </c>
      <c r="AI213" s="39"/>
      <c r="AJ213" s="59">
        <f t="shared" ref="AJ213:AK213" si="517">SUM(AJ201:AJ212)</f>
        <v>0</v>
      </c>
      <c r="AK213" s="60">
        <f t="shared" si="517"/>
        <v>0</v>
      </c>
      <c r="AL213" s="39"/>
      <c r="AM213" s="59">
        <f t="shared" ref="AM213:AN213" si="518">SUM(AM201:AM212)</f>
        <v>0</v>
      </c>
      <c r="AN213" s="60">
        <f t="shared" si="518"/>
        <v>0</v>
      </c>
      <c r="AO213" s="39"/>
      <c r="AP213" s="59">
        <f t="shared" ref="AP213:AQ213" si="519">SUM(AP201:AP212)</f>
        <v>0</v>
      </c>
      <c r="AQ213" s="60">
        <f t="shared" si="519"/>
        <v>0</v>
      </c>
      <c r="AR213" s="39"/>
      <c r="AS213" s="59">
        <f t="shared" ref="AS213:AT213" si="520">SUM(AS201:AS212)</f>
        <v>0</v>
      </c>
      <c r="AT213" s="60">
        <f t="shared" si="520"/>
        <v>0</v>
      </c>
      <c r="AU213" s="39"/>
      <c r="AV213" s="59">
        <f t="shared" ref="AV213:AW213" si="521">SUM(AV201:AV212)</f>
        <v>0</v>
      </c>
      <c r="AW213" s="60">
        <f t="shared" si="521"/>
        <v>0</v>
      </c>
      <c r="AX213" s="39"/>
      <c r="AY213" s="59">
        <f t="shared" ref="AY213:AZ213" si="522">SUM(AY201:AY212)</f>
        <v>0</v>
      </c>
      <c r="AZ213" s="60">
        <f t="shared" si="522"/>
        <v>0</v>
      </c>
      <c r="BA213" s="39"/>
      <c r="BB213" s="59">
        <f t="shared" ref="BB213:BC213" si="523">SUM(BB201:BB212)</f>
        <v>312.67618667084594</v>
      </c>
      <c r="BC213" s="60">
        <f t="shared" si="523"/>
        <v>7151.3219999999992</v>
      </c>
      <c r="BD213" s="39"/>
      <c r="BE213" s="59">
        <f t="shared" ref="BE213:BF213" si="524">SUM(BE201:BE212)</f>
        <v>0</v>
      </c>
      <c r="BF213" s="60">
        <f t="shared" si="524"/>
        <v>0</v>
      </c>
      <c r="BG213" s="39"/>
      <c r="BH213" s="59">
        <f t="shared" ref="BH213:BI213" si="525">SUM(BH201:BH212)</f>
        <v>0</v>
      </c>
      <c r="BI213" s="60">
        <f t="shared" si="525"/>
        <v>0</v>
      </c>
      <c r="BJ213" s="39"/>
      <c r="BK213" s="59">
        <f t="shared" ref="BK213:BL213" si="526">SUM(BK201:BK212)</f>
        <v>14.81528</v>
      </c>
      <c r="BL213" s="60">
        <f t="shared" si="526"/>
        <v>337.78799999999995</v>
      </c>
      <c r="BM213" s="39"/>
      <c r="BN213" s="59">
        <f t="shared" ref="BN213:BO213" si="527">SUM(BN201:BN212)</f>
        <v>0</v>
      </c>
      <c r="BO213" s="60">
        <f t="shared" si="527"/>
        <v>0</v>
      </c>
      <c r="BP213" s="39"/>
      <c r="BQ213" s="59">
        <f t="shared" ref="BQ213:BR213" si="528">SUM(BQ201:BQ212)</f>
        <v>0</v>
      </c>
      <c r="BR213" s="60">
        <f t="shared" si="528"/>
        <v>0</v>
      </c>
      <c r="BS213" s="39"/>
      <c r="BT213" s="59">
        <f t="shared" ref="BT213:BU213" si="529">SUM(BT201:BT212)</f>
        <v>41.92</v>
      </c>
      <c r="BU213" s="60">
        <f t="shared" si="529"/>
        <v>1126.5040000000001</v>
      </c>
      <c r="BV213" s="39"/>
      <c r="BW213" s="59">
        <f t="shared" ref="BW213:BX213" si="530">SUM(BW201:BW212)</f>
        <v>0</v>
      </c>
      <c r="BX213" s="60">
        <f t="shared" si="530"/>
        <v>0</v>
      </c>
      <c r="BY213" s="39"/>
      <c r="BZ213" s="59">
        <f t="shared" ref="BZ213:CA213" si="531">SUM(BZ201:BZ212)</f>
        <v>53.895189999999999</v>
      </c>
      <c r="CA213" s="60">
        <f t="shared" si="531"/>
        <v>1434.4670000000001</v>
      </c>
      <c r="CB213" s="39"/>
      <c r="CC213" s="59">
        <f t="shared" ref="CC213:CD213" si="532">SUM(CC201:CC212)</f>
        <v>0</v>
      </c>
      <c r="CD213" s="60">
        <f t="shared" si="532"/>
        <v>0</v>
      </c>
      <c r="CE213" s="39"/>
      <c r="CF213" s="59">
        <f t="shared" ref="CF213:CG213" si="533">SUM(CF201:CF212)</f>
        <v>0</v>
      </c>
      <c r="CG213" s="60">
        <f t="shared" si="533"/>
        <v>0</v>
      </c>
      <c r="CH213" s="39"/>
      <c r="CI213" s="59">
        <f t="shared" ref="CI213:CJ213" si="534">SUM(CI201:CI212)</f>
        <v>0</v>
      </c>
      <c r="CJ213" s="60">
        <f t="shared" si="534"/>
        <v>0</v>
      </c>
      <c r="CK213" s="39"/>
      <c r="CL213" s="59">
        <f t="shared" ref="CL213:CM213" si="535">SUM(CL201:CL212)</f>
        <v>0</v>
      </c>
      <c r="CM213" s="60">
        <f t="shared" si="535"/>
        <v>0</v>
      </c>
      <c r="CN213" s="39"/>
      <c r="CO213" s="59">
        <f t="shared" ref="CO213:CP213" si="536">SUM(CO201:CO212)</f>
        <v>0</v>
      </c>
      <c r="CP213" s="60">
        <f t="shared" si="536"/>
        <v>0</v>
      </c>
      <c r="CQ213" s="39"/>
      <c r="CR213" s="59">
        <f t="shared" ref="CR213:CS213" si="537">SUM(CR201:CR212)</f>
        <v>0</v>
      </c>
      <c r="CS213" s="60">
        <f t="shared" si="537"/>
        <v>0</v>
      </c>
      <c r="CT213" s="39"/>
      <c r="CU213" s="59">
        <f t="shared" ref="CU213:CV213" si="538">SUM(CU201:CU212)</f>
        <v>0</v>
      </c>
      <c r="CV213" s="60">
        <f t="shared" si="538"/>
        <v>0</v>
      </c>
      <c r="CW213" s="39"/>
      <c r="CX213" s="59">
        <f t="shared" ref="CX213:CY213" si="539">SUM(CX201:CX212)</f>
        <v>0</v>
      </c>
      <c r="CY213" s="60">
        <f t="shared" si="539"/>
        <v>0</v>
      </c>
      <c r="CZ213" s="39"/>
      <c r="DA213" s="59">
        <f t="shared" ref="DA213:DB213" si="540">SUM(DA201:DA212)</f>
        <v>0</v>
      </c>
      <c r="DB213" s="60">
        <f t="shared" si="540"/>
        <v>0</v>
      </c>
      <c r="DC213" s="39"/>
      <c r="DD213" s="59">
        <f t="shared" ref="DD213:DE213" si="541">SUM(DD201:DD212)</f>
        <v>0</v>
      </c>
      <c r="DE213" s="60">
        <f t="shared" si="541"/>
        <v>0</v>
      </c>
      <c r="DF213" s="39"/>
      <c r="DG213" s="59">
        <f t="shared" ref="DG213:DH213" si="542">SUM(DG201:DG212)</f>
        <v>0</v>
      </c>
      <c r="DH213" s="60">
        <f t="shared" si="542"/>
        <v>0</v>
      </c>
      <c r="DI213" s="39"/>
      <c r="DJ213" s="59">
        <f t="shared" ref="DJ213:DK213" si="543">SUM(DJ201:DJ212)</f>
        <v>0</v>
      </c>
      <c r="DK213" s="60">
        <f t="shared" si="543"/>
        <v>0</v>
      </c>
      <c r="DL213" s="39"/>
      <c r="DM213" s="59">
        <f t="shared" ref="DM213:DN213" si="544">SUM(DM201:DM212)</f>
        <v>0</v>
      </c>
      <c r="DN213" s="60">
        <f t="shared" si="544"/>
        <v>0</v>
      </c>
      <c r="DO213" s="39"/>
      <c r="DP213" s="59">
        <f t="shared" ref="DP213:DQ213" si="545">SUM(DP201:DP212)</f>
        <v>998.44380544119542</v>
      </c>
      <c r="DQ213" s="60">
        <f t="shared" si="545"/>
        <v>10520.743</v>
      </c>
      <c r="DR213" s="39"/>
      <c r="DS213" s="59">
        <f t="shared" ref="DS213:DT213" si="546">SUM(DS201:DS212)</f>
        <v>46.036229999999996</v>
      </c>
      <c r="DT213" s="60">
        <f t="shared" si="546"/>
        <v>880.75099999999998</v>
      </c>
      <c r="DU213" s="39"/>
      <c r="DV213" s="35">
        <f t="shared" si="504"/>
        <v>1996.2539897528409</v>
      </c>
      <c r="DW213" s="36">
        <f t="shared" si="505"/>
        <v>32911.368999999999</v>
      </c>
    </row>
    <row r="214" spans="1:127" ht="15" customHeight="1" x14ac:dyDescent="0.3">
      <c r="A214" s="54">
        <v>2022</v>
      </c>
      <c r="B214" s="55" t="s">
        <v>2</v>
      </c>
      <c r="C214" s="6">
        <v>0</v>
      </c>
      <c r="D214" s="5">
        <v>0</v>
      </c>
      <c r="E214" s="8">
        <f>IF(C214=0,0,D214/C214*1000)</f>
        <v>0</v>
      </c>
      <c r="F214" s="6">
        <v>0</v>
      </c>
      <c r="G214" s="5">
        <v>0</v>
      </c>
      <c r="H214" s="8">
        <f t="shared" ref="H214:H225" si="547">IF(F214=0,0,G214/F214*1000)</f>
        <v>0</v>
      </c>
      <c r="I214" s="6">
        <v>0</v>
      </c>
      <c r="J214" s="5">
        <v>0</v>
      </c>
      <c r="K214" s="8">
        <f t="shared" ref="K214:K225" si="548">IF(I214=0,0,J214/I214*1000)</f>
        <v>0</v>
      </c>
      <c r="L214" s="70">
        <v>4.5393100000000004</v>
      </c>
      <c r="M214" s="5">
        <v>106.428</v>
      </c>
      <c r="N214" s="8">
        <f t="shared" ref="N214:N225" si="549">IF(L214=0,0,M214/L214*1000)</f>
        <v>23445.854105579918</v>
      </c>
      <c r="O214" s="6">
        <v>0</v>
      </c>
      <c r="P214" s="5">
        <v>0</v>
      </c>
      <c r="Q214" s="8">
        <f t="shared" ref="Q214:Q225" si="550">IF(O214=0,0,P214/O214*1000)</f>
        <v>0</v>
      </c>
      <c r="R214" s="6">
        <v>0</v>
      </c>
      <c r="S214" s="5">
        <v>0</v>
      </c>
      <c r="T214" s="8">
        <f t="shared" ref="T214:T225" si="551">IF(R214=0,0,S214/R214*1000)</f>
        <v>0</v>
      </c>
      <c r="U214" s="6">
        <v>0</v>
      </c>
      <c r="V214" s="5">
        <v>0</v>
      </c>
      <c r="W214" s="8">
        <f t="shared" ref="W214:W225" si="552">IF(U214=0,0,V214/U214*1000)</f>
        <v>0</v>
      </c>
      <c r="X214" s="6">
        <v>0</v>
      </c>
      <c r="Y214" s="5">
        <v>0</v>
      </c>
      <c r="Z214" s="8">
        <f t="shared" ref="Z214:Z225" si="553">IF(X214=0,0,Y214/X214*1000)</f>
        <v>0</v>
      </c>
      <c r="AA214" s="70">
        <v>25.003520000000002</v>
      </c>
      <c r="AB214" s="5">
        <v>719.25599999999997</v>
      </c>
      <c r="AC214" s="8">
        <f t="shared" ref="AC214:AC225" si="554">IF(AA214=0,0,AB214/AA214*1000)</f>
        <v>28766.189720487353</v>
      </c>
      <c r="AD214" s="6">
        <v>0</v>
      </c>
      <c r="AE214" s="5">
        <v>0</v>
      </c>
      <c r="AF214" s="8">
        <f t="shared" ref="AF214:AF225" si="555">IF(AD214=0,0,AE214/AD214*1000)</f>
        <v>0</v>
      </c>
      <c r="AG214" s="6">
        <v>0</v>
      </c>
      <c r="AH214" s="5">
        <v>0</v>
      </c>
      <c r="AI214" s="8">
        <f t="shared" ref="AI214:AI225" si="556">IF(AG214=0,0,AH214/AG214*1000)</f>
        <v>0</v>
      </c>
      <c r="AJ214" s="6">
        <v>0</v>
      </c>
      <c r="AK214" s="5">
        <v>0</v>
      </c>
      <c r="AL214" s="8">
        <f t="shared" ref="AL214:AL225" si="557">IF(AJ214=0,0,AK214/AJ214*1000)</f>
        <v>0</v>
      </c>
      <c r="AM214" s="6">
        <v>0</v>
      </c>
      <c r="AN214" s="5">
        <v>0</v>
      </c>
      <c r="AO214" s="8">
        <f t="shared" ref="AO214:AO225" si="558">IF(AM214=0,0,AN214/AM214*1000)</f>
        <v>0</v>
      </c>
      <c r="AP214" s="6">
        <v>0</v>
      </c>
      <c r="AQ214" s="5">
        <v>0</v>
      </c>
      <c r="AR214" s="8">
        <f t="shared" ref="AR214:AR225" si="559">IF(AP214=0,0,AQ214/AP214*1000)</f>
        <v>0</v>
      </c>
      <c r="AS214" s="6">
        <v>0</v>
      </c>
      <c r="AT214" s="5">
        <v>0</v>
      </c>
      <c r="AU214" s="8">
        <f t="shared" ref="AU214:AU225" si="560">IF(AS214=0,0,AT214/AS214*1000)</f>
        <v>0</v>
      </c>
      <c r="AV214" s="6">
        <v>0</v>
      </c>
      <c r="AW214" s="5">
        <v>0</v>
      </c>
      <c r="AX214" s="8">
        <f t="shared" ref="AX214:AX225" si="561">IF(AV214=0,0,AW214/AV214*1000)</f>
        <v>0</v>
      </c>
      <c r="AY214" s="6">
        <v>0</v>
      </c>
      <c r="AZ214" s="5">
        <v>0</v>
      </c>
      <c r="BA214" s="8">
        <f t="shared" ref="BA214:BA225" si="562">IF(AY214=0,0,AZ214/AY214*1000)</f>
        <v>0</v>
      </c>
      <c r="BB214" s="70">
        <v>31.824000000000002</v>
      </c>
      <c r="BC214" s="5">
        <v>734.4</v>
      </c>
      <c r="BD214" s="8">
        <f t="shared" ref="BD214:BD225" si="563">IF(BB214=0,0,BC214/BB214*1000)</f>
        <v>23076.923076923078</v>
      </c>
      <c r="BE214" s="6">
        <v>0</v>
      </c>
      <c r="BF214" s="5">
        <v>0</v>
      </c>
      <c r="BG214" s="8">
        <f t="shared" ref="BG214:BG225" si="564">IF(BE214=0,0,BF214/BE214*1000)</f>
        <v>0</v>
      </c>
      <c r="BH214" s="70">
        <v>0.214</v>
      </c>
      <c r="BI214" s="5">
        <v>4.6669999999999998</v>
      </c>
      <c r="BJ214" s="8">
        <f t="shared" ref="BJ214:BJ225" si="565">IF(BH214=0,0,BI214/BH214*1000)</f>
        <v>21808.41121495327</v>
      </c>
      <c r="BK214" s="6">
        <v>0</v>
      </c>
      <c r="BL214" s="5">
        <v>0</v>
      </c>
      <c r="BM214" s="8">
        <f t="shared" ref="BM214:BM225" si="566">IF(BK214=0,0,BL214/BK214*1000)</f>
        <v>0</v>
      </c>
      <c r="BN214" s="6">
        <v>0</v>
      </c>
      <c r="BO214" s="5">
        <v>0</v>
      </c>
      <c r="BP214" s="8">
        <f t="shared" ref="BP214:BP225" si="567">IF(BN214=0,0,BO214/BN214*1000)</f>
        <v>0</v>
      </c>
      <c r="BQ214" s="6">
        <v>0</v>
      </c>
      <c r="BR214" s="5">
        <v>0</v>
      </c>
      <c r="BS214" s="8">
        <f t="shared" ref="BS214:BS225" si="568">IF(BQ214=0,0,BR214/BQ214*1000)</f>
        <v>0</v>
      </c>
      <c r="BT214" s="6">
        <v>0</v>
      </c>
      <c r="BU214" s="5">
        <v>0</v>
      </c>
      <c r="BV214" s="8">
        <f t="shared" ref="BV214:BV225" si="569">IF(BT214=0,0,BU214/BT214*1000)</f>
        <v>0</v>
      </c>
      <c r="BW214" s="6">
        <v>0</v>
      </c>
      <c r="BX214" s="5">
        <v>0</v>
      </c>
      <c r="BY214" s="8">
        <f t="shared" ref="BY214:BY225" si="570">IF(BW214=0,0,BX214/BW214*1000)</f>
        <v>0</v>
      </c>
      <c r="BZ214" s="70">
        <v>3.8E-3</v>
      </c>
      <c r="CA214" s="5">
        <v>0.12</v>
      </c>
      <c r="CB214" s="8">
        <f t="shared" ref="CB214:CB225" si="571">IF(BZ214=0,0,CA214/BZ214*1000)</f>
        <v>31578.94736842105</v>
      </c>
      <c r="CC214" s="6">
        <v>0</v>
      </c>
      <c r="CD214" s="5">
        <v>0</v>
      </c>
      <c r="CE214" s="8">
        <f t="shared" ref="CE214:CE225" si="572">IF(CC214=0,0,CD214/CC214*1000)</f>
        <v>0</v>
      </c>
      <c r="CF214" s="6">
        <v>0</v>
      </c>
      <c r="CG214" s="5">
        <v>0</v>
      </c>
      <c r="CH214" s="8">
        <f t="shared" ref="CH214:CH225" si="573">IF(CF214=0,0,CG214/CF214*1000)</f>
        <v>0</v>
      </c>
      <c r="CI214" s="6">
        <v>0</v>
      </c>
      <c r="CJ214" s="5">
        <v>0</v>
      </c>
      <c r="CK214" s="8">
        <f t="shared" ref="CK214:CK225" si="574">IF(CI214=0,0,CJ214/CI214*1000)</f>
        <v>0</v>
      </c>
      <c r="CL214" s="6">
        <v>0</v>
      </c>
      <c r="CM214" s="5">
        <v>0</v>
      </c>
      <c r="CN214" s="8">
        <f t="shared" ref="CN214:CN225" si="575">IF(CL214=0,0,CM214/CL214*1000)</f>
        <v>0</v>
      </c>
      <c r="CO214" s="6">
        <v>0</v>
      </c>
      <c r="CP214" s="5">
        <v>0</v>
      </c>
      <c r="CQ214" s="8">
        <f t="shared" ref="CQ214:CQ225" si="576">IF(CO214=0,0,CP214/CO214*1000)</f>
        <v>0</v>
      </c>
      <c r="CR214" s="6">
        <v>0</v>
      </c>
      <c r="CS214" s="5">
        <v>0</v>
      </c>
      <c r="CT214" s="8">
        <f t="shared" ref="CT214:CT225" si="577">IF(CR214=0,0,CS214/CR214*1000)</f>
        <v>0</v>
      </c>
      <c r="CU214" s="6">
        <v>0</v>
      </c>
      <c r="CV214" s="5">
        <v>0</v>
      </c>
      <c r="CW214" s="8">
        <f t="shared" ref="CW214:CW225" si="578">IF(CU214=0,0,CV214/CU214*1000)</f>
        <v>0</v>
      </c>
      <c r="CX214" s="6">
        <v>0</v>
      </c>
      <c r="CY214" s="5">
        <v>0</v>
      </c>
      <c r="CZ214" s="8">
        <f t="shared" ref="CZ214:CZ225" si="579">IF(CX214=0,0,CY214/CX214*1000)</f>
        <v>0</v>
      </c>
      <c r="DA214" s="6">
        <v>0</v>
      </c>
      <c r="DB214" s="5">
        <v>0</v>
      </c>
      <c r="DC214" s="8">
        <f t="shared" ref="DC214:DC225" si="580">IF(DA214=0,0,DB214/DA214*1000)</f>
        <v>0</v>
      </c>
      <c r="DD214" s="6">
        <v>0</v>
      </c>
      <c r="DE214" s="5">
        <v>0</v>
      </c>
      <c r="DF214" s="8">
        <f t="shared" ref="DF214:DF225" si="581">IF(DD214=0,0,DE214/DD214*1000)</f>
        <v>0</v>
      </c>
      <c r="DG214" s="6">
        <v>0</v>
      </c>
      <c r="DH214" s="5">
        <v>0</v>
      </c>
      <c r="DI214" s="8">
        <f t="shared" ref="DI214:DI225" si="582">IF(DG214=0,0,DH214/DG214*1000)</f>
        <v>0</v>
      </c>
      <c r="DJ214" s="6">
        <v>0</v>
      </c>
      <c r="DK214" s="5">
        <v>0</v>
      </c>
      <c r="DL214" s="8">
        <f t="shared" ref="DL214:DL225" si="583">IF(DJ214=0,0,DK214/DJ214*1000)</f>
        <v>0</v>
      </c>
      <c r="DM214" s="6">
        <v>0</v>
      </c>
      <c r="DN214" s="5">
        <v>0</v>
      </c>
      <c r="DO214" s="8">
        <f t="shared" ref="DO214:DO225" si="584">IF(DM214=0,0,DN214/DM214*1000)</f>
        <v>0</v>
      </c>
      <c r="DP214" s="70">
        <v>1.6</v>
      </c>
      <c r="DQ214" s="5">
        <v>45.64</v>
      </c>
      <c r="DR214" s="8">
        <f t="shared" ref="DR214:DR225" si="585">IF(DP214=0,0,DQ214/DP214*1000)</f>
        <v>28525</v>
      </c>
      <c r="DS214" s="70">
        <v>26.7</v>
      </c>
      <c r="DT214" s="5">
        <v>687.52499999999998</v>
      </c>
      <c r="DU214" s="8">
        <f t="shared" ref="DU214:DU225" si="586">IF(DS214=0,0,DT214/DS214*1000)</f>
        <v>25750</v>
      </c>
      <c r="DV214" s="13">
        <f>SUMIF($C$5:$DU$5,"Ton",C214:DU214)</f>
        <v>89.884630000000001</v>
      </c>
      <c r="DW214" s="8">
        <f ca="1">SUMIF($C$5:$DU$5,"F*",C214:D214)</f>
        <v>2298.0359999999996</v>
      </c>
    </row>
    <row r="215" spans="1:127" ht="15" customHeight="1" x14ac:dyDescent="0.3">
      <c r="A215" s="54">
        <v>2022</v>
      </c>
      <c r="B215" s="55" t="s">
        <v>3</v>
      </c>
      <c r="C215" s="6">
        <v>0</v>
      </c>
      <c r="D215" s="5">
        <v>0</v>
      </c>
      <c r="E215" s="8">
        <f t="shared" ref="E215:E216" si="587">IF(C215=0,0,D215/C215*1000)</f>
        <v>0</v>
      </c>
      <c r="F215" s="6">
        <v>0</v>
      </c>
      <c r="G215" s="5">
        <v>0</v>
      </c>
      <c r="H215" s="8">
        <f t="shared" si="547"/>
        <v>0</v>
      </c>
      <c r="I215" s="6">
        <v>0</v>
      </c>
      <c r="J215" s="5">
        <v>0</v>
      </c>
      <c r="K215" s="8">
        <f t="shared" si="548"/>
        <v>0</v>
      </c>
      <c r="L215" s="70">
        <v>76.290929999999989</v>
      </c>
      <c r="M215" s="5">
        <v>1979.136</v>
      </c>
      <c r="N215" s="8">
        <f t="shared" si="549"/>
        <v>25941.956665097678</v>
      </c>
      <c r="O215" s="6">
        <v>0</v>
      </c>
      <c r="P215" s="5">
        <v>0</v>
      </c>
      <c r="Q215" s="8">
        <f t="shared" si="550"/>
        <v>0</v>
      </c>
      <c r="R215" s="6">
        <v>0</v>
      </c>
      <c r="S215" s="5">
        <v>0</v>
      </c>
      <c r="T215" s="8">
        <f t="shared" si="551"/>
        <v>0</v>
      </c>
      <c r="U215" s="6">
        <v>0</v>
      </c>
      <c r="V215" s="5">
        <v>0</v>
      </c>
      <c r="W215" s="8">
        <f t="shared" si="552"/>
        <v>0</v>
      </c>
      <c r="X215" s="6">
        <v>0</v>
      </c>
      <c r="Y215" s="5">
        <v>0</v>
      </c>
      <c r="Z215" s="8">
        <f t="shared" si="553"/>
        <v>0</v>
      </c>
      <c r="AA215" s="70">
        <v>26.801599999999997</v>
      </c>
      <c r="AB215" s="5">
        <v>743.91700000000003</v>
      </c>
      <c r="AC215" s="8">
        <f t="shared" si="554"/>
        <v>27756.439914034989</v>
      </c>
      <c r="AD215" s="6">
        <v>0</v>
      </c>
      <c r="AE215" s="5">
        <v>0</v>
      </c>
      <c r="AF215" s="8">
        <f t="shared" si="555"/>
        <v>0</v>
      </c>
      <c r="AG215" s="6">
        <v>0</v>
      </c>
      <c r="AH215" s="5">
        <v>0</v>
      </c>
      <c r="AI215" s="8">
        <f t="shared" si="556"/>
        <v>0</v>
      </c>
      <c r="AJ215" s="6">
        <v>0</v>
      </c>
      <c r="AK215" s="5">
        <v>0</v>
      </c>
      <c r="AL215" s="8">
        <f t="shared" si="557"/>
        <v>0</v>
      </c>
      <c r="AM215" s="6">
        <v>0</v>
      </c>
      <c r="AN215" s="5">
        <v>0</v>
      </c>
      <c r="AO215" s="8">
        <f t="shared" si="558"/>
        <v>0</v>
      </c>
      <c r="AP215" s="6">
        <v>0</v>
      </c>
      <c r="AQ215" s="5">
        <v>0</v>
      </c>
      <c r="AR215" s="8">
        <f t="shared" si="559"/>
        <v>0</v>
      </c>
      <c r="AS215" s="6">
        <v>0</v>
      </c>
      <c r="AT215" s="5">
        <v>0</v>
      </c>
      <c r="AU215" s="8">
        <f t="shared" si="560"/>
        <v>0</v>
      </c>
      <c r="AV215" s="6">
        <v>0</v>
      </c>
      <c r="AW215" s="5">
        <v>0</v>
      </c>
      <c r="AX215" s="8">
        <f t="shared" si="561"/>
        <v>0</v>
      </c>
      <c r="AY215" s="6">
        <v>0</v>
      </c>
      <c r="AZ215" s="5">
        <v>0</v>
      </c>
      <c r="BA215" s="8">
        <f t="shared" si="562"/>
        <v>0</v>
      </c>
      <c r="BB215" s="70">
        <v>42.067999999999998</v>
      </c>
      <c r="BC215" s="5">
        <v>784.03200000000004</v>
      </c>
      <c r="BD215" s="8">
        <f t="shared" si="563"/>
        <v>18637.253969763242</v>
      </c>
      <c r="BE215" s="6">
        <v>0</v>
      </c>
      <c r="BF215" s="5">
        <v>0</v>
      </c>
      <c r="BG215" s="8">
        <f t="shared" si="564"/>
        <v>0</v>
      </c>
      <c r="BH215" s="6">
        <v>0</v>
      </c>
      <c r="BI215" s="5">
        <v>0</v>
      </c>
      <c r="BJ215" s="8">
        <f t="shared" si="565"/>
        <v>0</v>
      </c>
      <c r="BK215" s="70">
        <v>3.496</v>
      </c>
      <c r="BL215" s="5">
        <v>81.370999999999995</v>
      </c>
      <c r="BM215" s="8">
        <f t="shared" si="566"/>
        <v>23275.45766590389</v>
      </c>
      <c r="BN215" s="6">
        <v>0</v>
      </c>
      <c r="BO215" s="5">
        <v>0</v>
      </c>
      <c r="BP215" s="8">
        <f t="shared" si="567"/>
        <v>0</v>
      </c>
      <c r="BQ215" s="6">
        <v>0</v>
      </c>
      <c r="BR215" s="5">
        <v>0</v>
      </c>
      <c r="BS215" s="8">
        <f t="shared" si="568"/>
        <v>0</v>
      </c>
      <c r="BT215" s="6">
        <v>0</v>
      </c>
      <c r="BU215" s="5">
        <v>0</v>
      </c>
      <c r="BV215" s="8">
        <f t="shared" si="569"/>
        <v>0</v>
      </c>
      <c r="BW215" s="6">
        <v>0</v>
      </c>
      <c r="BX215" s="5">
        <v>0</v>
      </c>
      <c r="BY215" s="8">
        <f t="shared" si="570"/>
        <v>0</v>
      </c>
      <c r="BZ215" s="6">
        <v>0</v>
      </c>
      <c r="CA215" s="5">
        <v>0</v>
      </c>
      <c r="CB215" s="8">
        <f t="shared" si="571"/>
        <v>0</v>
      </c>
      <c r="CC215" s="6">
        <v>0</v>
      </c>
      <c r="CD215" s="5">
        <v>0</v>
      </c>
      <c r="CE215" s="8">
        <f t="shared" si="572"/>
        <v>0</v>
      </c>
      <c r="CF215" s="6">
        <v>0</v>
      </c>
      <c r="CG215" s="5">
        <v>0</v>
      </c>
      <c r="CH215" s="8">
        <f t="shared" si="573"/>
        <v>0</v>
      </c>
      <c r="CI215" s="6">
        <v>0</v>
      </c>
      <c r="CJ215" s="5">
        <v>0</v>
      </c>
      <c r="CK215" s="8">
        <f t="shared" si="574"/>
        <v>0</v>
      </c>
      <c r="CL215" s="6">
        <v>0</v>
      </c>
      <c r="CM215" s="5">
        <v>0</v>
      </c>
      <c r="CN215" s="8">
        <f t="shared" si="575"/>
        <v>0</v>
      </c>
      <c r="CO215" s="6">
        <v>0</v>
      </c>
      <c r="CP215" s="5">
        <v>0</v>
      </c>
      <c r="CQ215" s="8">
        <f t="shared" si="576"/>
        <v>0</v>
      </c>
      <c r="CR215" s="6">
        <v>0</v>
      </c>
      <c r="CS215" s="5">
        <v>0</v>
      </c>
      <c r="CT215" s="8">
        <f t="shared" si="577"/>
        <v>0</v>
      </c>
      <c r="CU215" s="6">
        <v>0</v>
      </c>
      <c r="CV215" s="5">
        <v>0</v>
      </c>
      <c r="CW215" s="8">
        <f t="shared" si="578"/>
        <v>0</v>
      </c>
      <c r="CX215" s="6">
        <v>0</v>
      </c>
      <c r="CY215" s="5">
        <v>0</v>
      </c>
      <c r="CZ215" s="8">
        <f t="shared" si="579"/>
        <v>0</v>
      </c>
      <c r="DA215" s="6">
        <v>0</v>
      </c>
      <c r="DB215" s="5">
        <v>0</v>
      </c>
      <c r="DC215" s="8">
        <f t="shared" si="580"/>
        <v>0</v>
      </c>
      <c r="DD215" s="6">
        <v>0</v>
      </c>
      <c r="DE215" s="5">
        <v>0</v>
      </c>
      <c r="DF215" s="8">
        <f t="shared" si="581"/>
        <v>0</v>
      </c>
      <c r="DG215" s="6">
        <v>0</v>
      </c>
      <c r="DH215" s="5">
        <v>0</v>
      </c>
      <c r="DI215" s="8">
        <f t="shared" si="582"/>
        <v>0</v>
      </c>
      <c r="DJ215" s="6">
        <v>0</v>
      </c>
      <c r="DK215" s="5">
        <v>0</v>
      </c>
      <c r="DL215" s="8">
        <f t="shared" si="583"/>
        <v>0</v>
      </c>
      <c r="DM215" s="6">
        <v>0</v>
      </c>
      <c r="DN215" s="5">
        <v>0</v>
      </c>
      <c r="DO215" s="8">
        <f t="shared" si="584"/>
        <v>0</v>
      </c>
      <c r="DP215" s="6">
        <v>0</v>
      </c>
      <c r="DQ215" s="5">
        <v>0</v>
      </c>
      <c r="DR215" s="8">
        <f t="shared" si="585"/>
        <v>0</v>
      </c>
      <c r="DS215" s="70">
        <v>0.1</v>
      </c>
      <c r="DT215" s="5">
        <v>2.3039999999999998</v>
      </c>
      <c r="DU215" s="8">
        <f t="shared" si="586"/>
        <v>23039.999999999996</v>
      </c>
      <c r="DV215" s="13">
        <f t="shared" ref="DV215:DV226" si="588">SUMIF($C$5:$DU$5,"Ton",C215:DU215)</f>
        <v>148.75653</v>
      </c>
      <c r="DW215" s="8">
        <f t="shared" ref="DW215:DW226" ca="1" si="589">SUMIF($C$5:$DU$5,"F*",C215:D215)</f>
        <v>3590.76</v>
      </c>
    </row>
    <row r="216" spans="1:127" ht="15" customHeight="1" x14ac:dyDescent="0.3">
      <c r="A216" s="54">
        <v>2022</v>
      </c>
      <c r="B216" s="55" t="s">
        <v>4</v>
      </c>
      <c r="C216" s="6">
        <v>0</v>
      </c>
      <c r="D216" s="5">
        <v>0</v>
      </c>
      <c r="E216" s="8">
        <f t="shared" si="587"/>
        <v>0</v>
      </c>
      <c r="F216" s="6">
        <v>0</v>
      </c>
      <c r="G216" s="5">
        <v>0</v>
      </c>
      <c r="H216" s="8">
        <f t="shared" si="547"/>
        <v>0</v>
      </c>
      <c r="I216" s="6">
        <v>0</v>
      </c>
      <c r="J216" s="5">
        <v>0</v>
      </c>
      <c r="K216" s="8">
        <f t="shared" si="548"/>
        <v>0</v>
      </c>
      <c r="L216" s="70">
        <v>11.368</v>
      </c>
      <c r="M216" s="5">
        <v>357.6</v>
      </c>
      <c r="N216" s="8">
        <f t="shared" si="549"/>
        <v>31456.720619282198</v>
      </c>
      <c r="O216" s="6">
        <v>0</v>
      </c>
      <c r="P216" s="5">
        <v>0</v>
      </c>
      <c r="Q216" s="8">
        <f t="shared" si="550"/>
        <v>0</v>
      </c>
      <c r="R216" s="6">
        <v>0</v>
      </c>
      <c r="S216" s="5">
        <v>0</v>
      </c>
      <c r="T216" s="8">
        <f t="shared" si="551"/>
        <v>0</v>
      </c>
      <c r="U216" s="6">
        <v>0</v>
      </c>
      <c r="V216" s="5">
        <v>0</v>
      </c>
      <c r="W216" s="8">
        <f t="shared" si="552"/>
        <v>0</v>
      </c>
      <c r="X216" s="6">
        <v>0</v>
      </c>
      <c r="Y216" s="5">
        <v>0</v>
      </c>
      <c r="Z216" s="8">
        <f t="shared" si="553"/>
        <v>0</v>
      </c>
      <c r="AA216" s="70">
        <v>14.105600000000001</v>
      </c>
      <c r="AB216" s="5">
        <v>518.06600000000003</v>
      </c>
      <c r="AC216" s="8">
        <f t="shared" si="554"/>
        <v>36727.682622504537</v>
      </c>
      <c r="AD216" s="6">
        <v>0</v>
      </c>
      <c r="AE216" s="5">
        <v>0</v>
      </c>
      <c r="AF216" s="8">
        <f t="shared" si="555"/>
        <v>0</v>
      </c>
      <c r="AG216" s="6">
        <v>0</v>
      </c>
      <c r="AH216" s="5">
        <v>0</v>
      </c>
      <c r="AI216" s="8">
        <f t="shared" si="556"/>
        <v>0</v>
      </c>
      <c r="AJ216" s="6">
        <v>0</v>
      </c>
      <c r="AK216" s="5">
        <v>0</v>
      </c>
      <c r="AL216" s="8">
        <f t="shared" si="557"/>
        <v>0</v>
      </c>
      <c r="AM216" s="6">
        <v>0</v>
      </c>
      <c r="AN216" s="5">
        <v>0</v>
      </c>
      <c r="AO216" s="8">
        <f t="shared" si="558"/>
        <v>0</v>
      </c>
      <c r="AP216" s="6">
        <v>0</v>
      </c>
      <c r="AQ216" s="5">
        <v>0</v>
      </c>
      <c r="AR216" s="8">
        <f t="shared" si="559"/>
        <v>0</v>
      </c>
      <c r="AS216" s="6">
        <v>0</v>
      </c>
      <c r="AT216" s="5">
        <v>0</v>
      </c>
      <c r="AU216" s="8">
        <f t="shared" si="560"/>
        <v>0</v>
      </c>
      <c r="AV216" s="6">
        <v>0</v>
      </c>
      <c r="AW216" s="5">
        <v>0</v>
      </c>
      <c r="AX216" s="8">
        <f t="shared" si="561"/>
        <v>0</v>
      </c>
      <c r="AY216" s="6">
        <v>0</v>
      </c>
      <c r="AZ216" s="5">
        <v>0</v>
      </c>
      <c r="BA216" s="8">
        <f t="shared" si="562"/>
        <v>0</v>
      </c>
      <c r="BB216" s="70">
        <v>55.195999999999998</v>
      </c>
      <c r="BC216" s="5">
        <v>1616.8019999999999</v>
      </c>
      <c r="BD216" s="8">
        <f t="shared" si="563"/>
        <v>29292.013914051742</v>
      </c>
      <c r="BE216" s="6">
        <v>0</v>
      </c>
      <c r="BF216" s="5">
        <v>0</v>
      </c>
      <c r="BG216" s="8">
        <f t="shared" si="564"/>
        <v>0</v>
      </c>
      <c r="BH216" s="6">
        <v>0</v>
      </c>
      <c r="BI216" s="5">
        <v>0</v>
      </c>
      <c r="BJ216" s="8">
        <f t="shared" si="565"/>
        <v>0</v>
      </c>
      <c r="BK216" s="6">
        <v>0</v>
      </c>
      <c r="BL216" s="5">
        <v>0</v>
      </c>
      <c r="BM216" s="8">
        <f t="shared" si="566"/>
        <v>0</v>
      </c>
      <c r="BN216" s="6">
        <v>0</v>
      </c>
      <c r="BO216" s="5">
        <v>0</v>
      </c>
      <c r="BP216" s="8">
        <f t="shared" si="567"/>
        <v>0</v>
      </c>
      <c r="BQ216" s="6">
        <v>0</v>
      </c>
      <c r="BR216" s="5">
        <v>0</v>
      </c>
      <c r="BS216" s="8">
        <f t="shared" si="568"/>
        <v>0</v>
      </c>
      <c r="BT216" s="70">
        <v>3.68</v>
      </c>
      <c r="BU216" s="5">
        <v>84.174000000000007</v>
      </c>
      <c r="BV216" s="8">
        <f t="shared" si="569"/>
        <v>22873.369565217392</v>
      </c>
      <c r="BW216" s="6">
        <v>0</v>
      </c>
      <c r="BX216" s="5">
        <v>0</v>
      </c>
      <c r="BY216" s="8">
        <f t="shared" si="570"/>
        <v>0</v>
      </c>
      <c r="BZ216" s="70">
        <v>6.4553500000000001</v>
      </c>
      <c r="CA216" s="5">
        <v>185.28</v>
      </c>
      <c r="CB216" s="8">
        <f t="shared" si="571"/>
        <v>28701.774497122544</v>
      </c>
      <c r="CC216" s="6">
        <v>0</v>
      </c>
      <c r="CD216" s="5">
        <v>0</v>
      </c>
      <c r="CE216" s="8">
        <f t="shared" si="572"/>
        <v>0</v>
      </c>
      <c r="CF216" s="6">
        <v>0</v>
      </c>
      <c r="CG216" s="5">
        <v>0</v>
      </c>
      <c r="CH216" s="8">
        <f t="shared" si="573"/>
        <v>0</v>
      </c>
      <c r="CI216" s="6">
        <v>0</v>
      </c>
      <c r="CJ216" s="5">
        <v>0</v>
      </c>
      <c r="CK216" s="8">
        <f t="shared" si="574"/>
        <v>0</v>
      </c>
      <c r="CL216" s="6">
        <v>0</v>
      </c>
      <c r="CM216" s="5">
        <v>0</v>
      </c>
      <c r="CN216" s="8">
        <f t="shared" si="575"/>
        <v>0</v>
      </c>
      <c r="CO216" s="6">
        <v>0</v>
      </c>
      <c r="CP216" s="5">
        <v>0</v>
      </c>
      <c r="CQ216" s="8">
        <f t="shared" si="576"/>
        <v>0</v>
      </c>
      <c r="CR216" s="6">
        <v>0</v>
      </c>
      <c r="CS216" s="5">
        <v>0</v>
      </c>
      <c r="CT216" s="8">
        <f t="shared" si="577"/>
        <v>0</v>
      </c>
      <c r="CU216" s="6">
        <v>0</v>
      </c>
      <c r="CV216" s="5">
        <v>0</v>
      </c>
      <c r="CW216" s="8">
        <f t="shared" si="578"/>
        <v>0</v>
      </c>
      <c r="CX216" s="6">
        <v>0</v>
      </c>
      <c r="CY216" s="5">
        <v>0</v>
      </c>
      <c r="CZ216" s="8">
        <f t="shared" si="579"/>
        <v>0</v>
      </c>
      <c r="DA216" s="6">
        <v>0</v>
      </c>
      <c r="DB216" s="5">
        <v>0</v>
      </c>
      <c r="DC216" s="8">
        <f t="shared" si="580"/>
        <v>0</v>
      </c>
      <c r="DD216" s="6">
        <v>0</v>
      </c>
      <c r="DE216" s="5">
        <v>0</v>
      </c>
      <c r="DF216" s="8">
        <f t="shared" si="581"/>
        <v>0</v>
      </c>
      <c r="DG216" s="6">
        <v>0</v>
      </c>
      <c r="DH216" s="5">
        <v>0</v>
      </c>
      <c r="DI216" s="8">
        <f t="shared" si="582"/>
        <v>0</v>
      </c>
      <c r="DJ216" s="6">
        <v>0</v>
      </c>
      <c r="DK216" s="5">
        <v>0</v>
      </c>
      <c r="DL216" s="8">
        <f t="shared" si="583"/>
        <v>0</v>
      </c>
      <c r="DM216" s="6">
        <v>0</v>
      </c>
      <c r="DN216" s="5">
        <v>0</v>
      </c>
      <c r="DO216" s="8">
        <f t="shared" si="584"/>
        <v>0</v>
      </c>
      <c r="DP216" s="6">
        <v>0</v>
      </c>
      <c r="DQ216" s="5">
        <v>0</v>
      </c>
      <c r="DR216" s="8">
        <f t="shared" si="585"/>
        <v>0</v>
      </c>
      <c r="DS216" s="70">
        <v>28.774999999999999</v>
      </c>
      <c r="DT216" s="5">
        <v>604.07899999999995</v>
      </c>
      <c r="DU216" s="8">
        <f t="shared" si="586"/>
        <v>20993.188531711552</v>
      </c>
      <c r="DV216" s="13">
        <f t="shared" si="588"/>
        <v>119.57995</v>
      </c>
      <c r="DW216" s="8">
        <f t="shared" ca="1" si="589"/>
        <v>3366.0010000000002</v>
      </c>
    </row>
    <row r="217" spans="1:127" ht="15" customHeight="1" x14ac:dyDescent="0.3">
      <c r="A217" s="54">
        <v>2022</v>
      </c>
      <c r="B217" s="55" t="s">
        <v>5</v>
      </c>
      <c r="C217" s="6">
        <v>0</v>
      </c>
      <c r="D217" s="5">
        <v>0</v>
      </c>
      <c r="E217" s="8">
        <f>IF(C217=0,0,D217/C217*1000)</f>
        <v>0</v>
      </c>
      <c r="F217" s="6">
        <v>0</v>
      </c>
      <c r="G217" s="5">
        <v>0</v>
      </c>
      <c r="H217" s="8">
        <f t="shared" si="547"/>
        <v>0</v>
      </c>
      <c r="I217" s="6">
        <v>0</v>
      </c>
      <c r="J217" s="5">
        <v>0</v>
      </c>
      <c r="K217" s="8">
        <f t="shared" si="548"/>
        <v>0</v>
      </c>
      <c r="L217" s="6">
        <v>0</v>
      </c>
      <c r="M217" s="5">
        <v>0</v>
      </c>
      <c r="N217" s="8">
        <f t="shared" si="549"/>
        <v>0</v>
      </c>
      <c r="O217" s="6">
        <v>0</v>
      </c>
      <c r="P217" s="5">
        <v>0</v>
      </c>
      <c r="Q217" s="8">
        <f t="shared" si="550"/>
        <v>0</v>
      </c>
      <c r="R217" s="6">
        <v>0</v>
      </c>
      <c r="S217" s="5">
        <v>0</v>
      </c>
      <c r="T217" s="8">
        <f t="shared" si="551"/>
        <v>0</v>
      </c>
      <c r="U217" s="6">
        <v>0</v>
      </c>
      <c r="V217" s="5">
        <v>0</v>
      </c>
      <c r="W217" s="8">
        <f t="shared" si="552"/>
        <v>0</v>
      </c>
      <c r="X217" s="6">
        <v>0</v>
      </c>
      <c r="Y217" s="5">
        <v>0</v>
      </c>
      <c r="Z217" s="8">
        <f t="shared" si="553"/>
        <v>0</v>
      </c>
      <c r="AA217" s="70">
        <v>35.850999999999999</v>
      </c>
      <c r="AB217" s="5">
        <v>1365.873</v>
      </c>
      <c r="AC217" s="8">
        <f t="shared" si="554"/>
        <v>38098.602549440744</v>
      </c>
      <c r="AD217" s="70">
        <v>3.5999999999999997E-2</v>
      </c>
      <c r="AE217" s="5">
        <v>0.86399999999999999</v>
      </c>
      <c r="AF217" s="8">
        <f t="shared" si="555"/>
        <v>24000</v>
      </c>
      <c r="AG217" s="6">
        <v>0</v>
      </c>
      <c r="AH217" s="5">
        <v>0</v>
      </c>
      <c r="AI217" s="8">
        <f t="shared" si="556"/>
        <v>0</v>
      </c>
      <c r="AJ217" s="6">
        <v>0</v>
      </c>
      <c r="AK217" s="5">
        <v>0</v>
      </c>
      <c r="AL217" s="8">
        <f t="shared" si="557"/>
        <v>0</v>
      </c>
      <c r="AM217" s="6">
        <v>0</v>
      </c>
      <c r="AN217" s="5">
        <v>0</v>
      </c>
      <c r="AO217" s="8">
        <f t="shared" si="558"/>
        <v>0</v>
      </c>
      <c r="AP217" s="6">
        <v>0</v>
      </c>
      <c r="AQ217" s="5">
        <v>0</v>
      </c>
      <c r="AR217" s="8">
        <f t="shared" si="559"/>
        <v>0</v>
      </c>
      <c r="AS217" s="6">
        <v>0</v>
      </c>
      <c r="AT217" s="5">
        <v>0</v>
      </c>
      <c r="AU217" s="8">
        <f t="shared" si="560"/>
        <v>0</v>
      </c>
      <c r="AV217" s="6">
        <v>0</v>
      </c>
      <c r="AW217" s="5">
        <v>0</v>
      </c>
      <c r="AX217" s="8">
        <f t="shared" si="561"/>
        <v>0</v>
      </c>
      <c r="AY217" s="6">
        <v>0</v>
      </c>
      <c r="AZ217" s="5">
        <v>0</v>
      </c>
      <c r="BA217" s="8">
        <f t="shared" si="562"/>
        <v>0</v>
      </c>
      <c r="BB217" s="70">
        <v>10</v>
      </c>
      <c r="BC217" s="5">
        <v>327.60000000000002</v>
      </c>
      <c r="BD217" s="8">
        <f t="shared" si="563"/>
        <v>32760.000000000004</v>
      </c>
      <c r="BE217" s="6">
        <v>0</v>
      </c>
      <c r="BF217" s="5">
        <v>0</v>
      </c>
      <c r="BG217" s="8">
        <f t="shared" si="564"/>
        <v>0</v>
      </c>
      <c r="BH217" s="6">
        <v>0</v>
      </c>
      <c r="BI217" s="5">
        <v>0</v>
      </c>
      <c r="BJ217" s="8">
        <f t="shared" si="565"/>
        <v>0</v>
      </c>
      <c r="BK217" s="70">
        <v>3.4591999999999996</v>
      </c>
      <c r="BL217" s="5">
        <v>80.515000000000001</v>
      </c>
      <c r="BM217" s="8">
        <f t="shared" si="566"/>
        <v>23275.612858464388</v>
      </c>
      <c r="BN217" s="6">
        <v>0</v>
      </c>
      <c r="BO217" s="5">
        <v>0</v>
      </c>
      <c r="BP217" s="8">
        <f t="shared" si="567"/>
        <v>0</v>
      </c>
      <c r="BQ217" s="6">
        <v>0</v>
      </c>
      <c r="BR217" s="5">
        <v>0</v>
      </c>
      <c r="BS217" s="8">
        <f t="shared" si="568"/>
        <v>0</v>
      </c>
      <c r="BT217" s="6">
        <v>0</v>
      </c>
      <c r="BU217" s="5">
        <v>0</v>
      </c>
      <c r="BV217" s="8">
        <f t="shared" si="569"/>
        <v>0</v>
      </c>
      <c r="BW217" s="6">
        <v>0</v>
      </c>
      <c r="BX217" s="5">
        <v>0</v>
      </c>
      <c r="BY217" s="8">
        <f t="shared" si="570"/>
        <v>0</v>
      </c>
      <c r="BZ217" s="70">
        <v>6.4322100000000004</v>
      </c>
      <c r="CA217" s="5">
        <v>229.44</v>
      </c>
      <c r="CB217" s="8">
        <f t="shared" si="571"/>
        <v>35670.477176584718</v>
      </c>
      <c r="CC217" s="6">
        <v>0</v>
      </c>
      <c r="CD217" s="5">
        <v>0</v>
      </c>
      <c r="CE217" s="8">
        <f t="shared" si="572"/>
        <v>0</v>
      </c>
      <c r="CF217" s="6">
        <v>0</v>
      </c>
      <c r="CG217" s="5">
        <v>0</v>
      </c>
      <c r="CH217" s="8">
        <f t="shared" si="573"/>
        <v>0</v>
      </c>
      <c r="CI217" s="6">
        <v>0</v>
      </c>
      <c r="CJ217" s="5">
        <v>0</v>
      </c>
      <c r="CK217" s="8">
        <f t="shared" si="574"/>
        <v>0</v>
      </c>
      <c r="CL217" s="6">
        <v>0</v>
      </c>
      <c r="CM217" s="5">
        <v>0</v>
      </c>
      <c r="CN217" s="8">
        <f t="shared" si="575"/>
        <v>0</v>
      </c>
      <c r="CO217" s="6">
        <v>0</v>
      </c>
      <c r="CP217" s="5">
        <v>0</v>
      </c>
      <c r="CQ217" s="8">
        <f t="shared" si="576"/>
        <v>0</v>
      </c>
      <c r="CR217" s="6">
        <v>0</v>
      </c>
      <c r="CS217" s="5">
        <v>0</v>
      </c>
      <c r="CT217" s="8">
        <f t="shared" si="577"/>
        <v>0</v>
      </c>
      <c r="CU217" s="6">
        <v>0</v>
      </c>
      <c r="CV217" s="5">
        <v>0</v>
      </c>
      <c r="CW217" s="8">
        <f t="shared" si="578"/>
        <v>0</v>
      </c>
      <c r="CX217" s="6">
        <v>0</v>
      </c>
      <c r="CY217" s="5">
        <v>0</v>
      </c>
      <c r="CZ217" s="8">
        <f t="shared" si="579"/>
        <v>0</v>
      </c>
      <c r="DA217" s="6">
        <v>0</v>
      </c>
      <c r="DB217" s="5">
        <v>0</v>
      </c>
      <c r="DC217" s="8">
        <f t="shared" si="580"/>
        <v>0</v>
      </c>
      <c r="DD217" s="6">
        <v>0</v>
      </c>
      <c r="DE217" s="5">
        <v>0</v>
      </c>
      <c r="DF217" s="8">
        <f t="shared" si="581"/>
        <v>0</v>
      </c>
      <c r="DG217" s="6">
        <v>0</v>
      </c>
      <c r="DH217" s="5">
        <v>0</v>
      </c>
      <c r="DI217" s="8">
        <f t="shared" si="582"/>
        <v>0</v>
      </c>
      <c r="DJ217" s="6">
        <v>0</v>
      </c>
      <c r="DK217" s="5">
        <v>0</v>
      </c>
      <c r="DL217" s="8">
        <f t="shared" si="583"/>
        <v>0</v>
      </c>
      <c r="DM217" s="6">
        <v>0</v>
      </c>
      <c r="DN217" s="5">
        <v>0</v>
      </c>
      <c r="DO217" s="8">
        <f t="shared" si="584"/>
        <v>0</v>
      </c>
      <c r="DP217" s="6">
        <v>0</v>
      </c>
      <c r="DQ217" s="5">
        <v>0</v>
      </c>
      <c r="DR217" s="8">
        <f t="shared" si="585"/>
        <v>0</v>
      </c>
      <c r="DS217" s="70">
        <v>28.875</v>
      </c>
      <c r="DT217" s="5">
        <v>611.65499999999997</v>
      </c>
      <c r="DU217" s="8">
        <f t="shared" si="586"/>
        <v>21182.857142857141</v>
      </c>
      <c r="DV217" s="13">
        <f t="shared" si="588"/>
        <v>84.653410000000008</v>
      </c>
      <c r="DW217" s="8">
        <f t="shared" ca="1" si="589"/>
        <v>2615.9470000000001</v>
      </c>
    </row>
    <row r="218" spans="1:127" ht="15" customHeight="1" x14ac:dyDescent="0.3">
      <c r="A218" s="54">
        <v>2022</v>
      </c>
      <c r="B218" s="8" t="s">
        <v>6</v>
      </c>
      <c r="C218" s="6">
        <v>0</v>
      </c>
      <c r="D218" s="5">
        <v>0</v>
      </c>
      <c r="E218" s="8">
        <f t="shared" ref="E218:E225" si="590">IF(C218=0,0,D218/C218*1000)</f>
        <v>0</v>
      </c>
      <c r="F218" s="6">
        <v>0</v>
      </c>
      <c r="G218" s="5">
        <v>0</v>
      </c>
      <c r="H218" s="8">
        <f t="shared" si="547"/>
        <v>0</v>
      </c>
      <c r="I218" s="6">
        <v>0</v>
      </c>
      <c r="J218" s="5">
        <v>0</v>
      </c>
      <c r="K218" s="8">
        <f t="shared" si="548"/>
        <v>0</v>
      </c>
      <c r="L218" s="70">
        <v>3.0522499999999999</v>
      </c>
      <c r="M218" s="5">
        <v>32.036999999999999</v>
      </c>
      <c r="N218" s="8">
        <f t="shared" si="549"/>
        <v>10496.19133426161</v>
      </c>
      <c r="O218" s="6">
        <v>0</v>
      </c>
      <c r="P218" s="5">
        <v>0</v>
      </c>
      <c r="Q218" s="8">
        <f t="shared" si="550"/>
        <v>0</v>
      </c>
      <c r="R218" s="6">
        <v>0</v>
      </c>
      <c r="S218" s="5">
        <v>0</v>
      </c>
      <c r="T218" s="8">
        <f t="shared" si="551"/>
        <v>0</v>
      </c>
      <c r="U218" s="6">
        <v>0</v>
      </c>
      <c r="V218" s="5">
        <v>0</v>
      </c>
      <c r="W218" s="8">
        <f t="shared" si="552"/>
        <v>0</v>
      </c>
      <c r="X218" s="6">
        <v>0</v>
      </c>
      <c r="Y218" s="5">
        <v>0</v>
      </c>
      <c r="Z218" s="8">
        <f t="shared" si="553"/>
        <v>0</v>
      </c>
      <c r="AA218" s="70">
        <v>42.667000000000002</v>
      </c>
      <c r="AB218" s="5">
        <v>1665.569</v>
      </c>
      <c r="AC218" s="8">
        <f t="shared" si="554"/>
        <v>39036.468465090118</v>
      </c>
      <c r="AD218" s="6">
        <v>0</v>
      </c>
      <c r="AE218" s="5">
        <v>0</v>
      </c>
      <c r="AF218" s="8">
        <f t="shared" si="555"/>
        <v>0</v>
      </c>
      <c r="AG218" s="6">
        <v>0</v>
      </c>
      <c r="AH218" s="5">
        <v>0</v>
      </c>
      <c r="AI218" s="8">
        <f t="shared" si="556"/>
        <v>0</v>
      </c>
      <c r="AJ218" s="6">
        <v>0</v>
      </c>
      <c r="AK218" s="5">
        <v>0</v>
      </c>
      <c r="AL218" s="8">
        <f t="shared" si="557"/>
        <v>0</v>
      </c>
      <c r="AM218" s="6">
        <v>0</v>
      </c>
      <c r="AN218" s="5">
        <v>0</v>
      </c>
      <c r="AO218" s="8">
        <f t="shared" si="558"/>
        <v>0</v>
      </c>
      <c r="AP218" s="6">
        <v>0</v>
      </c>
      <c r="AQ218" s="5">
        <v>0</v>
      </c>
      <c r="AR218" s="8">
        <f t="shared" si="559"/>
        <v>0</v>
      </c>
      <c r="AS218" s="6">
        <v>0</v>
      </c>
      <c r="AT218" s="5">
        <v>0</v>
      </c>
      <c r="AU218" s="8">
        <f t="shared" si="560"/>
        <v>0</v>
      </c>
      <c r="AV218" s="6">
        <v>0</v>
      </c>
      <c r="AW218" s="5">
        <v>0</v>
      </c>
      <c r="AX218" s="8">
        <f t="shared" si="561"/>
        <v>0</v>
      </c>
      <c r="AY218" s="6">
        <v>0</v>
      </c>
      <c r="AZ218" s="5">
        <v>0</v>
      </c>
      <c r="BA218" s="8">
        <f t="shared" si="562"/>
        <v>0</v>
      </c>
      <c r="BB218" s="70">
        <v>86.225999999999999</v>
      </c>
      <c r="BC218" s="5">
        <v>2970.3209999999999</v>
      </c>
      <c r="BD218" s="8">
        <f t="shared" si="563"/>
        <v>34448.089903277432</v>
      </c>
      <c r="BE218" s="6">
        <v>0</v>
      </c>
      <c r="BF218" s="5">
        <v>0</v>
      </c>
      <c r="BG218" s="8">
        <f t="shared" si="564"/>
        <v>0</v>
      </c>
      <c r="BH218" s="70">
        <v>0.30399999999999999</v>
      </c>
      <c r="BI218" s="5">
        <v>9.2170000000000005</v>
      </c>
      <c r="BJ218" s="8">
        <f t="shared" si="565"/>
        <v>30319.078947368424</v>
      </c>
      <c r="BK218" s="70">
        <v>1.36138</v>
      </c>
      <c r="BL218" s="5">
        <v>38.225999999999999</v>
      </c>
      <c r="BM218" s="8">
        <f t="shared" si="566"/>
        <v>28078.86115559212</v>
      </c>
      <c r="BN218" s="6">
        <v>0</v>
      </c>
      <c r="BO218" s="5">
        <v>0</v>
      </c>
      <c r="BP218" s="8">
        <f t="shared" si="567"/>
        <v>0</v>
      </c>
      <c r="BQ218" s="70">
        <v>0.30399999999999999</v>
      </c>
      <c r="BR218" s="5">
        <v>9.2170000000000005</v>
      </c>
      <c r="BS218" s="8">
        <f t="shared" si="568"/>
        <v>30319.078947368424</v>
      </c>
      <c r="BT218" s="6">
        <v>0</v>
      </c>
      <c r="BU218" s="5">
        <v>0</v>
      </c>
      <c r="BV218" s="8">
        <f t="shared" si="569"/>
        <v>0</v>
      </c>
      <c r="BW218" s="6">
        <v>0</v>
      </c>
      <c r="BX218" s="5">
        <v>0</v>
      </c>
      <c r="BY218" s="8">
        <f t="shared" si="570"/>
        <v>0</v>
      </c>
      <c r="BZ218" s="70">
        <v>5.3567999999999998</v>
      </c>
      <c r="CA218" s="5">
        <v>201.6</v>
      </c>
      <c r="CB218" s="8">
        <f t="shared" si="571"/>
        <v>37634.408602150535</v>
      </c>
      <c r="CC218" s="6">
        <v>0</v>
      </c>
      <c r="CD218" s="5">
        <v>0</v>
      </c>
      <c r="CE218" s="8">
        <f t="shared" si="572"/>
        <v>0</v>
      </c>
      <c r="CF218" s="6">
        <v>0</v>
      </c>
      <c r="CG218" s="5">
        <v>0</v>
      </c>
      <c r="CH218" s="8">
        <f t="shared" si="573"/>
        <v>0</v>
      </c>
      <c r="CI218" s="6">
        <v>0</v>
      </c>
      <c r="CJ218" s="5">
        <v>0</v>
      </c>
      <c r="CK218" s="8">
        <f t="shared" si="574"/>
        <v>0</v>
      </c>
      <c r="CL218" s="6">
        <v>0</v>
      </c>
      <c r="CM218" s="5">
        <v>0</v>
      </c>
      <c r="CN218" s="8">
        <f t="shared" si="575"/>
        <v>0</v>
      </c>
      <c r="CO218" s="6">
        <v>0</v>
      </c>
      <c r="CP218" s="5">
        <v>0</v>
      </c>
      <c r="CQ218" s="8">
        <f t="shared" si="576"/>
        <v>0</v>
      </c>
      <c r="CR218" s="6">
        <v>0</v>
      </c>
      <c r="CS218" s="5">
        <v>0</v>
      </c>
      <c r="CT218" s="8">
        <f t="shared" si="577"/>
        <v>0</v>
      </c>
      <c r="CU218" s="6">
        <v>0</v>
      </c>
      <c r="CV218" s="5">
        <v>0</v>
      </c>
      <c r="CW218" s="8">
        <f t="shared" si="578"/>
        <v>0</v>
      </c>
      <c r="CX218" s="6">
        <v>0</v>
      </c>
      <c r="CY218" s="5">
        <v>0</v>
      </c>
      <c r="CZ218" s="8">
        <f t="shared" si="579"/>
        <v>0</v>
      </c>
      <c r="DA218" s="6">
        <v>0</v>
      </c>
      <c r="DB218" s="5">
        <v>0</v>
      </c>
      <c r="DC218" s="8">
        <f t="shared" si="580"/>
        <v>0</v>
      </c>
      <c r="DD218" s="6">
        <v>0</v>
      </c>
      <c r="DE218" s="5">
        <v>0</v>
      </c>
      <c r="DF218" s="8">
        <f t="shared" si="581"/>
        <v>0</v>
      </c>
      <c r="DG218" s="6">
        <v>0</v>
      </c>
      <c r="DH218" s="5">
        <v>0</v>
      </c>
      <c r="DI218" s="8">
        <f t="shared" si="582"/>
        <v>0</v>
      </c>
      <c r="DJ218" s="6">
        <v>0</v>
      </c>
      <c r="DK218" s="5">
        <v>0</v>
      </c>
      <c r="DL218" s="8">
        <f t="shared" si="583"/>
        <v>0</v>
      </c>
      <c r="DM218" s="6">
        <v>0</v>
      </c>
      <c r="DN218" s="5">
        <v>0</v>
      </c>
      <c r="DO218" s="8">
        <f t="shared" si="584"/>
        <v>0</v>
      </c>
      <c r="DP218" s="70">
        <v>0.5</v>
      </c>
      <c r="DQ218" s="5">
        <v>26.882000000000001</v>
      </c>
      <c r="DR218" s="8">
        <f t="shared" si="585"/>
        <v>53764</v>
      </c>
      <c r="DS218" s="70">
        <v>6.64</v>
      </c>
      <c r="DT218" s="5">
        <v>159.47</v>
      </c>
      <c r="DU218" s="8">
        <f t="shared" si="586"/>
        <v>24016.566265060243</v>
      </c>
      <c r="DV218" s="13">
        <f t="shared" si="588"/>
        <v>146.41142999999997</v>
      </c>
      <c r="DW218" s="8">
        <f t="shared" ca="1" si="589"/>
        <v>5112.5389999999989</v>
      </c>
    </row>
    <row r="219" spans="1:127" ht="15" customHeight="1" x14ac:dyDescent="0.3">
      <c r="A219" s="54">
        <v>2022</v>
      </c>
      <c r="B219" s="55" t="s">
        <v>7</v>
      </c>
      <c r="C219" s="6">
        <v>0</v>
      </c>
      <c r="D219" s="5">
        <v>0</v>
      </c>
      <c r="E219" s="8">
        <f t="shared" si="590"/>
        <v>0</v>
      </c>
      <c r="F219" s="6">
        <v>0</v>
      </c>
      <c r="G219" s="5">
        <v>0</v>
      </c>
      <c r="H219" s="8">
        <f t="shared" si="547"/>
        <v>0</v>
      </c>
      <c r="I219" s="6">
        <v>0</v>
      </c>
      <c r="J219" s="5">
        <v>0</v>
      </c>
      <c r="K219" s="8">
        <f t="shared" si="548"/>
        <v>0</v>
      </c>
      <c r="L219" s="70">
        <v>3.84</v>
      </c>
      <c r="M219" s="5">
        <v>173.36500000000001</v>
      </c>
      <c r="N219" s="8">
        <f t="shared" si="549"/>
        <v>45147.135416666672</v>
      </c>
      <c r="O219" s="6">
        <v>0</v>
      </c>
      <c r="P219" s="5">
        <v>0</v>
      </c>
      <c r="Q219" s="8">
        <f t="shared" si="550"/>
        <v>0</v>
      </c>
      <c r="R219" s="6">
        <v>0</v>
      </c>
      <c r="S219" s="5">
        <v>0</v>
      </c>
      <c r="T219" s="8">
        <f t="shared" si="551"/>
        <v>0</v>
      </c>
      <c r="U219" s="6">
        <v>0</v>
      </c>
      <c r="V219" s="5">
        <v>0</v>
      </c>
      <c r="W219" s="8">
        <f t="shared" si="552"/>
        <v>0</v>
      </c>
      <c r="X219" s="6">
        <v>0</v>
      </c>
      <c r="Y219" s="5">
        <v>0</v>
      </c>
      <c r="Z219" s="8">
        <f t="shared" si="553"/>
        <v>0</v>
      </c>
      <c r="AA219" s="70">
        <v>4.72438</v>
      </c>
      <c r="AB219" s="5">
        <v>224.96799999999999</v>
      </c>
      <c r="AC219" s="8">
        <f t="shared" si="554"/>
        <v>47618.523488796411</v>
      </c>
      <c r="AD219" s="6">
        <v>0</v>
      </c>
      <c r="AE219" s="5">
        <v>0</v>
      </c>
      <c r="AF219" s="8">
        <f t="shared" si="555"/>
        <v>0</v>
      </c>
      <c r="AG219" s="6">
        <v>0</v>
      </c>
      <c r="AH219" s="5">
        <v>0</v>
      </c>
      <c r="AI219" s="8">
        <f t="shared" si="556"/>
        <v>0</v>
      </c>
      <c r="AJ219" s="70">
        <v>4.5834899999999994</v>
      </c>
      <c r="AK219" s="5">
        <v>219.18600000000001</v>
      </c>
      <c r="AL219" s="8">
        <f t="shared" si="557"/>
        <v>47820.765399291813</v>
      </c>
      <c r="AM219" s="6">
        <v>0</v>
      </c>
      <c r="AN219" s="5">
        <v>0</v>
      </c>
      <c r="AO219" s="8">
        <f t="shared" si="558"/>
        <v>0</v>
      </c>
      <c r="AP219" s="6">
        <v>0</v>
      </c>
      <c r="AQ219" s="5">
        <v>0</v>
      </c>
      <c r="AR219" s="8">
        <f t="shared" si="559"/>
        <v>0</v>
      </c>
      <c r="AS219" s="6">
        <v>0</v>
      </c>
      <c r="AT219" s="5">
        <v>0</v>
      </c>
      <c r="AU219" s="8">
        <f t="shared" si="560"/>
        <v>0</v>
      </c>
      <c r="AV219" s="6">
        <v>0</v>
      </c>
      <c r="AW219" s="5">
        <v>0</v>
      </c>
      <c r="AX219" s="8">
        <f t="shared" si="561"/>
        <v>0</v>
      </c>
      <c r="AY219" s="6">
        <v>0</v>
      </c>
      <c r="AZ219" s="5">
        <v>0</v>
      </c>
      <c r="BA219" s="8">
        <f t="shared" si="562"/>
        <v>0</v>
      </c>
      <c r="BB219" s="70">
        <v>36.880000000000003</v>
      </c>
      <c r="BC219" s="5">
        <v>1361.5940000000001</v>
      </c>
      <c r="BD219" s="8">
        <f t="shared" si="563"/>
        <v>36919.577006507585</v>
      </c>
      <c r="BE219" s="6">
        <v>0</v>
      </c>
      <c r="BF219" s="5">
        <v>0</v>
      </c>
      <c r="BG219" s="8">
        <f t="shared" si="564"/>
        <v>0</v>
      </c>
      <c r="BH219" s="6">
        <v>0</v>
      </c>
      <c r="BI219" s="5">
        <v>0</v>
      </c>
      <c r="BJ219" s="8">
        <f t="shared" si="565"/>
        <v>0</v>
      </c>
      <c r="BK219" s="70">
        <v>2.0716999999999999</v>
      </c>
      <c r="BL219" s="5">
        <v>54.607999999999997</v>
      </c>
      <c r="BM219" s="8">
        <f t="shared" si="566"/>
        <v>26359.028816913647</v>
      </c>
      <c r="BN219" s="6">
        <v>0</v>
      </c>
      <c r="BO219" s="5">
        <v>0</v>
      </c>
      <c r="BP219" s="8">
        <f t="shared" si="567"/>
        <v>0</v>
      </c>
      <c r="BQ219" s="6">
        <v>0</v>
      </c>
      <c r="BR219" s="5">
        <v>0</v>
      </c>
      <c r="BS219" s="8">
        <f t="shared" si="568"/>
        <v>0</v>
      </c>
      <c r="BT219" s="6">
        <v>0</v>
      </c>
      <c r="BU219" s="5">
        <v>0</v>
      </c>
      <c r="BV219" s="8">
        <f t="shared" si="569"/>
        <v>0</v>
      </c>
      <c r="BW219" s="6">
        <v>0</v>
      </c>
      <c r="BX219" s="5">
        <v>0</v>
      </c>
      <c r="BY219" s="8">
        <f t="shared" si="570"/>
        <v>0</v>
      </c>
      <c r="BZ219" s="6">
        <v>0</v>
      </c>
      <c r="CA219" s="5">
        <v>0</v>
      </c>
      <c r="CB219" s="8">
        <f t="shared" si="571"/>
        <v>0</v>
      </c>
      <c r="CC219" s="6">
        <v>0</v>
      </c>
      <c r="CD219" s="5">
        <v>0</v>
      </c>
      <c r="CE219" s="8">
        <f t="shared" si="572"/>
        <v>0</v>
      </c>
      <c r="CF219" s="6">
        <v>0</v>
      </c>
      <c r="CG219" s="5">
        <v>0</v>
      </c>
      <c r="CH219" s="8">
        <f t="shared" si="573"/>
        <v>0</v>
      </c>
      <c r="CI219" s="6">
        <v>0</v>
      </c>
      <c r="CJ219" s="5">
        <v>0</v>
      </c>
      <c r="CK219" s="8">
        <f t="shared" si="574"/>
        <v>0</v>
      </c>
      <c r="CL219" s="6">
        <v>0</v>
      </c>
      <c r="CM219" s="5">
        <v>0</v>
      </c>
      <c r="CN219" s="8">
        <f t="shared" si="575"/>
        <v>0</v>
      </c>
      <c r="CO219" s="6">
        <v>0</v>
      </c>
      <c r="CP219" s="5">
        <v>0</v>
      </c>
      <c r="CQ219" s="8">
        <f t="shared" si="576"/>
        <v>0</v>
      </c>
      <c r="CR219" s="6">
        <v>0</v>
      </c>
      <c r="CS219" s="5">
        <v>0</v>
      </c>
      <c r="CT219" s="8">
        <f t="shared" si="577"/>
        <v>0</v>
      </c>
      <c r="CU219" s="6">
        <v>0</v>
      </c>
      <c r="CV219" s="5">
        <v>0</v>
      </c>
      <c r="CW219" s="8">
        <f t="shared" si="578"/>
        <v>0</v>
      </c>
      <c r="CX219" s="6">
        <v>0</v>
      </c>
      <c r="CY219" s="5">
        <v>0</v>
      </c>
      <c r="CZ219" s="8">
        <f t="shared" si="579"/>
        <v>0</v>
      </c>
      <c r="DA219" s="6">
        <v>0</v>
      </c>
      <c r="DB219" s="5">
        <v>0</v>
      </c>
      <c r="DC219" s="8">
        <f t="shared" si="580"/>
        <v>0</v>
      </c>
      <c r="DD219" s="6">
        <v>0</v>
      </c>
      <c r="DE219" s="5">
        <v>0</v>
      </c>
      <c r="DF219" s="8">
        <f t="shared" si="581"/>
        <v>0</v>
      </c>
      <c r="DG219" s="6">
        <v>0</v>
      </c>
      <c r="DH219" s="5">
        <v>0</v>
      </c>
      <c r="DI219" s="8">
        <f t="shared" si="582"/>
        <v>0</v>
      </c>
      <c r="DJ219" s="6">
        <v>0</v>
      </c>
      <c r="DK219" s="5">
        <v>0</v>
      </c>
      <c r="DL219" s="8">
        <f t="shared" si="583"/>
        <v>0</v>
      </c>
      <c r="DM219" s="6">
        <v>0</v>
      </c>
      <c r="DN219" s="5">
        <v>0</v>
      </c>
      <c r="DO219" s="8">
        <f t="shared" si="584"/>
        <v>0</v>
      </c>
      <c r="DP219" s="70">
        <v>208.05</v>
      </c>
      <c r="DQ219" s="5">
        <v>5114.7030000000004</v>
      </c>
      <c r="DR219" s="8">
        <f t="shared" si="585"/>
        <v>24584.008651766402</v>
      </c>
      <c r="DS219" s="70">
        <v>29.175000000000001</v>
      </c>
      <c r="DT219" s="5">
        <v>797.71500000000003</v>
      </c>
      <c r="DU219" s="8">
        <f t="shared" si="586"/>
        <v>27342.416452442158</v>
      </c>
      <c r="DV219" s="13">
        <f t="shared" si="588"/>
        <v>289.32457000000005</v>
      </c>
      <c r="DW219" s="8">
        <f t="shared" ca="1" si="589"/>
        <v>7946.139000000001</v>
      </c>
    </row>
    <row r="220" spans="1:127" ht="15" customHeight="1" x14ac:dyDescent="0.3">
      <c r="A220" s="54">
        <v>2022</v>
      </c>
      <c r="B220" s="55" t="s">
        <v>8</v>
      </c>
      <c r="C220" s="6">
        <v>0</v>
      </c>
      <c r="D220" s="5">
        <v>0</v>
      </c>
      <c r="E220" s="8">
        <f t="shared" si="590"/>
        <v>0</v>
      </c>
      <c r="F220" s="6">
        <v>0</v>
      </c>
      <c r="G220" s="5">
        <v>0</v>
      </c>
      <c r="H220" s="8">
        <f t="shared" si="547"/>
        <v>0</v>
      </c>
      <c r="I220" s="6">
        <v>0</v>
      </c>
      <c r="J220" s="5">
        <v>0</v>
      </c>
      <c r="K220" s="8">
        <f t="shared" si="548"/>
        <v>0</v>
      </c>
      <c r="L220" s="70">
        <v>12.208399999999999</v>
      </c>
      <c r="M220" s="5">
        <v>397.05900000000003</v>
      </c>
      <c r="N220" s="8">
        <f t="shared" si="549"/>
        <v>32523.426493234168</v>
      </c>
      <c r="O220" s="6">
        <v>0</v>
      </c>
      <c r="P220" s="5">
        <v>0</v>
      </c>
      <c r="Q220" s="8">
        <f t="shared" si="550"/>
        <v>0</v>
      </c>
      <c r="R220" s="6">
        <v>0</v>
      </c>
      <c r="S220" s="5">
        <v>0</v>
      </c>
      <c r="T220" s="8">
        <f t="shared" si="551"/>
        <v>0</v>
      </c>
      <c r="U220" s="6">
        <v>0</v>
      </c>
      <c r="V220" s="5">
        <v>0</v>
      </c>
      <c r="W220" s="8">
        <f t="shared" si="552"/>
        <v>0</v>
      </c>
      <c r="X220" s="6">
        <v>0</v>
      </c>
      <c r="Y220" s="5">
        <v>0</v>
      </c>
      <c r="Z220" s="8">
        <f t="shared" si="553"/>
        <v>0</v>
      </c>
      <c r="AA220" s="70">
        <v>13.564</v>
      </c>
      <c r="AB220" s="5">
        <v>577.72</v>
      </c>
      <c r="AC220" s="8">
        <f t="shared" si="554"/>
        <v>42592.15570628133</v>
      </c>
      <c r="AD220" s="6">
        <v>0</v>
      </c>
      <c r="AE220" s="5">
        <v>0</v>
      </c>
      <c r="AF220" s="8">
        <f t="shared" si="555"/>
        <v>0</v>
      </c>
      <c r="AG220" s="6">
        <v>0</v>
      </c>
      <c r="AH220" s="5">
        <v>0</v>
      </c>
      <c r="AI220" s="8">
        <f t="shared" si="556"/>
        <v>0</v>
      </c>
      <c r="AJ220" s="6">
        <v>0</v>
      </c>
      <c r="AK220" s="5">
        <v>0</v>
      </c>
      <c r="AL220" s="8">
        <f t="shared" si="557"/>
        <v>0</v>
      </c>
      <c r="AM220" s="6">
        <v>0</v>
      </c>
      <c r="AN220" s="5">
        <v>0</v>
      </c>
      <c r="AO220" s="8">
        <f t="shared" si="558"/>
        <v>0</v>
      </c>
      <c r="AP220" s="6">
        <v>0</v>
      </c>
      <c r="AQ220" s="5">
        <v>0</v>
      </c>
      <c r="AR220" s="8">
        <f t="shared" si="559"/>
        <v>0</v>
      </c>
      <c r="AS220" s="6">
        <v>0</v>
      </c>
      <c r="AT220" s="5">
        <v>0</v>
      </c>
      <c r="AU220" s="8">
        <f t="shared" si="560"/>
        <v>0</v>
      </c>
      <c r="AV220" s="6">
        <v>0</v>
      </c>
      <c r="AW220" s="5">
        <v>0</v>
      </c>
      <c r="AX220" s="8">
        <f t="shared" si="561"/>
        <v>0</v>
      </c>
      <c r="AY220" s="6">
        <v>0</v>
      </c>
      <c r="AZ220" s="5">
        <v>0</v>
      </c>
      <c r="BA220" s="8">
        <f t="shared" si="562"/>
        <v>0</v>
      </c>
      <c r="BB220" s="6">
        <v>0</v>
      </c>
      <c r="BC220" s="5">
        <v>0</v>
      </c>
      <c r="BD220" s="8">
        <f t="shared" si="563"/>
        <v>0</v>
      </c>
      <c r="BE220" s="6">
        <v>0</v>
      </c>
      <c r="BF220" s="5">
        <v>0</v>
      </c>
      <c r="BG220" s="8">
        <f t="shared" si="564"/>
        <v>0</v>
      </c>
      <c r="BH220" s="6">
        <v>0</v>
      </c>
      <c r="BI220" s="5">
        <v>0</v>
      </c>
      <c r="BJ220" s="8">
        <f t="shared" si="565"/>
        <v>0</v>
      </c>
      <c r="BK220" s="70">
        <v>1.97881</v>
      </c>
      <c r="BL220" s="5">
        <v>54.607999999999997</v>
      </c>
      <c r="BM220" s="8">
        <f t="shared" si="566"/>
        <v>27596.383685144101</v>
      </c>
      <c r="BN220" s="6">
        <v>0</v>
      </c>
      <c r="BO220" s="5">
        <v>0</v>
      </c>
      <c r="BP220" s="8">
        <f t="shared" si="567"/>
        <v>0</v>
      </c>
      <c r="BQ220" s="6">
        <v>0</v>
      </c>
      <c r="BR220" s="5">
        <v>0</v>
      </c>
      <c r="BS220" s="8">
        <f t="shared" si="568"/>
        <v>0</v>
      </c>
      <c r="BT220" s="6">
        <v>0</v>
      </c>
      <c r="BU220" s="5">
        <v>0</v>
      </c>
      <c r="BV220" s="8">
        <f t="shared" si="569"/>
        <v>0</v>
      </c>
      <c r="BW220" s="6">
        <v>0</v>
      </c>
      <c r="BX220" s="5">
        <v>0</v>
      </c>
      <c r="BY220" s="8">
        <f t="shared" si="570"/>
        <v>0</v>
      </c>
      <c r="BZ220" s="70">
        <v>2.88</v>
      </c>
      <c r="CA220" s="5">
        <v>97.92</v>
      </c>
      <c r="CB220" s="8">
        <f t="shared" si="571"/>
        <v>34000</v>
      </c>
      <c r="CC220" s="6">
        <v>0</v>
      </c>
      <c r="CD220" s="5">
        <v>0</v>
      </c>
      <c r="CE220" s="8">
        <f t="shared" si="572"/>
        <v>0</v>
      </c>
      <c r="CF220" s="6">
        <v>0</v>
      </c>
      <c r="CG220" s="5">
        <v>0</v>
      </c>
      <c r="CH220" s="8">
        <f t="shared" si="573"/>
        <v>0</v>
      </c>
      <c r="CI220" s="6">
        <v>0</v>
      </c>
      <c r="CJ220" s="5">
        <v>0</v>
      </c>
      <c r="CK220" s="8">
        <f t="shared" si="574"/>
        <v>0</v>
      </c>
      <c r="CL220" s="6">
        <v>0</v>
      </c>
      <c r="CM220" s="5">
        <v>0</v>
      </c>
      <c r="CN220" s="8">
        <f t="shared" si="575"/>
        <v>0</v>
      </c>
      <c r="CO220" s="6">
        <v>0</v>
      </c>
      <c r="CP220" s="5">
        <v>0</v>
      </c>
      <c r="CQ220" s="8">
        <f t="shared" si="576"/>
        <v>0</v>
      </c>
      <c r="CR220" s="6">
        <v>0</v>
      </c>
      <c r="CS220" s="5">
        <v>0</v>
      </c>
      <c r="CT220" s="8">
        <f t="shared" si="577"/>
        <v>0</v>
      </c>
      <c r="CU220" s="6">
        <v>0</v>
      </c>
      <c r="CV220" s="5">
        <v>0</v>
      </c>
      <c r="CW220" s="8">
        <f t="shared" si="578"/>
        <v>0</v>
      </c>
      <c r="CX220" s="6">
        <v>0</v>
      </c>
      <c r="CY220" s="5">
        <v>0</v>
      </c>
      <c r="CZ220" s="8">
        <f t="shared" si="579"/>
        <v>0</v>
      </c>
      <c r="DA220" s="6">
        <v>0</v>
      </c>
      <c r="DB220" s="5">
        <v>0</v>
      </c>
      <c r="DC220" s="8">
        <f t="shared" si="580"/>
        <v>0</v>
      </c>
      <c r="DD220" s="6">
        <v>0</v>
      </c>
      <c r="DE220" s="5">
        <v>0</v>
      </c>
      <c r="DF220" s="8">
        <f t="shared" si="581"/>
        <v>0</v>
      </c>
      <c r="DG220" s="6">
        <v>0</v>
      </c>
      <c r="DH220" s="5">
        <v>0</v>
      </c>
      <c r="DI220" s="8">
        <f t="shared" si="582"/>
        <v>0</v>
      </c>
      <c r="DJ220" s="70">
        <v>4.0000000000000001E-3</v>
      </c>
      <c r="DK220" s="5">
        <v>0.375</v>
      </c>
      <c r="DL220" s="8">
        <f t="shared" si="583"/>
        <v>93750</v>
      </c>
      <c r="DM220" s="6">
        <v>0</v>
      </c>
      <c r="DN220" s="5">
        <v>0</v>
      </c>
      <c r="DO220" s="8">
        <f t="shared" si="584"/>
        <v>0</v>
      </c>
      <c r="DP220" s="70">
        <v>1.4</v>
      </c>
      <c r="DQ220" s="5">
        <v>43.4</v>
      </c>
      <c r="DR220" s="8">
        <f t="shared" si="585"/>
        <v>31000</v>
      </c>
      <c r="DS220" s="70">
        <v>22</v>
      </c>
      <c r="DT220" s="5">
        <v>750.84900000000005</v>
      </c>
      <c r="DU220" s="8">
        <f t="shared" si="586"/>
        <v>34129.5</v>
      </c>
      <c r="DV220" s="13">
        <f t="shared" si="588"/>
        <v>54.035209999999999</v>
      </c>
      <c r="DW220" s="8">
        <f t="shared" ca="1" si="589"/>
        <v>1921.931</v>
      </c>
    </row>
    <row r="221" spans="1:127" ht="15" customHeight="1" x14ac:dyDescent="0.3">
      <c r="A221" s="54">
        <v>2022</v>
      </c>
      <c r="B221" s="55" t="s">
        <v>9</v>
      </c>
      <c r="C221" s="6">
        <v>0</v>
      </c>
      <c r="D221" s="5">
        <v>0</v>
      </c>
      <c r="E221" s="8">
        <f t="shared" si="590"/>
        <v>0</v>
      </c>
      <c r="F221" s="6">
        <v>0</v>
      </c>
      <c r="G221" s="5">
        <v>0</v>
      </c>
      <c r="H221" s="8">
        <f t="shared" si="547"/>
        <v>0</v>
      </c>
      <c r="I221" s="6">
        <v>0</v>
      </c>
      <c r="J221" s="5">
        <v>0</v>
      </c>
      <c r="K221" s="8">
        <f t="shared" si="548"/>
        <v>0</v>
      </c>
      <c r="L221" s="70">
        <v>44.876829999999998</v>
      </c>
      <c r="M221" s="5">
        <v>2330.6880000000001</v>
      </c>
      <c r="N221" s="8">
        <f t="shared" si="549"/>
        <v>51935.219132010883</v>
      </c>
      <c r="O221" s="6">
        <v>0</v>
      </c>
      <c r="P221" s="5">
        <v>0</v>
      </c>
      <c r="Q221" s="8">
        <f t="shared" si="550"/>
        <v>0</v>
      </c>
      <c r="R221" s="6">
        <v>0</v>
      </c>
      <c r="S221" s="5">
        <v>0</v>
      </c>
      <c r="T221" s="8">
        <f t="shared" si="551"/>
        <v>0</v>
      </c>
      <c r="U221" s="6">
        <v>0</v>
      </c>
      <c r="V221" s="5">
        <v>0</v>
      </c>
      <c r="W221" s="8">
        <f t="shared" si="552"/>
        <v>0</v>
      </c>
      <c r="X221" s="6">
        <v>0</v>
      </c>
      <c r="Y221" s="5">
        <v>0</v>
      </c>
      <c r="Z221" s="8">
        <f t="shared" si="553"/>
        <v>0</v>
      </c>
      <c r="AA221" s="70">
        <v>21.777899999999999</v>
      </c>
      <c r="AB221" s="5">
        <v>958.13800000000003</v>
      </c>
      <c r="AC221" s="8">
        <f t="shared" si="554"/>
        <v>43995.885737375967</v>
      </c>
      <c r="AD221" s="6">
        <v>0</v>
      </c>
      <c r="AE221" s="5">
        <v>0</v>
      </c>
      <c r="AF221" s="8">
        <f t="shared" si="555"/>
        <v>0</v>
      </c>
      <c r="AG221" s="6">
        <v>0</v>
      </c>
      <c r="AH221" s="5">
        <v>0</v>
      </c>
      <c r="AI221" s="8">
        <f t="shared" si="556"/>
        <v>0</v>
      </c>
      <c r="AJ221" s="6">
        <v>0</v>
      </c>
      <c r="AK221" s="5">
        <v>0</v>
      </c>
      <c r="AL221" s="8">
        <f t="shared" si="557"/>
        <v>0</v>
      </c>
      <c r="AM221" s="6">
        <v>0</v>
      </c>
      <c r="AN221" s="5">
        <v>0</v>
      </c>
      <c r="AO221" s="8">
        <f t="shared" si="558"/>
        <v>0</v>
      </c>
      <c r="AP221" s="6">
        <v>0</v>
      </c>
      <c r="AQ221" s="5">
        <v>0</v>
      </c>
      <c r="AR221" s="8">
        <f t="shared" si="559"/>
        <v>0</v>
      </c>
      <c r="AS221" s="6">
        <v>0</v>
      </c>
      <c r="AT221" s="5">
        <v>0</v>
      </c>
      <c r="AU221" s="8">
        <f t="shared" si="560"/>
        <v>0</v>
      </c>
      <c r="AV221" s="6">
        <v>0</v>
      </c>
      <c r="AW221" s="5">
        <v>0</v>
      </c>
      <c r="AX221" s="8">
        <f t="shared" si="561"/>
        <v>0</v>
      </c>
      <c r="AY221" s="6">
        <v>0</v>
      </c>
      <c r="AZ221" s="5">
        <v>0</v>
      </c>
      <c r="BA221" s="8">
        <f t="shared" si="562"/>
        <v>0</v>
      </c>
      <c r="BB221" s="70">
        <v>18.649999999999999</v>
      </c>
      <c r="BC221" s="5">
        <v>344.95</v>
      </c>
      <c r="BD221" s="8">
        <f t="shared" si="563"/>
        <v>18495.978552278822</v>
      </c>
      <c r="BE221" s="6">
        <v>0</v>
      </c>
      <c r="BF221" s="5">
        <v>0</v>
      </c>
      <c r="BG221" s="8">
        <f t="shared" si="564"/>
        <v>0</v>
      </c>
      <c r="BH221" s="6">
        <v>0</v>
      </c>
      <c r="BI221" s="5">
        <v>0</v>
      </c>
      <c r="BJ221" s="8">
        <f t="shared" si="565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7"/>
        <v>0</v>
      </c>
      <c r="BQ221" s="6">
        <v>0</v>
      </c>
      <c r="BR221" s="5">
        <v>0</v>
      </c>
      <c r="BS221" s="8">
        <f t="shared" si="568"/>
        <v>0</v>
      </c>
      <c r="BT221" s="70">
        <v>2</v>
      </c>
      <c r="BU221" s="5">
        <v>90</v>
      </c>
      <c r="BV221" s="8">
        <f t="shared" si="569"/>
        <v>45000</v>
      </c>
      <c r="BW221" s="6">
        <v>0</v>
      </c>
      <c r="BX221" s="5">
        <v>0</v>
      </c>
      <c r="BY221" s="8">
        <f t="shared" si="570"/>
        <v>0</v>
      </c>
      <c r="BZ221" s="70">
        <v>10.09</v>
      </c>
      <c r="CA221" s="5">
        <v>328.56</v>
      </c>
      <c r="CB221" s="8">
        <f t="shared" si="571"/>
        <v>32562.93359762141</v>
      </c>
      <c r="CC221" s="6">
        <v>0</v>
      </c>
      <c r="CD221" s="5">
        <v>0</v>
      </c>
      <c r="CE221" s="8">
        <f t="shared" si="572"/>
        <v>0</v>
      </c>
      <c r="CF221" s="6">
        <v>0</v>
      </c>
      <c r="CG221" s="5">
        <v>0</v>
      </c>
      <c r="CH221" s="8">
        <f t="shared" si="573"/>
        <v>0</v>
      </c>
      <c r="CI221" s="6">
        <v>0</v>
      </c>
      <c r="CJ221" s="5">
        <v>0</v>
      </c>
      <c r="CK221" s="8">
        <f t="shared" si="574"/>
        <v>0</v>
      </c>
      <c r="CL221" s="6">
        <v>0</v>
      </c>
      <c r="CM221" s="5">
        <v>0</v>
      </c>
      <c r="CN221" s="8">
        <f t="shared" si="575"/>
        <v>0</v>
      </c>
      <c r="CO221" s="6">
        <v>0</v>
      </c>
      <c r="CP221" s="5">
        <v>0</v>
      </c>
      <c r="CQ221" s="8">
        <f t="shared" si="576"/>
        <v>0</v>
      </c>
      <c r="CR221" s="6">
        <v>0</v>
      </c>
      <c r="CS221" s="5">
        <v>0</v>
      </c>
      <c r="CT221" s="8">
        <f t="shared" si="577"/>
        <v>0</v>
      </c>
      <c r="CU221" s="6">
        <v>0</v>
      </c>
      <c r="CV221" s="5">
        <v>0</v>
      </c>
      <c r="CW221" s="8">
        <f t="shared" si="578"/>
        <v>0</v>
      </c>
      <c r="CX221" s="6">
        <v>0</v>
      </c>
      <c r="CY221" s="5">
        <v>0</v>
      </c>
      <c r="CZ221" s="8">
        <f t="shared" si="579"/>
        <v>0</v>
      </c>
      <c r="DA221" s="6">
        <v>0</v>
      </c>
      <c r="DB221" s="5">
        <v>0</v>
      </c>
      <c r="DC221" s="8">
        <f t="shared" si="580"/>
        <v>0</v>
      </c>
      <c r="DD221" s="6">
        <v>0</v>
      </c>
      <c r="DE221" s="5">
        <v>0</v>
      </c>
      <c r="DF221" s="8">
        <f t="shared" si="581"/>
        <v>0</v>
      </c>
      <c r="DG221" s="6">
        <v>0</v>
      </c>
      <c r="DH221" s="5">
        <v>0</v>
      </c>
      <c r="DI221" s="8">
        <f t="shared" si="582"/>
        <v>0</v>
      </c>
      <c r="DJ221" s="6">
        <v>0</v>
      </c>
      <c r="DK221" s="5">
        <v>0</v>
      </c>
      <c r="DL221" s="8">
        <f t="shared" si="583"/>
        <v>0</v>
      </c>
      <c r="DM221" s="6">
        <v>0</v>
      </c>
      <c r="DN221" s="5">
        <v>0</v>
      </c>
      <c r="DO221" s="8">
        <f t="shared" si="584"/>
        <v>0</v>
      </c>
      <c r="DP221" s="70">
        <v>2.1999999999999999E-2</v>
      </c>
      <c r="DQ221" s="5">
        <v>4.5709999999999997</v>
      </c>
      <c r="DR221" s="8">
        <f t="shared" si="585"/>
        <v>207772.72727272729</v>
      </c>
      <c r="DS221" s="70">
        <v>28.574999999999999</v>
      </c>
      <c r="DT221" s="5">
        <v>767.95500000000004</v>
      </c>
      <c r="DU221" s="8">
        <f t="shared" si="586"/>
        <v>26875.0656167979</v>
      </c>
      <c r="DV221" s="13">
        <f t="shared" si="588"/>
        <v>125.99173000000002</v>
      </c>
      <c r="DW221" s="8">
        <f t="shared" ca="1" si="589"/>
        <v>4824.8620000000001</v>
      </c>
    </row>
    <row r="222" spans="1:127" ht="15" customHeight="1" x14ac:dyDescent="0.3">
      <c r="A222" s="54">
        <v>2022</v>
      </c>
      <c r="B222" s="55" t="s">
        <v>10</v>
      </c>
      <c r="C222" s="6">
        <v>0</v>
      </c>
      <c r="D222" s="5">
        <v>0</v>
      </c>
      <c r="E222" s="8">
        <f t="shared" si="590"/>
        <v>0</v>
      </c>
      <c r="F222" s="6">
        <v>0</v>
      </c>
      <c r="G222" s="5">
        <v>0</v>
      </c>
      <c r="H222" s="8">
        <f t="shared" si="547"/>
        <v>0</v>
      </c>
      <c r="I222" s="6">
        <v>0</v>
      </c>
      <c r="J222" s="5">
        <v>0</v>
      </c>
      <c r="K222" s="8">
        <f t="shared" si="548"/>
        <v>0</v>
      </c>
      <c r="L222" s="70">
        <v>9.9222800000000007</v>
      </c>
      <c r="M222" s="5">
        <v>298.12799999999999</v>
      </c>
      <c r="N222" s="8">
        <f t="shared" si="549"/>
        <v>30046.319999032476</v>
      </c>
      <c r="O222" s="6">
        <v>0</v>
      </c>
      <c r="P222" s="5">
        <v>0</v>
      </c>
      <c r="Q222" s="8">
        <f t="shared" si="550"/>
        <v>0</v>
      </c>
      <c r="R222" s="6">
        <v>0</v>
      </c>
      <c r="S222" s="5">
        <v>0</v>
      </c>
      <c r="T222" s="8">
        <f t="shared" si="551"/>
        <v>0</v>
      </c>
      <c r="U222" s="6">
        <v>0</v>
      </c>
      <c r="V222" s="5">
        <v>0</v>
      </c>
      <c r="W222" s="8">
        <f t="shared" si="552"/>
        <v>0</v>
      </c>
      <c r="X222" s="6">
        <v>0</v>
      </c>
      <c r="Y222" s="5">
        <v>0</v>
      </c>
      <c r="Z222" s="8">
        <f t="shared" si="553"/>
        <v>0</v>
      </c>
      <c r="AA222" s="70">
        <v>29.9878</v>
      </c>
      <c r="AB222" s="5">
        <v>969.29700000000003</v>
      </c>
      <c r="AC222" s="8">
        <f t="shared" si="554"/>
        <v>32323.044704846638</v>
      </c>
      <c r="AD222" s="6">
        <v>0</v>
      </c>
      <c r="AE222" s="5">
        <v>0</v>
      </c>
      <c r="AF222" s="8">
        <f t="shared" si="555"/>
        <v>0</v>
      </c>
      <c r="AG222" s="6">
        <v>0</v>
      </c>
      <c r="AH222" s="5">
        <v>0</v>
      </c>
      <c r="AI222" s="8">
        <f t="shared" si="556"/>
        <v>0</v>
      </c>
      <c r="AJ222" s="6">
        <v>0</v>
      </c>
      <c r="AK222" s="5">
        <v>0</v>
      </c>
      <c r="AL222" s="8">
        <f t="shared" si="557"/>
        <v>0</v>
      </c>
      <c r="AM222" s="6">
        <v>0</v>
      </c>
      <c r="AN222" s="5">
        <v>0</v>
      </c>
      <c r="AO222" s="8">
        <f t="shared" si="558"/>
        <v>0</v>
      </c>
      <c r="AP222" s="6">
        <v>0</v>
      </c>
      <c r="AQ222" s="5">
        <v>0</v>
      </c>
      <c r="AR222" s="8">
        <f t="shared" si="559"/>
        <v>0</v>
      </c>
      <c r="AS222" s="6">
        <v>0</v>
      </c>
      <c r="AT222" s="5">
        <v>0</v>
      </c>
      <c r="AU222" s="8">
        <f t="shared" si="560"/>
        <v>0</v>
      </c>
      <c r="AV222" s="6">
        <v>0</v>
      </c>
      <c r="AW222" s="5">
        <v>0</v>
      </c>
      <c r="AX222" s="8">
        <f t="shared" si="561"/>
        <v>0</v>
      </c>
      <c r="AY222" s="6">
        <v>0</v>
      </c>
      <c r="AZ222" s="5">
        <v>0</v>
      </c>
      <c r="BA222" s="8">
        <f t="shared" si="562"/>
        <v>0</v>
      </c>
      <c r="BB222" s="70">
        <v>12.5</v>
      </c>
      <c r="BC222" s="5">
        <v>320.05</v>
      </c>
      <c r="BD222" s="8">
        <f t="shared" si="563"/>
        <v>25604</v>
      </c>
      <c r="BE222" s="6">
        <v>0</v>
      </c>
      <c r="BF222" s="5">
        <v>0</v>
      </c>
      <c r="BG222" s="8">
        <f t="shared" si="564"/>
        <v>0</v>
      </c>
      <c r="BH222" s="6">
        <v>0</v>
      </c>
      <c r="BI222" s="5">
        <v>0</v>
      </c>
      <c r="BJ222" s="8">
        <f t="shared" si="565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7"/>
        <v>0</v>
      </c>
      <c r="BQ222" s="6">
        <v>0</v>
      </c>
      <c r="BR222" s="5">
        <v>0</v>
      </c>
      <c r="BS222" s="8">
        <f t="shared" si="568"/>
        <v>0</v>
      </c>
      <c r="BT222" s="6">
        <v>0</v>
      </c>
      <c r="BU222" s="5">
        <v>0</v>
      </c>
      <c r="BV222" s="8">
        <f t="shared" si="569"/>
        <v>0</v>
      </c>
      <c r="BW222" s="6">
        <v>0</v>
      </c>
      <c r="BX222" s="5">
        <v>0</v>
      </c>
      <c r="BY222" s="8">
        <f t="shared" si="570"/>
        <v>0</v>
      </c>
      <c r="BZ222" s="70">
        <v>4.4640000000000004</v>
      </c>
      <c r="CA222" s="5">
        <v>139.19999999999999</v>
      </c>
      <c r="CB222" s="8">
        <f t="shared" si="571"/>
        <v>31182.795698924725</v>
      </c>
      <c r="CC222" s="6">
        <v>0</v>
      </c>
      <c r="CD222" s="5">
        <v>0</v>
      </c>
      <c r="CE222" s="8">
        <f t="shared" si="572"/>
        <v>0</v>
      </c>
      <c r="CF222" s="6">
        <v>0</v>
      </c>
      <c r="CG222" s="5">
        <v>0</v>
      </c>
      <c r="CH222" s="8">
        <f t="shared" si="573"/>
        <v>0</v>
      </c>
      <c r="CI222" s="6">
        <v>0</v>
      </c>
      <c r="CJ222" s="5">
        <v>0</v>
      </c>
      <c r="CK222" s="8">
        <f t="shared" si="574"/>
        <v>0</v>
      </c>
      <c r="CL222" s="6">
        <v>0</v>
      </c>
      <c r="CM222" s="5">
        <v>0</v>
      </c>
      <c r="CN222" s="8">
        <f t="shared" si="575"/>
        <v>0</v>
      </c>
      <c r="CO222" s="6">
        <v>0</v>
      </c>
      <c r="CP222" s="5">
        <v>0</v>
      </c>
      <c r="CQ222" s="8">
        <f t="shared" si="576"/>
        <v>0</v>
      </c>
      <c r="CR222" s="6">
        <v>0</v>
      </c>
      <c r="CS222" s="5">
        <v>0</v>
      </c>
      <c r="CT222" s="8">
        <f t="shared" si="577"/>
        <v>0</v>
      </c>
      <c r="CU222" s="6">
        <v>0</v>
      </c>
      <c r="CV222" s="5">
        <v>0</v>
      </c>
      <c r="CW222" s="8">
        <f t="shared" si="578"/>
        <v>0</v>
      </c>
      <c r="CX222" s="6">
        <v>0</v>
      </c>
      <c r="CY222" s="5">
        <v>0</v>
      </c>
      <c r="CZ222" s="8">
        <f t="shared" si="579"/>
        <v>0</v>
      </c>
      <c r="DA222" s="6">
        <v>0</v>
      </c>
      <c r="DB222" s="5">
        <v>0</v>
      </c>
      <c r="DC222" s="8">
        <f t="shared" si="580"/>
        <v>0</v>
      </c>
      <c r="DD222" s="6">
        <v>0</v>
      </c>
      <c r="DE222" s="5">
        <v>0</v>
      </c>
      <c r="DF222" s="8">
        <f t="shared" si="581"/>
        <v>0</v>
      </c>
      <c r="DG222" s="6">
        <v>0</v>
      </c>
      <c r="DH222" s="5">
        <v>0</v>
      </c>
      <c r="DI222" s="8">
        <f t="shared" si="582"/>
        <v>0</v>
      </c>
      <c r="DJ222" s="6">
        <v>0</v>
      </c>
      <c r="DK222" s="5">
        <v>0</v>
      </c>
      <c r="DL222" s="8">
        <f t="shared" si="583"/>
        <v>0</v>
      </c>
      <c r="DM222" s="6">
        <v>0</v>
      </c>
      <c r="DN222" s="5">
        <v>0</v>
      </c>
      <c r="DO222" s="8">
        <f t="shared" si="584"/>
        <v>0</v>
      </c>
      <c r="DP222" s="70">
        <v>1.3</v>
      </c>
      <c r="DQ222" s="5">
        <v>37.854999999999997</v>
      </c>
      <c r="DR222" s="8">
        <f t="shared" si="585"/>
        <v>29119.230769230766</v>
      </c>
      <c r="DS222" s="70">
        <v>1.92</v>
      </c>
      <c r="DT222" s="5">
        <v>67.680000000000007</v>
      </c>
      <c r="DU222" s="8">
        <f t="shared" si="586"/>
        <v>35250.000000000007</v>
      </c>
      <c r="DV222" s="13">
        <f t="shared" si="588"/>
        <v>60.094079999999998</v>
      </c>
      <c r="DW222" s="8">
        <f t="shared" ca="1" si="589"/>
        <v>1832.21</v>
      </c>
    </row>
    <row r="223" spans="1:127" ht="15" customHeight="1" x14ac:dyDescent="0.3">
      <c r="A223" s="54">
        <v>2022</v>
      </c>
      <c r="B223" s="55" t="s">
        <v>11</v>
      </c>
      <c r="C223" s="6">
        <v>0</v>
      </c>
      <c r="D223" s="5">
        <v>0</v>
      </c>
      <c r="E223" s="8">
        <f t="shared" si="590"/>
        <v>0</v>
      </c>
      <c r="F223" s="6">
        <v>0</v>
      </c>
      <c r="G223" s="5">
        <v>0</v>
      </c>
      <c r="H223" s="8">
        <f t="shared" si="547"/>
        <v>0</v>
      </c>
      <c r="I223" s="6">
        <v>0</v>
      </c>
      <c r="J223" s="5">
        <v>0</v>
      </c>
      <c r="K223" s="8">
        <f t="shared" si="548"/>
        <v>0</v>
      </c>
      <c r="L223" s="70">
        <v>16.083690000000001</v>
      </c>
      <c r="M223" s="5">
        <v>420.96</v>
      </c>
      <c r="N223" s="8">
        <f t="shared" si="549"/>
        <v>26173.098337508367</v>
      </c>
      <c r="O223" s="6">
        <v>0</v>
      </c>
      <c r="P223" s="5">
        <v>0</v>
      </c>
      <c r="Q223" s="8">
        <f t="shared" si="550"/>
        <v>0</v>
      </c>
      <c r="R223" s="6">
        <v>0</v>
      </c>
      <c r="S223" s="5">
        <v>0</v>
      </c>
      <c r="T223" s="8">
        <f t="shared" si="551"/>
        <v>0</v>
      </c>
      <c r="U223" s="6">
        <v>0</v>
      </c>
      <c r="V223" s="5">
        <v>0</v>
      </c>
      <c r="W223" s="8">
        <f t="shared" si="552"/>
        <v>0</v>
      </c>
      <c r="X223" s="6">
        <v>0</v>
      </c>
      <c r="Y223" s="5">
        <v>0</v>
      </c>
      <c r="Z223" s="8">
        <f t="shared" si="553"/>
        <v>0</v>
      </c>
      <c r="AA223" s="70">
        <v>19.430099999999999</v>
      </c>
      <c r="AB223" s="5">
        <v>574.24</v>
      </c>
      <c r="AC223" s="8">
        <f t="shared" si="554"/>
        <v>29554.145372386145</v>
      </c>
      <c r="AD223" s="6">
        <v>0</v>
      </c>
      <c r="AE223" s="5">
        <v>0</v>
      </c>
      <c r="AF223" s="8">
        <f t="shared" si="555"/>
        <v>0</v>
      </c>
      <c r="AG223" s="6">
        <v>0</v>
      </c>
      <c r="AH223" s="5">
        <v>0</v>
      </c>
      <c r="AI223" s="8">
        <f t="shared" si="556"/>
        <v>0</v>
      </c>
      <c r="AJ223" s="6">
        <v>0</v>
      </c>
      <c r="AK223" s="5">
        <v>0</v>
      </c>
      <c r="AL223" s="8">
        <f t="shared" si="557"/>
        <v>0</v>
      </c>
      <c r="AM223" s="6">
        <v>0</v>
      </c>
      <c r="AN223" s="5">
        <v>0</v>
      </c>
      <c r="AO223" s="8">
        <f t="shared" si="558"/>
        <v>0</v>
      </c>
      <c r="AP223" s="6">
        <v>0</v>
      </c>
      <c r="AQ223" s="5">
        <v>0</v>
      </c>
      <c r="AR223" s="8">
        <f t="shared" si="559"/>
        <v>0</v>
      </c>
      <c r="AS223" s="6">
        <v>0</v>
      </c>
      <c r="AT223" s="5">
        <v>0</v>
      </c>
      <c r="AU223" s="8">
        <f t="shared" si="560"/>
        <v>0</v>
      </c>
      <c r="AV223" s="6">
        <v>0</v>
      </c>
      <c r="AW223" s="5">
        <v>0</v>
      </c>
      <c r="AX223" s="8">
        <f t="shared" si="561"/>
        <v>0</v>
      </c>
      <c r="AY223" s="6">
        <v>0</v>
      </c>
      <c r="AZ223" s="5">
        <v>0</v>
      </c>
      <c r="BA223" s="8">
        <f t="shared" si="562"/>
        <v>0</v>
      </c>
      <c r="BB223" s="70">
        <v>0.06</v>
      </c>
      <c r="BC223" s="5">
        <v>2.9790000000000001</v>
      </c>
      <c r="BD223" s="8">
        <f t="shared" si="563"/>
        <v>49650.000000000007</v>
      </c>
      <c r="BE223" s="6">
        <v>0</v>
      </c>
      <c r="BF223" s="5">
        <v>0</v>
      </c>
      <c r="BG223" s="8">
        <f t="shared" si="564"/>
        <v>0</v>
      </c>
      <c r="BH223" s="6">
        <v>0</v>
      </c>
      <c r="BI223" s="5">
        <v>0</v>
      </c>
      <c r="BJ223" s="8">
        <f t="shared" si="565"/>
        <v>0</v>
      </c>
      <c r="BK223" s="70">
        <v>4.7839999999999998</v>
      </c>
      <c r="BL223" s="5">
        <v>141.982</v>
      </c>
      <c r="BM223" s="8">
        <f t="shared" si="566"/>
        <v>29678.511705685618</v>
      </c>
      <c r="BN223" s="6">
        <v>0</v>
      </c>
      <c r="BO223" s="5">
        <v>0</v>
      </c>
      <c r="BP223" s="8">
        <f t="shared" si="567"/>
        <v>0</v>
      </c>
      <c r="BQ223" s="6">
        <v>0</v>
      </c>
      <c r="BR223" s="5">
        <v>0</v>
      </c>
      <c r="BS223" s="8">
        <f t="shared" si="568"/>
        <v>0</v>
      </c>
      <c r="BT223" s="70">
        <v>1.36731</v>
      </c>
      <c r="BU223" s="5">
        <v>95.74</v>
      </c>
      <c r="BV223" s="8">
        <f t="shared" si="569"/>
        <v>70020.697574068792</v>
      </c>
      <c r="BW223" s="6">
        <v>0</v>
      </c>
      <c r="BX223" s="5">
        <v>0</v>
      </c>
      <c r="BY223" s="8">
        <f t="shared" si="570"/>
        <v>0</v>
      </c>
      <c r="BZ223" s="70">
        <v>6.8706000000000005</v>
      </c>
      <c r="CA223" s="5">
        <v>195.6</v>
      </c>
      <c r="CB223" s="8">
        <f t="shared" si="571"/>
        <v>28469.129333682646</v>
      </c>
      <c r="CC223" s="6">
        <v>0</v>
      </c>
      <c r="CD223" s="5">
        <v>0</v>
      </c>
      <c r="CE223" s="8">
        <f t="shared" si="572"/>
        <v>0</v>
      </c>
      <c r="CF223" s="6">
        <v>0</v>
      </c>
      <c r="CG223" s="5">
        <v>0</v>
      </c>
      <c r="CH223" s="8">
        <f t="shared" si="573"/>
        <v>0</v>
      </c>
      <c r="CI223" s="6">
        <v>0</v>
      </c>
      <c r="CJ223" s="5">
        <v>0</v>
      </c>
      <c r="CK223" s="8">
        <f t="shared" si="574"/>
        <v>0</v>
      </c>
      <c r="CL223" s="6">
        <v>0</v>
      </c>
      <c r="CM223" s="5">
        <v>0</v>
      </c>
      <c r="CN223" s="8">
        <f t="shared" si="575"/>
        <v>0</v>
      </c>
      <c r="CO223" s="6">
        <v>0</v>
      </c>
      <c r="CP223" s="5">
        <v>0</v>
      </c>
      <c r="CQ223" s="8">
        <f t="shared" si="576"/>
        <v>0</v>
      </c>
      <c r="CR223" s="6">
        <v>0</v>
      </c>
      <c r="CS223" s="5">
        <v>0</v>
      </c>
      <c r="CT223" s="8">
        <f t="shared" si="577"/>
        <v>0</v>
      </c>
      <c r="CU223" s="6">
        <v>0</v>
      </c>
      <c r="CV223" s="5">
        <v>0</v>
      </c>
      <c r="CW223" s="8">
        <f t="shared" si="578"/>
        <v>0</v>
      </c>
      <c r="CX223" s="6">
        <v>0</v>
      </c>
      <c r="CY223" s="5">
        <v>0</v>
      </c>
      <c r="CZ223" s="8">
        <f t="shared" si="579"/>
        <v>0</v>
      </c>
      <c r="DA223" s="6">
        <v>0</v>
      </c>
      <c r="DB223" s="5">
        <v>0</v>
      </c>
      <c r="DC223" s="8">
        <f t="shared" si="580"/>
        <v>0</v>
      </c>
      <c r="DD223" s="6">
        <v>0</v>
      </c>
      <c r="DE223" s="5">
        <v>0</v>
      </c>
      <c r="DF223" s="8">
        <f t="shared" si="581"/>
        <v>0</v>
      </c>
      <c r="DG223" s="6">
        <v>0</v>
      </c>
      <c r="DH223" s="5">
        <v>0</v>
      </c>
      <c r="DI223" s="8">
        <f t="shared" si="582"/>
        <v>0</v>
      </c>
      <c r="DJ223" s="6">
        <v>0</v>
      </c>
      <c r="DK223" s="5">
        <v>0</v>
      </c>
      <c r="DL223" s="8">
        <f t="shared" si="583"/>
        <v>0</v>
      </c>
      <c r="DM223" s="6">
        <v>0</v>
      </c>
      <c r="DN223" s="5">
        <v>0</v>
      </c>
      <c r="DO223" s="8">
        <f t="shared" si="584"/>
        <v>0</v>
      </c>
      <c r="DP223" s="6">
        <v>0</v>
      </c>
      <c r="DQ223" s="5">
        <v>0</v>
      </c>
      <c r="DR223" s="8">
        <f t="shared" si="585"/>
        <v>0</v>
      </c>
      <c r="DS223" s="70">
        <v>94.72</v>
      </c>
      <c r="DT223" s="5">
        <v>2188.5749999999998</v>
      </c>
      <c r="DU223" s="8">
        <f t="shared" si="586"/>
        <v>23105.73268581081</v>
      </c>
      <c r="DV223" s="13">
        <f t="shared" si="588"/>
        <v>143.31569999999999</v>
      </c>
      <c r="DW223" s="8">
        <f t="shared" ca="1" si="589"/>
        <v>3620.076</v>
      </c>
    </row>
    <row r="224" spans="1:127" ht="15" customHeight="1" x14ac:dyDescent="0.3">
      <c r="A224" s="54">
        <v>2022</v>
      </c>
      <c r="B224" s="8" t="s">
        <v>12</v>
      </c>
      <c r="C224" s="6">
        <v>0</v>
      </c>
      <c r="D224" s="5">
        <v>0</v>
      </c>
      <c r="E224" s="8">
        <f t="shared" si="590"/>
        <v>0</v>
      </c>
      <c r="F224" s="6">
        <v>0</v>
      </c>
      <c r="G224" s="5">
        <v>0</v>
      </c>
      <c r="H224" s="8">
        <f t="shared" si="547"/>
        <v>0</v>
      </c>
      <c r="I224" s="6">
        <v>0</v>
      </c>
      <c r="J224" s="5">
        <v>0</v>
      </c>
      <c r="K224" s="8">
        <f t="shared" si="548"/>
        <v>0</v>
      </c>
      <c r="L224" s="70">
        <v>26.573640000000001</v>
      </c>
      <c r="M224" s="5">
        <v>681.84</v>
      </c>
      <c r="N224" s="8">
        <f t="shared" si="549"/>
        <v>25658.509711127266</v>
      </c>
      <c r="O224" s="6">
        <v>0</v>
      </c>
      <c r="P224" s="5">
        <v>0</v>
      </c>
      <c r="Q224" s="8">
        <f t="shared" si="550"/>
        <v>0</v>
      </c>
      <c r="R224" s="6">
        <v>0</v>
      </c>
      <c r="S224" s="5">
        <v>0</v>
      </c>
      <c r="T224" s="8">
        <f t="shared" si="551"/>
        <v>0</v>
      </c>
      <c r="U224" s="6">
        <v>0</v>
      </c>
      <c r="V224" s="5">
        <v>0</v>
      </c>
      <c r="W224" s="8">
        <f t="shared" si="552"/>
        <v>0</v>
      </c>
      <c r="X224" s="6">
        <v>0</v>
      </c>
      <c r="Y224" s="5">
        <v>0</v>
      </c>
      <c r="Z224" s="8">
        <f t="shared" si="553"/>
        <v>0</v>
      </c>
      <c r="AA224" s="70">
        <v>16.984999999999999</v>
      </c>
      <c r="AB224" s="5">
        <v>566.37699999999995</v>
      </c>
      <c r="AC224" s="8">
        <f t="shared" si="554"/>
        <v>33345.716808949073</v>
      </c>
      <c r="AD224" s="6">
        <v>0</v>
      </c>
      <c r="AE224" s="5">
        <v>0</v>
      </c>
      <c r="AF224" s="8">
        <f t="shared" si="555"/>
        <v>0</v>
      </c>
      <c r="AG224" s="6">
        <v>0</v>
      </c>
      <c r="AH224" s="5">
        <v>0</v>
      </c>
      <c r="AI224" s="8">
        <f t="shared" si="556"/>
        <v>0</v>
      </c>
      <c r="AJ224" s="6">
        <v>0</v>
      </c>
      <c r="AK224" s="5">
        <v>0</v>
      </c>
      <c r="AL224" s="8">
        <f t="shared" si="557"/>
        <v>0</v>
      </c>
      <c r="AM224" s="6">
        <v>0</v>
      </c>
      <c r="AN224" s="5">
        <v>0</v>
      </c>
      <c r="AO224" s="8">
        <f t="shared" si="558"/>
        <v>0</v>
      </c>
      <c r="AP224" s="6">
        <v>0</v>
      </c>
      <c r="AQ224" s="5">
        <v>0</v>
      </c>
      <c r="AR224" s="8">
        <f t="shared" si="559"/>
        <v>0</v>
      </c>
      <c r="AS224" s="6">
        <v>0</v>
      </c>
      <c r="AT224" s="5">
        <v>0</v>
      </c>
      <c r="AU224" s="8">
        <f t="shared" si="560"/>
        <v>0</v>
      </c>
      <c r="AV224" s="6">
        <v>0</v>
      </c>
      <c r="AW224" s="5">
        <v>0</v>
      </c>
      <c r="AX224" s="8">
        <f t="shared" si="561"/>
        <v>0</v>
      </c>
      <c r="AY224" s="6">
        <v>0</v>
      </c>
      <c r="AZ224" s="5">
        <v>0</v>
      </c>
      <c r="BA224" s="8">
        <f t="shared" si="562"/>
        <v>0</v>
      </c>
      <c r="BB224" s="70">
        <v>31.06</v>
      </c>
      <c r="BC224" s="5">
        <v>786.75599999999997</v>
      </c>
      <c r="BD224" s="8">
        <f t="shared" si="563"/>
        <v>25330.199613650999</v>
      </c>
      <c r="BE224" s="6">
        <v>0</v>
      </c>
      <c r="BF224" s="5">
        <v>0</v>
      </c>
      <c r="BG224" s="8">
        <f t="shared" si="564"/>
        <v>0</v>
      </c>
      <c r="BH224" s="70">
        <v>7.46</v>
      </c>
      <c r="BI224" s="5">
        <v>247.852</v>
      </c>
      <c r="BJ224" s="8">
        <f t="shared" si="565"/>
        <v>33224.12868632708</v>
      </c>
      <c r="BK224" s="70">
        <v>2.944</v>
      </c>
      <c r="BL224" s="5">
        <v>86.944000000000003</v>
      </c>
      <c r="BM224" s="8">
        <f t="shared" si="566"/>
        <v>29532.608695652176</v>
      </c>
      <c r="BN224" s="6">
        <v>0</v>
      </c>
      <c r="BO224" s="5">
        <v>0</v>
      </c>
      <c r="BP224" s="8">
        <f t="shared" si="567"/>
        <v>0</v>
      </c>
      <c r="BQ224" s="6">
        <v>0</v>
      </c>
      <c r="BR224" s="5">
        <v>0</v>
      </c>
      <c r="BS224" s="8">
        <f t="shared" si="568"/>
        <v>0</v>
      </c>
      <c r="BT224" s="6">
        <v>0</v>
      </c>
      <c r="BU224" s="5">
        <v>0</v>
      </c>
      <c r="BV224" s="8">
        <f t="shared" si="569"/>
        <v>0</v>
      </c>
      <c r="BW224" s="6">
        <v>0</v>
      </c>
      <c r="BX224" s="5">
        <v>0</v>
      </c>
      <c r="BY224" s="8">
        <f t="shared" si="570"/>
        <v>0</v>
      </c>
      <c r="BZ224" s="70">
        <v>25.085599999999999</v>
      </c>
      <c r="CA224" s="5">
        <v>665.05700000000002</v>
      </c>
      <c r="CB224" s="8">
        <f t="shared" si="571"/>
        <v>26511.50460822145</v>
      </c>
      <c r="CC224" s="6">
        <v>0</v>
      </c>
      <c r="CD224" s="5">
        <v>0</v>
      </c>
      <c r="CE224" s="8">
        <f t="shared" si="572"/>
        <v>0</v>
      </c>
      <c r="CF224" s="6">
        <v>0</v>
      </c>
      <c r="CG224" s="5">
        <v>0</v>
      </c>
      <c r="CH224" s="8">
        <f t="shared" si="573"/>
        <v>0</v>
      </c>
      <c r="CI224" s="6">
        <v>0</v>
      </c>
      <c r="CJ224" s="5">
        <v>0</v>
      </c>
      <c r="CK224" s="8">
        <f t="shared" si="574"/>
        <v>0</v>
      </c>
      <c r="CL224" s="6">
        <v>0</v>
      </c>
      <c r="CM224" s="5">
        <v>0</v>
      </c>
      <c r="CN224" s="8">
        <f t="shared" si="575"/>
        <v>0</v>
      </c>
      <c r="CO224" s="6">
        <v>0</v>
      </c>
      <c r="CP224" s="5">
        <v>0</v>
      </c>
      <c r="CQ224" s="8">
        <f t="shared" si="576"/>
        <v>0</v>
      </c>
      <c r="CR224" s="6">
        <v>0</v>
      </c>
      <c r="CS224" s="5">
        <v>0</v>
      </c>
      <c r="CT224" s="8">
        <f t="shared" si="577"/>
        <v>0</v>
      </c>
      <c r="CU224" s="6">
        <v>0</v>
      </c>
      <c r="CV224" s="5">
        <v>0</v>
      </c>
      <c r="CW224" s="8">
        <f t="shared" si="578"/>
        <v>0</v>
      </c>
      <c r="CX224" s="6">
        <v>0</v>
      </c>
      <c r="CY224" s="5">
        <v>0</v>
      </c>
      <c r="CZ224" s="8">
        <f t="shared" si="579"/>
        <v>0</v>
      </c>
      <c r="DA224" s="6">
        <v>0</v>
      </c>
      <c r="DB224" s="5">
        <v>0</v>
      </c>
      <c r="DC224" s="8">
        <f t="shared" si="580"/>
        <v>0</v>
      </c>
      <c r="DD224" s="6">
        <v>0</v>
      </c>
      <c r="DE224" s="5">
        <v>0</v>
      </c>
      <c r="DF224" s="8">
        <f t="shared" si="581"/>
        <v>0</v>
      </c>
      <c r="DG224" s="6">
        <v>0</v>
      </c>
      <c r="DH224" s="5">
        <v>0</v>
      </c>
      <c r="DI224" s="8">
        <f t="shared" si="582"/>
        <v>0</v>
      </c>
      <c r="DJ224" s="6">
        <v>0</v>
      </c>
      <c r="DK224" s="5">
        <v>0</v>
      </c>
      <c r="DL224" s="8">
        <f t="shared" si="583"/>
        <v>0</v>
      </c>
      <c r="DM224" s="6">
        <v>0</v>
      </c>
      <c r="DN224" s="5">
        <v>0</v>
      </c>
      <c r="DO224" s="8">
        <f t="shared" si="584"/>
        <v>0</v>
      </c>
      <c r="DP224" s="70">
        <v>0.55200000000000005</v>
      </c>
      <c r="DQ224" s="5">
        <v>16.302</v>
      </c>
      <c r="DR224" s="8">
        <f t="shared" si="585"/>
        <v>29532.608695652172</v>
      </c>
      <c r="DS224" s="70">
        <v>29.855</v>
      </c>
      <c r="DT224" s="5">
        <v>782.30399999999997</v>
      </c>
      <c r="DU224" s="8">
        <f t="shared" si="586"/>
        <v>26203.450008373806</v>
      </c>
      <c r="DV224" s="13">
        <f t="shared" si="588"/>
        <v>140.51524000000001</v>
      </c>
      <c r="DW224" s="8">
        <f t="shared" ca="1" si="589"/>
        <v>3833.4320000000002</v>
      </c>
    </row>
    <row r="225" spans="1:127" ht="15" customHeight="1" x14ac:dyDescent="0.3">
      <c r="A225" s="54">
        <v>2022</v>
      </c>
      <c r="B225" s="55" t="s">
        <v>13</v>
      </c>
      <c r="C225" s="6">
        <v>0</v>
      </c>
      <c r="D225" s="5">
        <v>0</v>
      </c>
      <c r="E225" s="8">
        <f t="shared" si="590"/>
        <v>0</v>
      </c>
      <c r="F225" s="6">
        <v>0</v>
      </c>
      <c r="G225" s="5">
        <v>0</v>
      </c>
      <c r="H225" s="8">
        <f t="shared" si="547"/>
        <v>0</v>
      </c>
      <c r="I225" s="6">
        <v>0</v>
      </c>
      <c r="J225" s="5">
        <v>0</v>
      </c>
      <c r="K225" s="8">
        <f t="shared" si="548"/>
        <v>0</v>
      </c>
      <c r="L225" s="70">
        <v>10.256639999999999</v>
      </c>
      <c r="M225" s="5">
        <v>259.08</v>
      </c>
      <c r="N225" s="8">
        <f t="shared" si="549"/>
        <v>25259.734181954325</v>
      </c>
      <c r="O225" s="6">
        <v>0</v>
      </c>
      <c r="P225" s="5">
        <v>0</v>
      </c>
      <c r="Q225" s="8">
        <f t="shared" si="550"/>
        <v>0</v>
      </c>
      <c r="R225" s="6">
        <v>0</v>
      </c>
      <c r="S225" s="5">
        <v>0</v>
      </c>
      <c r="T225" s="8">
        <f t="shared" si="551"/>
        <v>0</v>
      </c>
      <c r="U225" s="6">
        <v>0</v>
      </c>
      <c r="V225" s="5">
        <v>0</v>
      </c>
      <c r="W225" s="8">
        <f t="shared" si="552"/>
        <v>0</v>
      </c>
      <c r="X225" s="6">
        <v>0</v>
      </c>
      <c r="Y225" s="5">
        <v>0</v>
      </c>
      <c r="Z225" s="8">
        <f t="shared" si="553"/>
        <v>0</v>
      </c>
      <c r="AA225" s="70">
        <v>21.789279999999998</v>
      </c>
      <c r="AB225" s="5">
        <v>703.38099999999997</v>
      </c>
      <c r="AC225" s="8">
        <f t="shared" si="554"/>
        <v>32281.057474134072</v>
      </c>
      <c r="AD225" s="6">
        <v>0</v>
      </c>
      <c r="AE225" s="5">
        <v>0</v>
      </c>
      <c r="AF225" s="8">
        <f t="shared" si="555"/>
        <v>0</v>
      </c>
      <c r="AG225" s="6">
        <v>0</v>
      </c>
      <c r="AH225" s="5">
        <v>0</v>
      </c>
      <c r="AI225" s="8">
        <f t="shared" si="556"/>
        <v>0</v>
      </c>
      <c r="AJ225" s="6">
        <v>0</v>
      </c>
      <c r="AK225" s="5">
        <v>0</v>
      </c>
      <c r="AL225" s="8">
        <f t="shared" si="557"/>
        <v>0</v>
      </c>
      <c r="AM225" s="6">
        <v>0</v>
      </c>
      <c r="AN225" s="5">
        <v>0</v>
      </c>
      <c r="AO225" s="8">
        <f t="shared" si="558"/>
        <v>0</v>
      </c>
      <c r="AP225" s="6">
        <v>0</v>
      </c>
      <c r="AQ225" s="5">
        <v>0</v>
      </c>
      <c r="AR225" s="8">
        <f t="shared" si="559"/>
        <v>0</v>
      </c>
      <c r="AS225" s="6">
        <v>0</v>
      </c>
      <c r="AT225" s="5">
        <v>0</v>
      </c>
      <c r="AU225" s="8">
        <f t="shared" si="560"/>
        <v>0</v>
      </c>
      <c r="AV225" s="6">
        <v>0</v>
      </c>
      <c r="AW225" s="5">
        <v>0</v>
      </c>
      <c r="AX225" s="8">
        <f t="shared" si="561"/>
        <v>0</v>
      </c>
      <c r="AY225" s="6">
        <v>0</v>
      </c>
      <c r="AZ225" s="5">
        <v>0</v>
      </c>
      <c r="BA225" s="8">
        <f t="shared" si="562"/>
        <v>0</v>
      </c>
      <c r="BB225" s="70">
        <v>60.4</v>
      </c>
      <c r="BC225" s="5">
        <v>1789.067</v>
      </c>
      <c r="BD225" s="8">
        <f t="shared" si="563"/>
        <v>29620.314569536426</v>
      </c>
      <c r="BE225" s="6">
        <v>0</v>
      </c>
      <c r="BF225" s="5">
        <v>0</v>
      </c>
      <c r="BG225" s="8">
        <f t="shared" si="564"/>
        <v>0</v>
      </c>
      <c r="BH225" s="6">
        <v>0</v>
      </c>
      <c r="BI225" s="5">
        <v>0</v>
      </c>
      <c r="BJ225" s="8">
        <f t="shared" si="565"/>
        <v>0</v>
      </c>
      <c r="BK225" s="70">
        <v>4.048</v>
      </c>
      <c r="BL225" s="5">
        <v>119.548</v>
      </c>
      <c r="BM225" s="8">
        <f t="shared" si="566"/>
        <v>29532.608695652176</v>
      </c>
      <c r="BN225" s="6">
        <v>0</v>
      </c>
      <c r="BO225" s="5">
        <v>0</v>
      </c>
      <c r="BP225" s="8">
        <f t="shared" si="567"/>
        <v>0</v>
      </c>
      <c r="BQ225" s="6">
        <v>0</v>
      </c>
      <c r="BR225" s="5">
        <v>0</v>
      </c>
      <c r="BS225" s="8">
        <f t="shared" si="568"/>
        <v>0</v>
      </c>
      <c r="BT225" s="6">
        <v>0</v>
      </c>
      <c r="BU225" s="5">
        <v>0</v>
      </c>
      <c r="BV225" s="8">
        <f t="shared" si="569"/>
        <v>0</v>
      </c>
      <c r="BW225" s="6">
        <v>0</v>
      </c>
      <c r="BX225" s="5">
        <v>0</v>
      </c>
      <c r="BY225" s="8">
        <f t="shared" si="570"/>
        <v>0</v>
      </c>
      <c r="BZ225" s="70">
        <v>7.0861999999999998</v>
      </c>
      <c r="CA225" s="5">
        <v>199.09</v>
      </c>
      <c r="CB225" s="8">
        <f t="shared" si="571"/>
        <v>28095.453134260959</v>
      </c>
      <c r="CC225" s="6">
        <v>0</v>
      </c>
      <c r="CD225" s="5">
        <v>0</v>
      </c>
      <c r="CE225" s="8">
        <f t="shared" si="572"/>
        <v>0</v>
      </c>
      <c r="CF225" s="6">
        <v>0</v>
      </c>
      <c r="CG225" s="5">
        <v>0</v>
      </c>
      <c r="CH225" s="8">
        <f t="shared" si="573"/>
        <v>0</v>
      </c>
      <c r="CI225" s="6">
        <v>0</v>
      </c>
      <c r="CJ225" s="5">
        <v>0</v>
      </c>
      <c r="CK225" s="8">
        <f t="shared" si="574"/>
        <v>0</v>
      </c>
      <c r="CL225" s="6">
        <v>0</v>
      </c>
      <c r="CM225" s="5">
        <v>0</v>
      </c>
      <c r="CN225" s="8">
        <f t="shared" si="575"/>
        <v>0</v>
      </c>
      <c r="CO225" s="6">
        <v>0</v>
      </c>
      <c r="CP225" s="5">
        <v>0</v>
      </c>
      <c r="CQ225" s="8">
        <f t="shared" si="576"/>
        <v>0</v>
      </c>
      <c r="CR225" s="6">
        <v>0</v>
      </c>
      <c r="CS225" s="5">
        <v>0</v>
      </c>
      <c r="CT225" s="8">
        <f t="shared" si="577"/>
        <v>0</v>
      </c>
      <c r="CU225" s="6">
        <v>0</v>
      </c>
      <c r="CV225" s="5">
        <v>0</v>
      </c>
      <c r="CW225" s="8">
        <f t="shared" si="578"/>
        <v>0</v>
      </c>
      <c r="CX225" s="6">
        <v>0</v>
      </c>
      <c r="CY225" s="5">
        <v>0</v>
      </c>
      <c r="CZ225" s="8">
        <f t="shared" si="579"/>
        <v>0</v>
      </c>
      <c r="DA225" s="6">
        <v>0</v>
      </c>
      <c r="DB225" s="5">
        <v>0</v>
      </c>
      <c r="DC225" s="8">
        <f t="shared" si="580"/>
        <v>0</v>
      </c>
      <c r="DD225" s="6">
        <v>0</v>
      </c>
      <c r="DE225" s="5">
        <v>0</v>
      </c>
      <c r="DF225" s="8">
        <f t="shared" si="581"/>
        <v>0</v>
      </c>
      <c r="DG225" s="6">
        <v>0</v>
      </c>
      <c r="DH225" s="5">
        <v>0</v>
      </c>
      <c r="DI225" s="8">
        <f t="shared" si="582"/>
        <v>0</v>
      </c>
      <c r="DJ225" s="6">
        <v>0</v>
      </c>
      <c r="DK225" s="5">
        <v>0</v>
      </c>
      <c r="DL225" s="8">
        <f t="shared" si="583"/>
        <v>0</v>
      </c>
      <c r="DM225" s="6">
        <v>0</v>
      </c>
      <c r="DN225" s="5">
        <v>0</v>
      </c>
      <c r="DO225" s="8">
        <f t="shared" si="584"/>
        <v>0</v>
      </c>
      <c r="DP225" s="6">
        <v>0</v>
      </c>
      <c r="DQ225" s="5">
        <v>0</v>
      </c>
      <c r="DR225" s="8">
        <f t="shared" si="585"/>
        <v>0</v>
      </c>
      <c r="DS225" s="70">
        <v>31.175000000000001</v>
      </c>
      <c r="DT225" s="5">
        <v>878.09</v>
      </c>
      <c r="DU225" s="8">
        <f t="shared" si="586"/>
        <v>28166.479550922217</v>
      </c>
      <c r="DV225" s="13">
        <f t="shared" si="588"/>
        <v>134.75512000000001</v>
      </c>
      <c r="DW225" s="8">
        <f t="shared" ca="1" si="589"/>
        <v>3948.2560000000003</v>
      </c>
    </row>
    <row r="226" spans="1:127" ht="15" customHeight="1" thickBot="1" x14ac:dyDescent="0.35">
      <c r="A226" s="47"/>
      <c r="B226" s="58" t="s">
        <v>14</v>
      </c>
      <c r="C226" s="59">
        <f t="shared" ref="C226:D226" si="591">SUM(C214:C225)</f>
        <v>0</v>
      </c>
      <c r="D226" s="60">
        <f t="shared" si="591"/>
        <v>0</v>
      </c>
      <c r="E226" s="39"/>
      <c r="F226" s="59">
        <f t="shared" ref="F226:G226" si="592">SUM(F214:F225)</f>
        <v>0</v>
      </c>
      <c r="G226" s="60">
        <f t="shared" si="592"/>
        <v>0</v>
      </c>
      <c r="H226" s="39"/>
      <c r="I226" s="59">
        <f t="shared" ref="I226:J226" si="593">SUM(I214:I225)</f>
        <v>0</v>
      </c>
      <c r="J226" s="60">
        <f t="shared" si="593"/>
        <v>0</v>
      </c>
      <c r="K226" s="39"/>
      <c r="L226" s="59">
        <f t="shared" ref="L226:M226" si="594">SUM(L214:L225)</f>
        <v>219.01196999999999</v>
      </c>
      <c r="M226" s="60">
        <f t="shared" si="594"/>
        <v>7036.3209999999999</v>
      </c>
      <c r="N226" s="39"/>
      <c r="O226" s="59">
        <f t="shared" ref="O226:P226" si="595">SUM(O214:O225)</f>
        <v>0</v>
      </c>
      <c r="P226" s="60">
        <f t="shared" si="595"/>
        <v>0</v>
      </c>
      <c r="Q226" s="39"/>
      <c r="R226" s="59">
        <f t="shared" ref="R226:S226" si="596">SUM(R214:R225)</f>
        <v>0</v>
      </c>
      <c r="S226" s="60">
        <f t="shared" si="596"/>
        <v>0</v>
      </c>
      <c r="T226" s="39"/>
      <c r="U226" s="59">
        <f t="shared" ref="U226:V226" si="597">SUM(U214:U225)</f>
        <v>0</v>
      </c>
      <c r="V226" s="60">
        <f t="shared" si="597"/>
        <v>0</v>
      </c>
      <c r="W226" s="39"/>
      <c r="X226" s="59">
        <f t="shared" ref="X226:Y226" si="598">SUM(X214:X225)</f>
        <v>0</v>
      </c>
      <c r="Y226" s="60">
        <f t="shared" si="598"/>
        <v>0</v>
      </c>
      <c r="Z226" s="39"/>
      <c r="AA226" s="59">
        <f t="shared" ref="AA226:AB226" si="599">SUM(AA214:AA225)</f>
        <v>272.68718000000001</v>
      </c>
      <c r="AB226" s="60">
        <f t="shared" si="599"/>
        <v>9586.8019999999997</v>
      </c>
      <c r="AC226" s="39"/>
      <c r="AD226" s="59">
        <f t="shared" ref="AD226:AE226" si="600">SUM(AD214:AD225)</f>
        <v>3.5999999999999997E-2</v>
      </c>
      <c r="AE226" s="60">
        <f t="shared" si="600"/>
        <v>0.86399999999999999</v>
      </c>
      <c r="AF226" s="39"/>
      <c r="AG226" s="59">
        <f t="shared" ref="AG226:AH226" si="601">SUM(AG214:AG225)</f>
        <v>0</v>
      </c>
      <c r="AH226" s="60">
        <f t="shared" si="601"/>
        <v>0</v>
      </c>
      <c r="AI226" s="39"/>
      <c r="AJ226" s="59">
        <f t="shared" ref="AJ226:AK226" si="602">SUM(AJ214:AJ225)</f>
        <v>4.5834899999999994</v>
      </c>
      <c r="AK226" s="60">
        <f t="shared" si="602"/>
        <v>219.18600000000001</v>
      </c>
      <c r="AL226" s="39"/>
      <c r="AM226" s="59">
        <f t="shared" ref="AM226:AN226" si="603">SUM(AM214:AM225)</f>
        <v>0</v>
      </c>
      <c r="AN226" s="60">
        <f t="shared" si="603"/>
        <v>0</v>
      </c>
      <c r="AO226" s="39"/>
      <c r="AP226" s="59">
        <f t="shared" ref="AP226:AQ226" si="604">SUM(AP214:AP225)</f>
        <v>0</v>
      </c>
      <c r="AQ226" s="60">
        <f t="shared" si="604"/>
        <v>0</v>
      </c>
      <c r="AR226" s="39"/>
      <c r="AS226" s="59">
        <f t="shared" ref="AS226:AT226" si="605">SUM(AS214:AS225)</f>
        <v>0</v>
      </c>
      <c r="AT226" s="60">
        <f t="shared" si="605"/>
        <v>0</v>
      </c>
      <c r="AU226" s="39"/>
      <c r="AV226" s="59">
        <f t="shared" ref="AV226:AW226" si="606">SUM(AV214:AV225)</f>
        <v>0</v>
      </c>
      <c r="AW226" s="60">
        <f t="shared" si="606"/>
        <v>0</v>
      </c>
      <c r="AX226" s="39"/>
      <c r="AY226" s="59">
        <f t="shared" ref="AY226:AZ226" si="607">SUM(AY214:AY225)</f>
        <v>0</v>
      </c>
      <c r="AZ226" s="60">
        <f t="shared" si="607"/>
        <v>0</v>
      </c>
      <c r="BA226" s="39"/>
      <c r="BB226" s="59">
        <f t="shared" ref="BB226:BC226" si="608">SUM(BB214:BB225)</f>
        <v>384.86399999999998</v>
      </c>
      <c r="BC226" s="60">
        <f t="shared" si="608"/>
        <v>11038.550999999999</v>
      </c>
      <c r="BD226" s="39"/>
      <c r="BE226" s="59">
        <f t="shared" ref="BE226:BF226" si="609">SUM(BE214:BE225)</f>
        <v>0</v>
      </c>
      <c r="BF226" s="60">
        <f t="shared" si="609"/>
        <v>0</v>
      </c>
      <c r="BG226" s="39"/>
      <c r="BH226" s="59">
        <f t="shared" ref="BH226:BI226" si="610">SUM(BH214:BH225)</f>
        <v>7.9779999999999998</v>
      </c>
      <c r="BI226" s="60">
        <f t="shared" si="610"/>
        <v>261.73599999999999</v>
      </c>
      <c r="BJ226" s="39"/>
      <c r="BK226" s="59">
        <f t="shared" ref="BK226:BL226" si="611">SUM(BK214:BK225)</f>
        <v>24.143090000000001</v>
      </c>
      <c r="BL226" s="60">
        <f t="shared" si="611"/>
        <v>657.80199999999991</v>
      </c>
      <c r="BM226" s="39"/>
      <c r="BN226" s="59">
        <f t="shared" ref="BN226:BO226" si="612">SUM(BN214:BN225)</f>
        <v>0</v>
      </c>
      <c r="BO226" s="60">
        <f t="shared" si="612"/>
        <v>0</v>
      </c>
      <c r="BP226" s="39"/>
      <c r="BQ226" s="59">
        <f t="shared" ref="BQ226:BR226" si="613">SUM(BQ214:BQ225)</f>
        <v>0.30399999999999999</v>
      </c>
      <c r="BR226" s="60">
        <f t="shared" si="613"/>
        <v>9.2170000000000005</v>
      </c>
      <c r="BS226" s="39"/>
      <c r="BT226" s="59">
        <f t="shared" ref="BT226:BU226" si="614">SUM(BT214:BT225)</f>
        <v>7.0473099999999995</v>
      </c>
      <c r="BU226" s="60">
        <f t="shared" si="614"/>
        <v>269.91399999999999</v>
      </c>
      <c r="BV226" s="39"/>
      <c r="BW226" s="59">
        <f t="shared" ref="BW226:BX226" si="615">SUM(BW214:BW225)</f>
        <v>0</v>
      </c>
      <c r="BX226" s="60">
        <f t="shared" si="615"/>
        <v>0</v>
      </c>
      <c r="BY226" s="39"/>
      <c r="BZ226" s="59">
        <f t="shared" ref="BZ226:CA226" si="616">SUM(BZ214:BZ225)</f>
        <v>74.724560000000011</v>
      </c>
      <c r="CA226" s="60">
        <f t="shared" si="616"/>
        <v>2241.8670000000002</v>
      </c>
      <c r="CB226" s="39"/>
      <c r="CC226" s="59">
        <f t="shared" ref="CC226:CD226" si="617">SUM(CC214:CC225)</f>
        <v>0</v>
      </c>
      <c r="CD226" s="60">
        <f t="shared" si="617"/>
        <v>0</v>
      </c>
      <c r="CE226" s="39"/>
      <c r="CF226" s="59">
        <f t="shared" ref="CF226:CG226" si="618">SUM(CF214:CF225)</f>
        <v>0</v>
      </c>
      <c r="CG226" s="60">
        <f t="shared" si="618"/>
        <v>0</v>
      </c>
      <c r="CH226" s="39"/>
      <c r="CI226" s="59">
        <f t="shared" ref="CI226:CJ226" si="619">SUM(CI214:CI225)</f>
        <v>0</v>
      </c>
      <c r="CJ226" s="60">
        <f t="shared" si="619"/>
        <v>0</v>
      </c>
      <c r="CK226" s="39"/>
      <c r="CL226" s="59">
        <f t="shared" ref="CL226:CM226" si="620">SUM(CL214:CL225)</f>
        <v>0</v>
      </c>
      <c r="CM226" s="60">
        <f t="shared" si="620"/>
        <v>0</v>
      </c>
      <c r="CN226" s="39"/>
      <c r="CO226" s="59">
        <f t="shared" ref="CO226:CP226" si="621">SUM(CO214:CO225)</f>
        <v>0</v>
      </c>
      <c r="CP226" s="60">
        <f t="shared" si="621"/>
        <v>0</v>
      </c>
      <c r="CQ226" s="39"/>
      <c r="CR226" s="59">
        <f t="shared" ref="CR226:CS226" si="622">SUM(CR214:CR225)</f>
        <v>0</v>
      </c>
      <c r="CS226" s="60">
        <f t="shared" si="622"/>
        <v>0</v>
      </c>
      <c r="CT226" s="39"/>
      <c r="CU226" s="59">
        <f t="shared" ref="CU226:CV226" si="623">SUM(CU214:CU225)</f>
        <v>0</v>
      </c>
      <c r="CV226" s="60">
        <f t="shared" si="623"/>
        <v>0</v>
      </c>
      <c r="CW226" s="39"/>
      <c r="CX226" s="59">
        <f t="shared" ref="CX226:CY226" si="624">SUM(CX214:CX225)</f>
        <v>0</v>
      </c>
      <c r="CY226" s="60">
        <f t="shared" si="624"/>
        <v>0</v>
      </c>
      <c r="CZ226" s="39"/>
      <c r="DA226" s="59">
        <f t="shared" ref="DA226:DB226" si="625">SUM(DA214:DA225)</f>
        <v>0</v>
      </c>
      <c r="DB226" s="60">
        <f t="shared" si="625"/>
        <v>0</v>
      </c>
      <c r="DC226" s="39"/>
      <c r="DD226" s="59">
        <f t="shared" ref="DD226:DE226" si="626">SUM(DD214:DD225)</f>
        <v>0</v>
      </c>
      <c r="DE226" s="60">
        <f t="shared" si="626"/>
        <v>0</v>
      </c>
      <c r="DF226" s="39"/>
      <c r="DG226" s="59">
        <f t="shared" ref="DG226:DH226" si="627">SUM(DG214:DG225)</f>
        <v>0</v>
      </c>
      <c r="DH226" s="60">
        <f t="shared" si="627"/>
        <v>0</v>
      </c>
      <c r="DI226" s="39"/>
      <c r="DJ226" s="59">
        <f t="shared" ref="DJ226:DK226" si="628">SUM(DJ214:DJ225)</f>
        <v>4.0000000000000001E-3</v>
      </c>
      <c r="DK226" s="60">
        <f t="shared" si="628"/>
        <v>0.375</v>
      </c>
      <c r="DL226" s="39"/>
      <c r="DM226" s="59">
        <f t="shared" ref="DM226:DN226" si="629">SUM(DM214:DM225)</f>
        <v>0</v>
      </c>
      <c r="DN226" s="60">
        <f t="shared" si="629"/>
        <v>0</v>
      </c>
      <c r="DO226" s="39"/>
      <c r="DP226" s="59">
        <f t="shared" ref="DP226:DQ226" si="630">SUM(DP214:DP225)</f>
        <v>213.42400000000001</v>
      </c>
      <c r="DQ226" s="60">
        <f t="shared" si="630"/>
        <v>5289.3529999999992</v>
      </c>
      <c r="DR226" s="39"/>
      <c r="DS226" s="59">
        <f t="shared" ref="DS226:DT226" si="631">SUM(DS214:DS225)</f>
        <v>328.51</v>
      </c>
      <c r="DT226" s="60">
        <f t="shared" si="631"/>
        <v>8298.2010000000009</v>
      </c>
      <c r="DU226" s="39"/>
      <c r="DV226" s="35">
        <f t="shared" si="588"/>
        <v>1537.3176000000001</v>
      </c>
      <c r="DW226" s="36">
        <f t="shared" ca="1" si="589"/>
        <v>44910.188999999998</v>
      </c>
    </row>
    <row r="227" spans="1:127" ht="15" customHeight="1" x14ac:dyDescent="0.3">
      <c r="A227" s="54">
        <v>2023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32">IF(F227=0,0,G227/F227*1000)</f>
        <v>0</v>
      </c>
      <c r="I227" s="6">
        <v>0</v>
      </c>
      <c r="J227" s="5">
        <v>0</v>
      </c>
      <c r="K227" s="8">
        <f t="shared" ref="K227:K238" si="633">IF(I227=0,0,J227/I227*1000)</f>
        <v>0</v>
      </c>
      <c r="L227" s="70">
        <v>0.96</v>
      </c>
      <c r="M227" s="5">
        <v>32.4</v>
      </c>
      <c r="N227" s="8">
        <f t="shared" ref="N227:N238" si="634">IF(L227=0,0,M227/L227*1000)</f>
        <v>33750</v>
      </c>
      <c r="O227" s="6">
        <v>0</v>
      </c>
      <c r="P227" s="5">
        <v>0</v>
      </c>
      <c r="Q227" s="8">
        <f t="shared" ref="Q227:Q238" si="635">IF(O227=0,0,P227/O227*1000)</f>
        <v>0</v>
      </c>
      <c r="R227" s="6">
        <v>0</v>
      </c>
      <c r="S227" s="5">
        <v>0</v>
      </c>
      <c r="T227" s="8">
        <f t="shared" ref="T227:T238" si="636">IF(R227=0,0,S227/R227*1000)</f>
        <v>0</v>
      </c>
      <c r="U227" s="6">
        <v>0</v>
      </c>
      <c r="V227" s="5">
        <v>0</v>
      </c>
      <c r="W227" s="8">
        <f t="shared" ref="W227:W238" si="637">IF(U227=0,0,V227/U227*1000)</f>
        <v>0</v>
      </c>
      <c r="X227" s="6">
        <v>0</v>
      </c>
      <c r="Y227" s="5">
        <v>0</v>
      </c>
      <c r="Z227" s="8">
        <f t="shared" ref="Z227:Z238" si="638">IF(X227=0,0,Y227/X227*1000)</f>
        <v>0</v>
      </c>
      <c r="AA227" s="70">
        <v>34.683999999999997</v>
      </c>
      <c r="AB227" s="5">
        <v>1055.249</v>
      </c>
      <c r="AC227" s="8">
        <f t="shared" ref="AC227:AC238" si="639">IF(AA227=0,0,AB227/AA227*1000)</f>
        <v>30424.662668665671</v>
      </c>
      <c r="AD227" s="6">
        <v>0</v>
      </c>
      <c r="AE227" s="5">
        <v>0</v>
      </c>
      <c r="AF227" s="8">
        <f t="shared" ref="AF227:AF238" si="640">IF(AD227=0,0,AE227/AD227*1000)</f>
        <v>0</v>
      </c>
      <c r="AG227" s="6">
        <v>0</v>
      </c>
      <c r="AH227" s="5">
        <v>0</v>
      </c>
      <c r="AI227" s="8">
        <f t="shared" ref="AI227:AI238" si="641">IF(AG227=0,0,AH227/AG227*1000)</f>
        <v>0</v>
      </c>
      <c r="AJ227" s="6">
        <v>0</v>
      </c>
      <c r="AK227" s="5">
        <v>0</v>
      </c>
      <c r="AL227" s="8">
        <f t="shared" ref="AL227:AL238" si="642">IF(AJ227=0,0,AK227/AJ227*1000)</f>
        <v>0</v>
      </c>
      <c r="AM227" s="6">
        <v>0</v>
      </c>
      <c r="AN227" s="5">
        <v>0</v>
      </c>
      <c r="AO227" s="8">
        <f t="shared" ref="AO227:AO238" si="643">IF(AM227=0,0,AN227/AM227*1000)</f>
        <v>0</v>
      </c>
      <c r="AP227" s="6">
        <v>0</v>
      </c>
      <c r="AQ227" s="5">
        <v>0</v>
      </c>
      <c r="AR227" s="8">
        <f t="shared" ref="AR227:AR238" si="644">IF(AP227=0,0,AQ227/AP227*1000)</f>
        <v>0</v>
      </c>
      <c r="AS227" s="6">
        <v>0</v>
      </c>
      <c r="AT227" s="5">
        <v>0</v>
      </c>
      <c r="AU227" s="8">
        <f t="shared" ref="AU227:AU238" si="645">IF(AS227=0,0,AT227/AS227*1000)</f>
        <v>0</v>
      </c>
      <c r="AV227" s="6">
        <v>0</v>
      </c>
      <c r="AW227" s="5">
        <v>0</v>
      </c>
      <c r="AX227" s="8">
        <f t="shared" ref="AX227:AX238" si="646">IF(AV227=0,0,AW227/AV227*1000)</f>
        <v>0</v>
      </c>
      <c r="AY227" s="6">
        <v>0</v>
      </c>
      <c r="AZ227" s="5">
        <v>0</v>
      </c>
      <c r="BA227" s="8">
        <f t="shared" ref="BA227:BA238" si="647">IF(AY227=0,0,AZ227/AY227*1000)</f>
        <v>0</v>
      </c>
      <c r="BB227" s="70">
        <v>13.31</v>
      </c>
      <c r="BC227" s="5">
        <v>348.83600000000001</v>
      </c>
      <c r="BD227" s="8">
        <f t="shared" ref="BD227:BD238" si="648">IF(BB227=0,0,BC227/BB227*1000)</f>
        <v>26208.564988730279</v>
      </c>
      <c r="BE227" s="6">
        <v>0</v>
      </c>
      <c r="BF227" s="5">
        <v>0</v>
      </c>
      <c r="BG227" s="8">
        <f t="shared" ref="BG227:BG238" si="649">IF(BE227=0,0,BF227/BE227*1000)</f>
        <v>0</v>
      </c>
      <c r="BH227" s="6">
        <v>0</v>
      </c>
      <c r="BI227" s="5">
        <v>0</v>
      </c>
      <c r="BJ227" s="8">
        <f t="shared" ref="BJ227:BJ238" si="650">IF(BH227=0,0,BI227/BH227*1000)</f>
        <v>0</v>
      </c>
      <c r="BK227" s="70">
        <v>4.7839999999999998</v>
      </c>
      <c r="BL227" s="5">
        <v>141.28399999999999</v>
      </c>
      <c r="BM227" s="8">
        <f t="shared" ref="BM227:BM238" si="651">IF(BK227=0,0,BL227/BK227*1000)</f>
        <v>29532.608695652172</v>
      </c>
      <c r="BN227" s="6">
        <v>0</v>
      </c>
      <c r="BO227" s="5">
        <v>0</v>
      </c>
      <c r="BP227" s="8">
        <f t="shared" ref="BP227:BP238" si="652">IF(BN227=0,0,BO227/BN227*1000)</f>
        <v>0</v>
      </c>
      <c r="BQ227" s="6">
        <v>0</v>
      </c>
      <c r="BR227" s="5">
        <v>0</v>
      </c>
      <c r="BS227" s="8">
        <f t="shared" ref="BS227:BS238" si="653">IF(BQ227=0,0,BR227/BQ227*1000)</f>
        <v>0</v>
      </c>
      <c r="BT227" s="6">
        <v>0</v>
      </c>
      <c r="BU227" s="5">
        <v>0</v>
      </c>
      <c r="BV227" s="8">
        <f t="shared" ref="BV227:BV238" si="654">IF(BT227=0,0,BU227/BT227*1000)</f>
        <v>0</v>
      </c>
      <c r="BW227" s="6">
        <v>0</v>
      </c>
      <c r="BX227" s="5">
        <v>0</v>
      </c>
      <c r="BY227" s="8">
        <f t="shared" ref="BY227:BY238" si="655">IF(BW227=0,0,BX227/BW227*1000)</f>
        <v>0</v>
      </c>
      <c r="BZ227" s="70">
        <v>14.16</v>
      </c>
      <c r="CA227" s="5">
        <v>356.32</v>
      </c>
      <c r="CB227" s="8">
        <f t="shared" ref="CB227:CB238" si="656">IF(BZ227=0,0,CA227/BZ227*1000)</f>
        <v>25163.841807909601</v>
      </c>
      <c r="CC227" s="6">
        <v>0</v>
      </c>
      <c r="CD227" s="5">
        <v>0</v>
      </c>
      <c r="CE227" s="8">
        <f t="shared" ref="CE227:CE238" si="657">IF(CC227=0,0,CD227/CC227*1000)</f>
        <v>0</v>
      </c>
      <c r="CF227" s="6">
        <v>0</v>
      </c>
      <c r="CG227" s="5">
        <v>0</v>
      </c>
      <c r="CH227" s="8">
        <f t="shared" ref="CH227:CH238" si="658">IF(CF227=0,0,CG227/CF227*1000)</f>
        <v>0</v>
      </c>
      <c r="CI227" s="6">
        <v>0</v>
      </c>
      <c r="CJ227" s="5">
        <v>0</v>
      </c>
      <c r="CK227" s="8">
        <f t="shared" ref="CK227:CK238" si="659">IF(CI227=0,0,CJ227/CI227*1000)</f>
        <v>0</v>
      </c>
      <c r="CL227" s="6">
        <v>0</v>
      </c>
      <c r="CM227" s="5">
        <v>0</v>
      </c>
      <c r="CN227" s="8">
        <f t="shared" ref="CN227:CN238" si="660">IF(CL227=0,0,CM227/CL227*1000)</f>
        <v>0</v>
      </c>
      <c r="CO227" s="6">
        <v>0</v>
      </c>
      <c r="CP227" s="5">
        <v>0</v>
      </c>
      <c r="CQ227" s="8">
        <f t="shared" ref="CQ227:CQ238" si="661">IF(CO227=0,0,CP227/CO227*1000)</f>
        <v>0</v>
      </c>
      <c r="CR227" s="6">
        <v>0</v>
      </c>
      <c r="CS227" s="5">
        <v>0</v>
      </c>
      <c r="CT227" s="8">
        <f t="shared" ref="CT227:CT238" si="662">IF(CR227=0,0,CS227/CR227*1000)</f>
        <v>0</v>
      </c>
      <c r="CU227" s="6">
        <v>0</v>
      </c>
      <c r="CV227" s="5">
        <v>0</v>
      </c>
      <c r="CW227" s="8">
        <f t="shared" ref="CW227:CW238" si="663">IF(CU227=0,0,CV227/CU227*1000)</f>
        <v>0</v>
      </c>
      <c r="CX227" s="6">
        <v>0</v>
      </c>
      <c r="CY227" s="5">
        <v>0</v>
      </c>
      <c r="CZ227" s="8">
        <f t="shared" ref="CZ227:CZ238" si="664">IF(CX227=0,0,CY227/CX227*1000)</f>
        <v>0</v>
      </c>
      <c r="DA227" s="6">
        <v>0</v>
      </c>
      <c r="DB227" s="5">
        <v>0</v>
      </c>
      <c r="DC227" s="8">
        <f t="shared" ref="DC227:DC238" si="665">IF(DA227=0,0,DB227/DA227*1000)</f>
        <v>0</v>
      </c>
      <c r="DD227" s="6">
        <v>0</v>
      </c>
      <c r="DE227" s="5">
        <v>0</v>
      </c>
      <c r="DF227" s="8">
        <f t="shared" ref="DF227:DF238" si="666">IF(DD227=0,0,DE227/DD227*1000)</f>
        <v>0</v>
      </c>
      <c r="DG227" s="6">
        <v>0</v>
      </c>
      <c r="DH227" s="5">
        <v>0</v>
      </c>
      <c r="DI227" s="8">
        <f t="shared" ref="DI227:DI238" si="667">IF(DG227=0,0,DH227/DG227*1000)</f>
        <v>0</v>
      </c>
      <c r="DJ227" s="6">
        <v>0</v>
      </c>
      <c r="DK227" s="5">
        <v>0</v>
      </c>
      <c r="DL227" s="8">
        <f t="shared" ref="DL227:DL238" si="668">IF(DJ227=0,0,DK227/DJ227*1000)</f>
        <v>0</v>
      </c>
      <c r="DM227" s="6">
        <v>0</v>
      </c>
      <c r="DN227" s="5">
        <v>0</v>
      </c>
      <c r="DO227" s="8">
        <f t="shared" ref="DO227:DO238" si="669">IF(DM227=0,0,DN227/DM227*1000)</f>
        <v>0</v>
      </c>
      <c r="DP227" s="70">
        <v>4</v>
      </c>
      <c r="DQ227" s="5">
        <v>223.44</v>
      </c>
      <c r="DR227" s="8">
        <f t="shared" ref="DR227:DR238" si="670">IF(DP227=0,0,DQ227/DP227*1000)</f>
        <v>55860</v>
      </c>
      <c r="DS227" s="70">
        <v>60.575000000000003</v>
      </c>
      <c r="DT227" s="5">
        <v>1500.95</v>
      </c>
      <c r="DU227" s="8">
        <f t="shared" ref="DU227:DU238" si="671">IF(DS227=0,0,DT227/DS227*1000)</f>
        <v>24778.373916632274</v>
      </c>
      <c r="DV227" s="13">
        <f>SUMIF($C$5:$DU$5,"Ton",C227:DU227)</f>
        <v>132.47300000000001</v>
      </c>
      <c r="DW227" s="8">
        <f ca="1">SUMIF($C$5:$DU$5,"F*",C227:D227)</f>
        <v>3658.4790000000003</v>
      </c>
    </row>
    <row r="228" spans="1:127" ht="15" customHeight="1" x14ac:dyDescent="0.3">
      <c r="A228" s="54">
        <v>2023</v>
      </c>
      <c r="B228" s="55" t="s">
        <v>3</v>
      </c>
      <c r="C228" s="6">
        <v>0</v>
      </c>
      <c r="D228" s="5">
        <v>0</v>
      </c>
      <c r="E228" s="8">
        <f t="shared" ref="E228:E229" si="672">IF(C228=0,0,D228/C228*1000)</f>
        <v>0</v>
      </c>
      <c r="F228" s="6">
        <v>0</v>
      </c>
      <c r="G228" s="5">
        <v>0</v>
      </c>
      <c r="H228" s="8">
        <f t="shared" si="632"/>
        <v>0</v>
      </c>
      <c r="I228" s="6">
        <v>0</v>
      </c>
      <c r="J228" s="5">
        <v>0</v>
      </c>
      <c r="K228" s="8">
        <f t="shared" si="633"/>
        <v>0</v>
      </c>
      <c r="L228" s="70">
        <v>7.68</v>
      </c>
      <c r="M228" s="5">
        <v>203.04</v>
      </c>
      <c r="N228" s="8">
        <f t="shared" si="634"/>
        <v>26437.5</v>
      </c>
      <c r="O228" s="6">
        <v>0</v>
      </c>
      <c r="P228" s="5">
        <v>0</v>
      </c>
      <c r="Q228" s="8">
        <f t="shared" si="635"/>
        <v>0</v>
      </c>
      <c r="R228" s="6">
        <v>0</v>
      </c>
      <c r="S228" s="5">
        <v>0</v>
      </c>
      <c r="T228" s="8">
        <f t="shared" si="636"/>
        <v>0</v>
      </c>
      <c r="U228" s="6">
        <v>0</v>
      </c>
      <c r="V228" s="5">
        <v>0</v>
      </c>
      <c r="W228" s="8">
        <f t="shared" si="637"/>
        <v>0</v>
      </c>
      <c r="X228" s="6">
        <v>0</v>
      </c>
      <c r="Y228" s="5">
        <v>0</v>
      </c>
      <c r="Z228" s="8">
        <f t="shared" si="638"/>
        <v>0</v>
      </c>
      <c r="AA228" s="70">
        <v>32.542000000000002</v>
      </c>
      <c r="AB228" s="5">
        <v>984.30499999999995</v>
      </c>
      <c r="AC228" s="8">
        <f t="shared" si="639"/>
        <v>30247.218978550794</v>
      </c>
      <c r="AD228" s="6">
        <v>0</v>
      </c>
      <c r="AE228" s="5">
        <v>0</v>
      </c>
      <c r="AF228" s="8">
        <f t="shared" si="640"/>
        <v>0</v>
      </c>
      <c r="AG228" s="6">
        <v>0</v>
      </c>
      <c r="AH228" s="5">
        <v>0</v>
      </c>
      <c r="AI228" s="8">
        <f t="shared" si="641"/>
        <v>0</v>
      </c>
      <c r="AJ228" s="6">
        <v>0</v>
      </c>
      <c r="AK228" s="5">
        <v>0</v>
      </c>
      <c r="AL228" s="8">
        <f t="shared" si="642"/>
        <v>0</v>
      </c>
      <c r="AM228" s="6">
        <v>0</v>
      </c>
      <c r="AN228" s="5">
        <v>0</v>
      </c>
      <c r="AO228" s="8">
        <f t="shared" si="643"/>
        <v>0</v>
      </c>
      <c r="AP228" s="6">
        <v>0</v>
      </c>
      <c r="AQ228" s="5">
        <v>0</v>
      </c>
      <c r="AR228" s="8">
        <f t="shared" si="644"/>
        <v>0</v>
      </c>
      <c r="AS228" s="6">
        <v>0</v>
      </c>
      <c r="AT228" s="5">
        <v>0</v>
      </c>
      <c r="AU228" s="8">
        <f t="shared" si="645"/>
        <v>0</v>
      </c>
      <c r="AV228" s="6">
        <v>0</v>
      </c>
      <c r="AW228" s="5">
        <v>0</v>
      </c>
      <c r="AX228" s="8">
        <f t="shared" si="646"/>
        <v>0</v>
      </c>
      <c r="AY228" s="6">
        <v>0</v>
      </c>
      <c r="AZ228" s="5">
        <v>0</v>
      </c>
      <c r="BA228" s="8">
        <f t="shared" si="647"/>
        <v>0</v>
      </c>
      <c r="BB228" s="70">
        <v>62.466999999999999</v>
      </c>
      <c r="BC228" s="5">
        <v>1783.2159999999999</v>
      </c>
      <c r="BD228" s="8">
        <f t="shared" si="648"/>
        <v>28546.52856708342</v>
      </c>
      <c r="BE228" s="6">
        <v>0</v>
      </c>
      <c r="BF228" s="5">
        <v>0</v>
      </c>
      <c r="BG228" s="8">
        <f t="shared" si="649"/>
        <v>0</v>
      </c>
      <c r="BH228" s="6">
        <v>0</v>
      </c>
      <c r="BI228" s="5">
        <v>0</v>
      </c>
      <c r="BJ228" s="8">
        <f t="shared" si="650"/>
        <v>0</v>
      </c>
      <c r="BK228" s="70">
        <v>3.68</v>
      </c>
      <c r="BL228" s="5">
        <v>108.68</v>
      </c>
      <c r="BM228" s="8">
        <f t="shared" si="651"/>
        <v>29532.608695652176</v>
      </c>
      <c r="BN228" s="6">
        <v>0</v>
      </c>
      <c r="BO228" s="5">
        <v>0</v>
      </c>
      <c r="BP228" s="8">
        <f t="shared" si="652"/>
        <v>0</v>
      </c>
      <c r="BQ228" s="6">
        <v>0</v>
      </c>
      <c r="BR228" s="5">
        <v>0</v>
      </c>
      <c r="BS228" s="8">
        <f t="shared" si="653"/>
        <v>0</v>
      </c>
      <c r="BT228" s="6">
        <v>0</v>
      </c>
      <c r="BU228" s="5">
        <v>0</v>
      </c>
      <c r="BV228" s="8">
        <f t="shared" si="654"/>
        <v>0</v>
      </c>
      <c r="BW228" s="6">
        <v>0</v>
      </c>
      <c r="BX228" s="5">
        <v>0</v>
      </c>
      <c r="BY228" s="8">
        <f t="shared" si="655"/>
        <v>0</v>
      </c>
      <c r="BZ228" s="70">
        <v>6.6479999999999997</v>
      </c>
      <c r="CA228" s="5">
        <v>176.4</v>
      </c>
      <c r="CB228" s="8">
        <f t="shared" si="656"/>
        <v>26534.296028880868</v>
      </c>
      <c r="CC228" s="6">
        <v>0</v>
      </c>
      <c r="CD228" s="5">
        <v>0</v>
      </c>
      <c r="CE228" s="8">
        <f t="shared" si="657"/>
        <v>0</v>
      </c>
      <c r="CF228" s="6">
        <v>0</v>
      </c>
      <c r="CG228" s="5">
        <v>0</v>
      </c>
      <c r="CH228" s="8">
        <f t="shared" si="658"/>
        <v>0</v>
      </c>
      <c r="CI228" s="6">
        <v>0</v>
      </c>
      <c r="CJ228" s="5">
        <v>0</v>
      </c>
      <c r="CK228" s="8">
        <f t="shared" si="659"/>
        <v>0</v>
      </c>
      <c r="CL228" s="6">
        <v>0</v>
      </c>
      <c r="CM228" s="5">
        <v>0</v>
      </c>
      <c r="CN228" s="8">
        <f t="shared" si="660"/>
        <v>0</v>
      </c>
      <c r="CO228" s="6">
        <v>0</v>
      </c>
      <c r="CP228" s="5">
        <v>0</v>
      </c>
      <c r="CQ228" s="8">
        <f t="shared" si="661"/>
        <v>0</v>
      </c>
      <c r="CR228" s="6">
        <v>0</v>
      </c>
      <c r="CS228" s="5">
        <v>0</v>
      </c>
      <c r="CT228" s="8">
        <f t="shared" si="662"/>
        <v>0</v>
      </c>
      <c r="CU228" s="6">
        <v>0</v>
      </c>
      <c r="CV228" s="5">
        <v>0</v>
      </c>
      <c r="CW228" s="8">
        <f t="shared" si="663"/>
        <v>0</v>
      </c>
      <c r="CX228" s="6">
        <v>0</v>
      </c>
      <c r="CY228" s="5">
        <v>0</v>
      </c>
      <c r="CZ228" s="8">
        <f t="shared" si="664"/>
        <v>0</v>
      </c>
      <c r="DA228" s="6">
        <v>0</v>
      </c>
      <c r="DB228" s="5">
        <v>0</v>
      </c>
      <c r="DC228" s="8">
        <f t="shared" si="665"/>
        <v>0</v>
      </c>
      <c r="DD228" s="6">
        <v>0</v>
      </c>
      <c r="DE228" s="5">
        <v>0</v>
      </c>
      <c r="DF228" s="8">
        <f t="shared" si="666"/>
        <v>0</v>
      </c>
      <c r="DG228" s="6">
        <v>0</v>
      </c>
      <c r="DH228" s="5">
        <v>0</v>
      </c>
      <c r="DI228" s="8">
        <f t="shared" si="667"/>
        <v>0</v>
      </c>
      <c r="DJ228" s="6">
        <v>0</v>
      </c>
      <c r="DK228" s="5">
        <v>0</v>
      </c>
      <c r="DL228" s="8">
        <f t="shared" si="668"/>
        <v>0</v>
      </c>
      <c r="DM228" s="6">
        <v>0</v>
      </c>
      <c r="DN228" s="5">
        <v>0</v>
      </c>
      <c r="DO228" s="8">
        <f t="shared" si="669"/>
        <v>0</v>
      </c>
      <c r="DP228" s="6">
        <v>0</v>
      </c>
      <c r="DQ228" s="5">
        <v>0</v>
      </c>
      <c r="DR228" s="8">
        <f t="shared" si="670"/>
        <v>0</v>
      </c>
      <c r="DS228" s="70">
        <v>63.32</v>
      </c>
      <c r="DT228" s="5">
        <v>1682.6859999999999</v>
      </c>
      <c r="DU228" s="8">
        <f t="shared" si="671"/>
        <v>26574.320909665188</v>
      </c>
      <c r="DV228" s="13">
        <f t="shared" ref="DV228:DV239" si="673">SUMIF($C$5:$DU$5,"Ton",C228:DU228)</f>
        <v>176.33699999999999</v>
      </c>
      <c r="DW228" s="8">
        <f t="shared" ref="DW228:DW239" ca="1" si="674">SUMIF($C$5:$DU$5,"F*",C228:D228)</f>
        <v>4938.3269999999993</v>
      </c>
    </row>
    <row r="229" spans="1:127" ht="15" customHeight="1" x14ac:dyDescent="0.3">
      <c r="A229" s="54">
        <v>2023</v>
      </c>
      <c r="B229" s="55" t="s">
        <v>4</v>
      </c>
      <c r="C229" s="6">
        <v>0</v>
      </c>
      <c r="D229" s="5">
        <v>0</v>
      </c>
      <c r="E229" s="8">
        <f t="shared" si="672"/>
        <v>0</v>
      </c>
      <c r="F229" s="6">
        <v>0</v>
      </c>
      <c r="G229" s="5">
        <v>0</v>
      </c>
      <c r="H229" s="8">
        <f t="shared" si="632"/>
        <v>0</v>
      </c>
      <c r="I229" s="6">
        <v>0</v>
      </c>
      <c r="J229" s="5">
        <v>0</v>
      </c>
      <c r="K229" s="8">
        <f t="shared" si="633"/>
        <v>0</v>
      </c>
      <c r="L229" s="70">
        <v>9.2032000000000007</v>
      </c>
      <c r="M229" s="5">
        <v>248.97900000000001</v>
      </c>
      <c r="N229" s="8">
        <f t="shared" si="634"/>
        <v>27053.524860917943</v>
      </c>
      <c r="O229" s="6">
        <v>0</v>
      </c>
      <c r="P229" s="5">
        <v>0</v>
      </c>
      <c r="Q229" s="8">
        <f t="shared" si="635"/>
        <v>0</v>
      </c>
      <c r="R229" s="6">
        <v>0</v>
      </c>
      <c r="S229" s="5">
        <v>0</v>
      </c>
      <c r="T229" s="8">
        <f t="shared" si="636"/>
        <v>0</v>
      </c>
      <c r="U229" s="6">
        <v>0</v>
      </c>
      <c r="V229" s="5">
        <v>0</v>
      </c>
      <c r="W229" s="8">
        <f t="shared" si="637"/>
        <v>0</v>
      </c>
      <c r="X229" s="6">
        <v>0</v>
      </c>
      <c r="Y229" s="5">
        <v>0</v>
      </c>
      <c r="Z229" s="8">
        <f t="shared" si="638"/>
        <v>0</v>
      </c>
      <c r="AA229" s="70">
        <v>27.472099999999998</v>
      </c>
      <c r="AB229" s="5">
        <v>825.46400000000006</v>
      </c>
      <c r="AC229" s="8">
        <f t="shared" si="639"/>
        <v>30047.357136877054</v>
      </c>
      <c r="AD229" s="6">
        <v>0</v>
      </c>
      <c r="AE229" s="5">
        <v>0</v>
      </c>
      <c r="AF229" s="8">
        <f t="shared" si="640"/>
        <v>0</v>
      </c>
      <c r="AG229" s="6">
        <v>0</v>
      </c>
      <c r="AH229" s="5">
        <v>0</v>
      </c>
      <c r="AI229" s="8">
        <f t="shared" si="641"/>
        <v>0</v>
      </c>
      <c r="AJ229" s="70">
        <v>2.2514799999999999</v>
      </c>
      <c r="AK229" s="5">
        <v>105.48</v>
      </c>
      <c r="AL229" s="8">
        <f t="shared" si="642"/>
        <v>46849.18364808926</v>
      </c>
      <c r="AM229" s="6">
        <v>0</v>
      </c>
      <c r="AN229" s="5">
        <v>0</v>
      </c>
      <c r="AO229" s="8">
        <f t="shared" si="643"/>
        <v>0</v>
      </c>
      <c r="AP229" s="6">
        <v>0</v>
      </c>
      <c r="AQ229" s="5">
        <v>0</v>
      </c>
      <c r="AR229" s="8">
        <f t="shared" si="644"/>
        <v>0</v>
      </c>
      <c r="AS229" s="6">
        <v>0</v>
      </c>
      <c r="AT229" s="5">
        <v>0</v>
      </c>
      <c r="AU229" s="8">
        <f t="shared" si="645"/>
        <v>0</v>
      </c>
      <c r="AV229" s="6">
        <v>0</v>
      </c>
      <c r="AW229" s="5">
        <v>0</v>
      </c>
      <c r="AX229" s="8">
        <f t="shared" si="646"/>
        <v>0</v>
      </c>
      <c r="AY229" s="6">
        <v>0</v>
      </c>
      <c r="AZ229" s="5">
        <v>0</v>
      </c>
      <c r="BA229" s="8">
        <f t="shared" si="647"/>
        <v>0</v>
      </c>
      <c r="BB229" s="70">
        <v>24.3</v>
      </c>
      <c r="BC229" s="5">
        <v>503.166</v>
      </c>
      <c r="BD229" s="8">
        <f t="shared" si="648"/>
        <v>20706.419753086418</v>
      </c>
      <c r="BE229" s="6">
        <v>0</v>
      </c>
      <c r="BF229" s="5">
        <v>0</v>
      </c>
      <c r="BG229" s="8">
        <f t="shared" si="649"/>
        <v>0</v>
      </c>
      <c r="BH229" s="6">
        <v>0</v>
      </c>
      <c r="BI229" s="5">
        <v>0</v>
      </c>
      <c r="BJ229" s="8">
        <f t="shared" si="650"/>
        <v>0</v>
      </c>
      <c r="BK229" s="70">
        <v>1.6559999999999999</v>
      </c>
      <c r="BL229" s="5">
        <v>48.905999999999999</v>
      </c>
      <c r="BM229" s="8">
        <f t="shared" si="651"/>
        <v>29532.608695652176</v>
      </c>
      <c r="BN229" s="6">
        <v>0</v>
      </c>
      <c r="BO229" s="5">
        <v>0</v>
      </c>
      <c r="BP229" s="8">
        <f t="shared" si="652"/>
        <v>0</v>
      </c>
      <c r="BQ229" s="6">
        <v>0</v>
      </c>
      <c r="BR229" s="5">
        <v>0</v>
      </c>
      <c r="BS229" s="8">
        <f t="shared" si="653"/>
        <v>0</v>
      </c>
      <c r="BT229" s="6">
        <v>0</v>
      </c>
      <c r="BU229" s="5">
        <v>0</v>
      </c>
      <c r="BV229" s="8">
        <f t="shared" si="654"/>
        <v>0</v>
      </c>
      <c r="BW229" s="6">
        <v>0</v>
      </c>
      <c r="BX229" s="5">
        <v>0</v>
      </c>
      <c r="BY229" s="8">
        <f t="shared" si="655"/>
        <v>0</v>
      </c>
      <c r="BZ229" s="70">
        <v>19.2</v>
      </c>
      <c r="CA229" s="5">
        <v>364.12</v>
      </c>
      <c r="CB229" s="8">
        <f t="shared" si="656"/>
        <v>18964.583333333332</v>
      </c>
      <c r="CC229" s="6">
        <v>0</v>
      </c>
      <c r="CD229" s="5">
        <v>0</v>
      </c>
      <c r="CE229" s="8">
        <f t="shared" si="657"/>
        <v>0</v>
      </c>
      <c r="CF229" s="6">
        <v>0</v>
      </c>
      <c r="CG229" s="5">
        <v>0</v>
      </c>
      <c r="CH229" s="8">
        <f t="shared" si="658"/>
        <v>0</v>
      </c>
      <c r="CI229" s="6">
        <v>0</v>
      </c>
      <c r="CJ229" s="5">
        <v>0</v>
      </c>
      <c r="CK229" s="8">
        <f t="shared" si="659"/>
        <v>0</v>
      </c>
      <c r="CL229" s="6">
        <v>0</v>
      </c>
      <c r="CM229" s="5">
        <v>0</v>
      </c>
      <c r="CN229" s="8">
        <f t="shared" si="660"/>
        <v>0</v>
      </c>
      <c r="CO229" s="6">
        <v>0</v>
      </c>
      <c r="CP229" s="5">
        <v>0</v>
      </c>
      <c r="CQ229" s="8">
        <f t="shared" si="661"/>
        <v>0</v>
      </c>
      <c r="CR229" s="6">
        <v>0</v>
      </c>
      <c r="CS229" s="5">
        <v>0</v>
      </c>
      <c r="CT229" s="8">
        <f t="shared" si="662"/>
        <v>0</v>
      </c>
      <c r="CU229" s="6">
        <v>0</v>
      </c>
      <c r="CV229" s="5">
        <v>0</v>
      </c>
      <c r="CW229" s="8">
        <f t="shared" si="663"/>
        <v>0</v>
      </c>
      <c r="CX229" s="6">
        <v>0</v>
      </c>
      <c r="CY229" s="5">
        <v>0</v>
      </c>
      <c r="CZ229" s="8">
        <f t="shared" si="664"/>
        <v>0</v>
      </c>
      <c r="DA229" s="6">
        <v>0</v>
      </c>
      <c r="DB229" s="5">
        <v>0</v>
      </c>
      <c r="DC229" s="8">
        <f t="shared" si="665"/>
        <v>0</v>
      </c>
      <c r="DD229" s="6">
        <v>0</v>
      </c>
      <c r="DE229" s="5">
        <v>0</v>
      </c>
      <c r="DF229" s="8">
        <f t="shared" si="666"/>
        <v>0</v>
      </c>
      <c r="DG229" s="6">
        <v>0</v>
      </c>
      <c r="DH229" s="5">
        <v>0</v>
      </c>
      <c r="DI229" s="8">
        <f t="shared" si="667"/>
        <v>0</v>
      </c>
      <c r="DJ229" s="6">
        <v>0</v>
      </c>
      <c r="DK229" s="5">
        <v>0</v>
      </c>
      <c r="DL229" s="8">
        <f t="shared" si="668"/>
        <v>0</v>
      </c>
      <c r="DM229" s="6">
        <v>0</v>
      </c>
      <c r="DN229" s="5">
        <v>0</v>
      </c>
      <c r="DO229" s="8">
        <f t="shared" si="669"/>
        <v>0</v>
      </c>
      <c r="DP229" s="70">
        <v>115.319</v>
      </c>
      <c r="DQ229" s="5">
        <v>1917.3420000000001</v>
      </c>
      <c r="DR229" s="8">
        <f t="shared" si="670"/>
        <v>16626.418890208901</v>
      </c>
      <c r="DS229" s="70">
        <v>35.159999999999997</v>
      </c>
      <c r="DT229" s="5">
        <v>881.20600000000002</v>
      </c>
      <c r="DU229" s="8">
        <f t="shared" si="671"/>
        <v>25062.741751990903</v>
      </c>
      <c r="DV229" s="13">
        <f>SUMIF($C$5:$DU$5,"Ton",C229:DU229)</f>
        <v>234.56178000000003</v>
      </c>
      <c r="DW229" s="8">
        <f t="shared" ca="1" si="674"/>
        <v>4894.6629999999996</v>
      </c>
    </row>
    <row r="230" spans="1:127" ht="15" customHeight="1" x14ac:dyDescent="0.3">
      <c r="A230" s="54">
        <v>2023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32"/>
        <v>0</v>
      </c>
      <c r="I230" s="6">
        <v>0</v>
      </c>
      <c r="J230" s="5">
        <v>0</v>
      </c>
      <c r="K230" s="8">
        <f t="shared" si="633"/>
        <v>0</v>
      </c>
      <c r="L230" s="70">
        <v>31.48</v>
      </c>
      <c r="M230" s="5">
        <v>764.31200000000001</v>
      </c>
      <c r="N230" s="8">
        <f t="shared" si="634"/>
        <v>24279.288437102925</v>
      </c>
      <c r="O230" s="6">
        <v>0</v>
      </c>
      <c r="P230" s="5">
        <v>0</v>
      </c>
      <c r="Q230" s="8">
        <f t="shared" si="635"/>
        <v>0</v>
      </c>
      <c r="R230" s="6">
        <v>0</v>
      </c>
      <c r="S230" s="5">
        <v>0</v>
      </c>
      <c r="T230" s="8">
        <f t="shared" si="636"/>
        <v>0</v>
      </c>
      <c r="U230" s="6">
        <v>0</v>
      </c>
      <c r="V230" s="5">
        <v>0</v>
      </c>
      <c r="W230" s="8">
        <f t="shared" si="637"/>
        <v>0</v>
      </c>
      <c r="X230" s="6">
        <v>0</v>
      </c>
      <c r="Y230" s="5">
        <v>0</v>
      </c>
      <c r="Z230" s="8">
        <f t="shared" si="638"/>
        <v>0</v>
      </c>
      <c r="AA230" s="70">
        <v>44.360999999999997</v>
      </c>
      <c r="AB230" s="5">
        <v>1188.8109999999999</v>
      </c>
      <c r="AC230" s="8">
        <f t="shared" si="639"/>
        <v>26798.561799779087</v>
      </c>
      <c r="AD230" s="6">
        <v>0</v>
      </c>
      <c r="AE230" s="5">
        <v>0</v>
      </c>
      <c r="AF230" s="8">
        <f t="shared" si="640"/>
        <v>0</v>
      </c>
      <c r="AG230" s="6">
        <v>0</v>
      </c>
      <c r="AH230" s="5">
        <v>0</v>
      </c>
      <c r="AI230" s="8">
        <f t="shared" si="641"/>
        <v>0</v>
      </c>
      <c r="AJ230" s="6">
        <v>0</v>
      </c>
      <c r="AK230" s="5">
        <v>0</v>
      </c>
      <c r="AL230" s="8">
        <f t="shared" si="642"/>
        <v>0</v>
      </c>
      <c r="AM230" s="6">
        <v>0</v>
      </c>
      <c r="AN230" s="5">
        <v>0</v>
      </c>
      <c r="AO230" s="8">
        <f t="shared" si="643"/>
        <v>0</v>
      </c>
      <c r="AP230" s="6">
        <v>0</v>
      </c>
      <c r="AQ230" s="5">
        <v>0</v>
      </c>
      <c r="AR230" s="8">
        <f t="shared" si="644"/>
        <v>0</v>
      </c>
      <c r="AS230" s="6">
        <v>0</v>
      </c>
      <c r="AT230" s="5">
        <v>0</v>
      </c>
      <c r="AU230" s="8">
        <f t="shared" si="645"/>
        <v>0</v>
      </c>
      <c r="AV230" s="6">
        <v>0</v>
      </c>
      <c r="AW230" s="5">
        <v>0</v>
      </c>
      <c r="AX230" s="8">
        <f t="shared" si="646"/>
        <v>0</v>
      </c>
      <c r="AY230" s="6">
        <v>0</v>
      </c>
      <c r="AZ230" s="5">
        <v>0</v>
      </c>
      <c r="BA230" s="8">
        <f t="shared" si="647"/>
        <v>0</v>
      </c>
      <c r="BB230" s="70">
        <v>7.6</v>
      </c>
      <c r="BC230" s="5">
        <v>184.304</v>
      </c>
      <c r="BD230" s="8">
        <f t="shared" si="648"/>
        <v>24250.526315789477</v>
      </c>
      <c r="BE230" s="6">
        <v>0</v>
      </c>
      <c r="BF230" s="5">
        <v>0</v>
      </c>
      <c r="BG230" s="8">
        <f t="shared" si="649"/>
        <v>0</v>
      </c>
      <c r="BH230" s="6">
        <v>0</v>
      </c>
      <c r="BI230" s="5">
        <v>0</v>
      </c>
      <c r="BJ230" s="8">
        <f t="shared" si="650"/>
        <v>0</v>
      </c>
      <c r="BK230" s="6">
        <v>0</v>
      </c>
      <c r="BL230" s="5">
        <v>0</v>
      </c>
      <c r="BM230" s="8">
        <f t="shared" si="651"/>
        <v>0</v>
      </c>
      <c r="BN230" s="6">
        <v>0</v>
      </c>
      <c r="BO230" s="5">
        <v>0</v>
      </c>
      <c r="BP230" s="8">
        <f t="shared" si="652"/>
        <v>0</v>
      </c>
      <c r="BQ230" s="6">
        <v>0</v>
      </c>
      <c r="BR230" s="5">
        <v>0</v>
      </c>
      <c r="BS230" s="8">
        <f t="shared" si="653"/>
        <v>0</v>
      </c>
      <c r="BT230" s="6">
        <v>0</v>
      </c>
      <c r="BU230" s="5">
        <v>0</v>
      </c>
      <c r="BV230" s="8">
        <f t="shared" si="654"/>
        <v>0</v>
      </c>
      <c r="BW230" s="6">
        <v>0</v>
      </c>
      <c r="BX230" s="5">
        <v>0</v>
      </c>
      <c r="BY230" s="8">
        <f t="shared" si="655"/>
        <v>0</v>
      </c>
      <c r="BZ230" s="70">
        <v>37.2712</v>
      </c>
      <c r="CA230" s="5">
        <v>886.08</v>
      </c>
      <c r="CB230" s="8">
        <f t="shared" si="656"/>
        <v>23773.852196870506</v>
      </c>
      <c r="CC230" s="6">
        <v>0</v>
      </c>
      <c r="CD230" s="5">
        <v>0</v>
      </c>
      <c r="CE230" s="8">
        <f t="shared" si="657"/>
        <v>0</v>
      </c>
      <c r="CF230" s="6">
        <v>0</v>
      </c>
      <c r="CG230" s="5">
        <v>0</v>
      </c>
      <c r="CH230" s="8">
        <f t="shared" si="658"/>
        <v>0</v>
      </c>
      <c r="CI230" s="6">
        <v>0</v>
      </c>
      <c r="CJ230" s="5">
        <v>0</v>
      </c>
      <c r="CK230" s="8">
        <f t="shared" si="659"/>
        <v>0</v>
      </c>
      <c r="CL230" s="6">
        <v>0</v>
      </c>
      <c r="CM230" s="5">
        <v>0</v>
      </c>
      <c r="CN230" s="8">
        <f t="shared" si="660"/>
        <v>0</v>
      </c>
      <c r="CO230" s="6">
        <v>0</v>
      </c>
      <c r="CP230" s="5">
        <v>0</v>
      </c>
      <c r="CQ230" s="8">
        <f t="shared" si="661"/>
        <v>0</v>
      </c>
      <c r="CR230" s="6">
        <v>0</v>
      </c>
      <c r="CS230" s="5">
        <v>0</v>
      </c>
      <c r="CT230" s="8">
        <f t="shared" si="662"/>
        <v>0</v>
      </c>
      <c r="CU230" s="6">
        <v>0</v>
      </c>
      <c r="CV230" s="5">
        <v>0</v>
      </c>
      <c r="CW230" s="8">
        <f t="shared" si="663"/>
        <v>0</v>
      </c>
      <c r="CX230" s="6">
        <v>0</v>
      </c>
      <c r="CY230" s="5">
        <v>0</v>
      </c>
      <c r="CZ230" s="8">
        <f t="shared" si="664"/>
        <v>0</v>
      </c>
      <c r="DA230" s="6">
        <v>0</v>
      </c>
      <c r="DB230" s="5">
        <v>0</v>
      </c>
      <c r="DC230" s="8">
        <f t="shared" si="665"/>
        <v>0</v>
      </c>
      <c r="DD230" s="6">
        <v>0</v>
      </c>
      <c r="DE230" s="5">
        <v>0</v>
      </c>
      <c r="DF230" s="8">
        <f t="shared" si="666"/>
        <v>0</v>
      </c>
      <c r="DG230" s="6">
        <v>0</v>
      </c>
      <c r="DH230" s="5">
        <v>0</v>
      </c>
      <c r="DI230" s="8">
        <f t="shared" si="667"/>
        <v>0</v>
      </c>
      <c r="DJ230" s="6">
        <v>0</v>
      </c>
      <c r="DK230" s="5">
        <v>0</v>
      </c>
      <c r="DL230" s="8">
        <f t="shared" si="668"/>
        <v>0</v>
      </c>
      <c r="DM230" s="6">
        <v>0</v>
      </c>
      <c r="DN230" s="5">
        <v>0</v>
      </c>
      <c r="DO230" s="8">
        <f t="shared" si="669"/>
        <v>0</v>
      </c>
      <c r="DP230" s="6">
        <v>0</v>
      </c>
      <c r="DQ230" s="5">
        <v>0</v>
      </c>
      <c r="DR230" s="8">
        <f t="shared" si="670"/>
        <v>0</v>
      </c>
      <c r="DS230" s="70">
        <v>151.05500000000001</v>
      </c>
      <c r="DT230" s="5">
        <v>3012.0059999999999</v>
      </c>
      <c r="DU230" s="8">
        <f t="shared" si="671"/>
        <v>19939.796762768528</v>
      </c>
      <c r="DV230" s="13">
        <f t="shared" si="673"/>
        <v>271.7672</v>
      </c>
      <c r="DW230" s="8">
        <f t="shared" ca="1" si="674"/>
        <v>6035.5129999999999</v>
      </c>
    </row>
    <row r="231" spans="1:127" ht="15" customHeight="1" x14ac:dyDescent="0.3">
      <c r="A231" s="54">
        <v>2023</v>
      </c>
      <c r="B231" s="8" t="s">
        <v>6</v>
      </c>
      <c r="C231" s="6">
        <v>0</v>
      </c>
      <c r="D231" s="5">
        <v>0</v>
      </c>
      <c r="E231" s="8">
        <f t="shared" ref="E231:E238" si="675">IF(C231=0,0,D231/C231*1000)</f>
        <v>0</v>
      </c>
      <c r="F231" s="6">
        <v>0</v>
      </c>
      <c r="G231" s="5">
        <v>0</v>
      </c>
      <c r="H231" s="8">
        <f t="shared" si="632"/>
        <v>0</v>
      </c>
      <c r="I231" s="6">
        <v>0</v>
      </c>
      <c r="J231" s="5">
        <v>0</v>
      </c>
      <c r="K231" s="8">
        <f t="shared" si="633"/>
        <v>0</v>
      </c>
      <c r="L231" s="70">
        <v>26.262560000000001</v>
      </c>
      <c r="M231" s="5">
        <v>640.63199999999995</v>
      </c>
      <c r="N231" s="8">
        <f t="shared" si="634"/>
        <v>24393.356930931328</v>
      </c>
      <c r="O231" s="6">
        <v>0</v>
      </c>
      <c r="P231" s="5">
        <v>0</v>
      </c>
      <c r="Q231" s="8">
        <f t="shared" si="635"/>
        <v>0</v>
      </c>
      <c r="R231" s="6">
        <v>0</v>
      </c>
      <c r="S231" s="5">
        <v>0</v>
      </c>
      <c r="T231" s="8">
        <f t="shared" si="636"/>
        <v>0</v>
      </c>
      <c r="U231" s="6">
        <v>0</v>
      </c>
      <c r="V231" s="5">
        <v>0</v>
      </c>
      <c r="W231" s="8">
        <f t="shared" si="637"/>
        <v>0</v>
      </c>
      <c r="X231" s="6">
        <v>0</v>
      </c>
      <c r="Y231" s="5">
        <v>0</v>
      </c>
      <c r="Z231" s="8">
        <f t="shared" si="638"/>
        <v>0</v>
      </c>
      <c r="AA231" s="70">
        <v>33.131</v>
      </c>
      <c r="AB231" s="5">
        <v>940.71600000000001</v>
      </c>
      <c r="AC231" s="8">
        <f t="shared" si="639"/>
        <v>28393.830551447285</v>
      </c>
      <c r="AD231" s="6">
        <v>0</v>
      </c>
      <c r="AE231" s="5">
        <v>0</v>
      </c>
      <c r="AF231" s="8">
        <f t="shared" si="640"/>
        <v>0</v>
      </c>
      <c r="AG231" s="6">
        <v>0</v>
      </c>
      <c r="AH231" s="5">
        <v>0</v>
      </c>
      <c r="AI231" s="8">
        <f t="shared" si="641"/>
        <v>0</v>
      </c>
      <c r="AJ231" s="6">
        <v>0</v>
      </c>
      <c r="AK231" s="5">
        <v>0</v>
      </c>
      <c r="AL231" s="8">
        <f t="shared" si="642"/>
        <v>0</v>
      </c>
      <c r="AM231" s="6">
        <v>0</v>
      </c>
      <c r="AN231" s="5">
        <v>0</v>
      </c>
      <c r="AO231" s="8">
        <f t="shared" si="643"/>
        <v>0</v>
      </c>
      <c r="AP231" s="6">
        <v>0</v>
      </c>
      <c r="AQ231" s="5">
        <v>0</v>
      </c>
      <c r="AR231" s="8">
        <f t="shared" si="644"/>
        <v>0</v>
      </c>
      <c r="AS231" s="6">
        <v>0</v>
      </c>
      <c r="AT231" s="5">
        <v>0</v>
      </c>
      <c r="AU231" s="8">
        <f t="shared" si="645"/>
        <v>0</v>
      </c>
      <c r="AV231" s="6">
        <v>0</v>
      </c>
      <c r="AW231" s="5">
        <v>0</v>
      </c>
      <c r="AX231" s="8">
        <f t="shared" si="646"/>
        <v>0</v>
      </c>
      <c r="AY231" s="6">
        <v>0</v>
      </c>
      <c r="AZ231" s="5">
        <v>0</v>
      </c>
      <c r="BA231" s="8">
        <f t="shared" si="647"/>
        <v>0</v>
      </c>
      <c r="BB231" s="70">
        <v>4.2000000000000003E-2</v>
      </c>
      <c r="BC231" s="5">
        <v>2.3820000000000001</v>
      </c>
      <c r="BD231" s="8">
        <f t="shared" si="648"/>
        <v>56714.285714285717</v>
      </c>
      <c r="BE231" s="6">
        <v>0</v>
      </c>
      <c r="BF231" s="5">
        <v>0</v>
      </c>
      <c r="BG231" s="8">
        <f t="shared" si="649"/>
        <v>0</v>
      </c>
      <c r="BH231" s="6">
        <v>0</v>
      </c>
      <c r="BI231" s="5">
        <v>0</v>
      </c>
      <c r="BJ231" s="8">
        <f t="shared" si="650"/>
        <v>0</v>
      </c>
      <c r="BK231" s="6">
        <v>0</v>
      </c>
      <c r="BL231" s="5">
        <v>0</v>
      </c>
      <c r="BM231" s="8">
        <f t="shared" si="651"/>
        <v>0</v>
      </c>
      <c r="BN231" s="6">
        <v>0</v>
      </c>
      <c r="BO231" s="5">
        <v>0</v>
      </c>
      <c r="BP231" s="8">
        <f t="shared" si="652"/>
        <v>0</v>
      </c>
      <c r="BQ231" s="6">
        <v>0</v>
      </c>
      <c r="BR231" s="5">
        <v>0</v>
      </c>
      <c r="BS231" s="8">
        <f t="shared" si="653"/>
        <v>0</v>
      </c>
      <c r="BT231" s="6">
        <v>0</v>
      </c>
      <c r="BU231" s="5">
        <v>0</v>
      </c>
      <c r="BV231" s="8">
        <f t="shared" si="654"/>
        <v>0</v>
      </c>
      <c r="BW231" s="6">
        <v>0</v>
      </c>
      <c r="BX231" s="5">
        <v>0</v>
      </c>
      <c r="BY231" s="8">
        <f t="shared" si="655"/>
        <v>0</v>
      </c>
      <c r="BZ231" s="70">
        <v>62.114800000000002</v>
      </c>
      <c r="CA231" s="5">
        <v>1791.751</v>
      </c>
      <c r="CB231" s="8">
        <f t="shared" si="656"/>
        <v>28845.798424852044</v>
      </c>
      <c r="CC231" s="6">
        <v>0</v>
      </c>
      <c r="CD231" s="5">
        <v>0</v>
      </c>
      <c r="CE231" s="8">
        <f t="shared" si="657"/>
        <v>0</v>
      </c>
      <c r="CF231" s="6">
        <v>0</v>
      </c>
      <c r="CG231" s="5">
        <v>0</v>
      </c>
      <c r="CH231" s="8">
        <f t="shared" si="658"/>
        <v>0</v>
      </c>
      <c r="CI231" s="6">
        <v>0</v>
      </c>
      <c r="CJ231" s="5">
        <v>0</v>
      </c>
      <c r="CK231" s="8">
        <f t="shared" si="659"/>
        <v>0</v>
      </c>
      <c r="CL231" s="6">
        <v>0</v>
      </c>
      <c r="CM231" s="5">
        <v>0</v>
      </c>
      <c r="CN231" s="8">
        <f t="shared" si="660"/>
        <v>0</v>
      </c>
      <c r="CO231" s="6">
        <v>0</v>
      </c>
      <c r="CP231" s="5">
        <v>0</v>
      </c>
      <c r="CQ231" s="8">
        <f t="shared" si="661"/>
        <v>0</v>
      </c>
      <c r="CR231" s="6">
        <v>0</v>
      </c>
      <c r="CS231" s="5">
        <v>0</v>
      </c>
      <c r="CT231" s="8">
        <f t="shared" si="662"/>
        <v>0</v>
      </c>
      <c r="CU231" s="6">
        <v>0</v>
      </c>
      <c r="CV231" s="5">
        <v>0</v>
      </c>
      <c r="CW231" s="8">
        <f t="shared" si="663"/>
        <v>0</v>
      </c>
      <c r="CX231" s="6">
        <v>0</v>
      </c>
      <c r="CY231" s="5">
        <v>0</v>
      </c>
      <c r="CZ231" s="8">
        <f t="shared" si="664"/>
        <v>0</v>
      </c>
      <c r="DA231" s="6">
        <v>0</v>
      </c>
      <c r="DB231" s="5">
        <v>0</v>
      </c>
      <c r="DC231" s="8">
        <f t="shared" si="665"/>
        <v>0</v>
      </c>
      <c r="DD231" s="6">
        <v>0</v>
      </c>
      <c r="DE231" s="5">
        <v>0</v>
      </c>
      <c r="DF231" s="8">
        <f t="shared" si="666"/>
        <v>0</v>
      </c>
      <c r="DG231" s="6">
        <v>0</v>
      </c>
      <c r="DH231" s="5">
        <v>0</v>
      </c>
      <c r="DI231" s="8">
        <f t="shared" si="667"/>
        <v>0</v>
      </c>
      <c r="DJ231" s="6">
        <v>0</v>
      </c>
      <c r="DK231" s="5">
        <v>0</v>
      </c>
      <c r="DL231" s="8">
        <f t="shared" si="668"/>
        <v>0</v>
      </c>
      <c r="DM231" s="6">
        <v>0</v>
      </c>
      <c r="DN231" s="5">
        <v>0</v>
      </c>
      <c r="DO231" s="8">
        <f t="shared" si="669"/>
        <v>0</v>
      </c>
      <c r="DP231" s="6">
        <v>0</v>
      </c>
      <c r="DQ231" s="5">
        <v>0</v>
      </c>
      <c r="DR231" s="8">
        <f t="shared" si="670"/>
        <v>0</v>
      </c>
      <c r="DS231" s="70">
        <v>521.17499999999995</v>
      </c>
      <c r="DT231" s="5">
        <v>11717.632</v>
      </c>
      <c r="DU231" s="8">
        <f t="shared" si="671"/>
        <v>22483.10452343263</v>
      </c>
      <c r="DV231" s="13">
        <f t="shared" si="673"/>
        <v>642.72535999999991</v>
      </c>
      <c r="DW231" s="8">
        <f t="shared" ca="1" si="674"/>
        <v>15093.112999999999</v>
      </c>
    </row>
    <row r="232" spans="1:127" ht="15" customHeight="1" x14ac:dyDescent="0.3">
      <c r="A232" s="54">
        <v>2023</v>
      </c>
      <c r="B232" s="55" t="s">
        <v>7</v>
      </c>
      <c r="C232" s="6">
        <v>0</v>
      </c>
      <c r="D232" s="5">
        <v>0</v>
      </c>
      <c r="E232" s="8">
        <f t="shared" si="675"/>
        <v>0</v>
      </c>
      <c r="F232" s="6">
        <v>0</v>
      </c>
      <c r="G232" s="5">
        <v>0</v>
      </c>
      <c r="H232" s="8">
        <f t="shared" si="632"/>
        <v>0</v>
      </c>
      <c r="I232" s="6">
        <v>0</v>
      </c>
      <c r="J232" s="5">
        <v>0</v>
      </c>
      <c r="K232" s="8">
        <f t="shared" si="633"/>
        <v>0</v>
      </c>
      <c r="L232" s="70">
        <v>17.408639999999998</v>
      </c>
      <c r="M232" s="5">
        <v>417.42200000000003</v>
      </c>
      <c r="N232" s="8">
        <f t="shared" si="634"/>
        <v>23977.863865299074</v>
      </c>
      <c r="O232" s="6">
        <v>0</v>
      </c>
      <c r="P232" s="5">
        <v>0</v>
      </c>
      <c r="Q232" s="8">
        <f t="shared" si="635"/>
        <v>0</v>
      </c>
      <c r="R232" s="6">
        <v>0</v>
      </c>
      <c r="S232" s="5">
        <v>0</v>
      </c>
      <c r="T232" s="8">
        <f t="shared" si="636"/>
        <v>0</v>
      </c>
      <c r="U232" s="6">
        <v>0</v>
      </c>
      <c r="V232" s="5">
        <v>0</v>
      </c>
      <c r="W232" s="8">
        <f t="shared" si="637"/>
        <v>0</v>
      </c>
      <c r="X232" s="6">
        <v>0</v>
      </c>
      <c r="Y232" s="5">
        <v>0</v>
      </c>
      <c r="Z232" s="8">
        <f t="shared" si="638"/>
        <v>0</v>
      </c>
      <c r="AA232" s="70">
        <v>26.043599999999998</v>
      </c>
      <c r="AB232" s="5">
        <v>777.84299999999996</v>
      </c>
      <c r="AC232" s="8">
        <f t="shared" si="639"/>
        <v>29866.953877344149</v>
      </c>
      <c r="AD232" s="6">
        <v>0</v>
      </c>
      <c r="AE232" s="5">
        <v>0</v>
      </c>
      <c r="AF232" s="8">
        <f t="shared" si="640"/>
        <v>0</v>
      </c>
      <c r="AG232" s="6">
        <v>0</v>
      </c>
      <c r="AH232" s="5">
        <v>0</v>
      </c>
      <c r="AI232" s="8">
        <f t="shared" si="641"/>
        <v>0</v>
      </c>
      <c r="AJ232" s="6">
        <v>0</v>
      </c>
      <c r="AK232" s="5">
        <v>0</v>
      </c>
      <c r="AL232" s="8">
        <f t="shared" si="642"/>
        <v>0</v>
      </c>
      <c r="AM232" s="6">
        <v>0</v>
      </c>
      <c r="AN232" s="5">
        <v>0</v>
      </c>
      <c r="AO232" s="8">
        <f t="shared" si="643"/>
        <v>0</v>
      </c>
      <c r="AP232" s="6">
        <v>0</v>
      </c>
      <c r="AQ232" s="5">
        <v>0</v>
      </c>
      <c r="AR232" s="8">
        <f t="shared" si="644"/>
        <v>0</v>
      </c>
      <c r="AS232" s="6">
        <v>0</v>
      </c>
      <c r="AT232" s="5">
        <v>0</v>
      </c>
      <c r="AU232" s="8">
        <f t="shared" si="645"/>
        <v>0</v>
      </c>
      <c r="AV232" s="6">
        <v>0</v>
      </c>
      <c r="AW232" s="5">
        <v>0</v>
      </c>
      <c r="AX232" s="8">
        <f t="shared" si="646"/>
        <v>0</v>
      </c>
      <c r="AY232" s="6">
        <v>0</v>
      </c>
      <c r="AZ232" s="5">
        <v>0</v>
      </c>
      <c r="BA232" s="8">
        <f t="shared" si="647"/>
        <v>0</v>
      </c>
      <c r="BB232" s="70">
        <v>4.28</v>
      </c>
      <c r="BC232" s="5">
        <v>172.11</v>
      </c>
      <c r="BD232" s="8">
        <f t="shared" si="648"/>
        <v>40212.616822429911</v>
      </c>
      <c r="BE232" s="6">
        <v>0</v>
      </c>
      <c r="BF232" s="5">
        <v>0</v>
      </c>
      <c r="BG232" s="8">
        <f t="shared" si="649"/>
        <v>0</v>
      </c>
      <c r="BH232" s="6">
        <v>0</v>
      </c>
      <c r="BI232" s="5">
        <v>0</v>
      </c>
      <c r="BJ232" s="8">
        <f t="shared" si="650"/>
        <v>0</v>
      </c>
      <c r="BK232" s="6">
        <v>0</v>
      </c>
      <c r="BL232" s="5">
        <v>0</v>
      </c>
      <c r="BM232" s="8">
        <f t="shared" si="651"/>
        <v>0</v>
      </c>
      <c r="BN232" s="6">
        <v>0</v>
      </c>
      <c r="BO232" s="5">
        <v>0</v>
      </c>
      <c r="BP232" s="8">
        <f t="shared" si="652"/>
        <v>0</v>
      </c>
      <c r="BQ232" s="6">
        <v>0</v>
      </c>
      <c r="BR232" s="5">
        <v>0</v>
      </c>
      <c r="BS232" s="8">
        <f t="shared" si="653"/>
        <v>0</v>
      </c>
      <c r="BT232" s="6">
        <v>0</v>
      </c>
      <c r="BU232" s="5">
        <v>0</v>
      </c>
      <c r="BV232" s="8">
        <f t="shared" si="654"/>
        <v>0</v>
      </c>
      <c r="BW232" s="6">
        <v>0</v>
      </c>
      <c r="BX232" s="5">
        <v>0</v>
      </c>
      <c r="BY232" s="8">
        <f t="shared" si="655"/>
        <v>0</v>
      </c>
      <c r="BZ232" s="70">
        <v>89.594429999999988</v>
      </c>
      <c r="CA232" s="5">
        <v>2411.9679999999998</v>
      </c>
      <c r="CB232" s="8">
        <f t="shared" si="656"/>
        <v>26920.959260525462</v>
      </c>
      <c r="CC232" s="6">
        <v>0</v>
      </c>
      <c r="CD232" s="5">
        <v>0</v>
      </c>
      <c r="CE232" s="8">
        <f t="shared" si="657"/>
        <v>0</v>
      </c>
      <c r="CF232" s="6">
        <v>0</v>
      </c>
      <c r="CG232" s="5">
        <v>0</v>
      </c>
      <c r="CH232" s="8">
        <f t="shared" si="658"/>
        <v>0</v>
      </c>
      <c r="CI232" s="6">
        <v>0</v>
      </c>
      <c r="CJ232" s="5">
        <v>0</v>
      </c>
      <c r="CK232" s="8">
        <f t="shared" si="659"/>
        <v>0</v>
      </c>
      <c r="CL232" s="6">
        <v>0</v>
      </c>
      <c r="CM232" s="5">
        <v>0</v>
      </c>
      <c r="CN232" s="8">
        <f t="shared" si="660"/>
        <v>0</v>
      </c>
      <c r="CO232" s="6">
        <v>0</v>
      </c>
      <c r="CP232" s="5">
        <v>0</v>
      </c>
      <c r="CQ232" s="8">
        <f t="shared" si="661"/>
        <v>0</v>
      </c>
      <c r="CR232" s="6">
        <v>0</v>
      </c>
      <c r="CS232" s="5">
        <v>0</v>
      </c>
      <c r="CT232" s="8">
        <f t="shared" si="662"/>
        <v>0</v>
      </c>
      <c r="CU232" s="6">
        <v>0</v>
      </c>
      <c r="CV232" s="5">
        <v>0</v>
      </c>
      <c r="CW232" s="8">
        <f t="shared" si="663"/>
        <v>0</v>
      </c>
      <c r="CX232" s="6">
        <v>0</v>
      </c>
      <c r="CY232" s="5">
        <v>0</v>
      </c>
      <c r="CZ232" s="8">
        <f t="shared" si="664"/>
        <v>0</v>
      </c>
      <c r="DA232" s="6">
        <v>0</v>
      </c>
      <c r="DB232" s="5">
        <v>0</v>
      </c>
      <c r="DC232" s="8">
        <f t="shared" si="665"/>
        <v>0</v>
      </c>
      <c r="DD232" s="6">
        <v>0</v>
      </c>
      <c r="DE232" s="5">
        <v>0</v>
      </c>
      <c r="DF232" s="8">
        <f t="shared" si="666"/>
        <v>0</v>
      </c>
      <c r="DG232" s="6">
        <v>0</v>
      </c>
      <c r="DH232" s="5">
        <v>0</v>
      </c>
      <c r="DI232" s="8">
        <f t="shared" si="667"/>
        <v>0</v>
      </c>
      <c r="DJ232" s="6">
        <v>0</v>
      </c>
      <c r="DK232" s="5">
        <v>0</v>
      </c>
      <c r="DL232" s="8">
        <f t="shared" si="668"/>
        <v>0</v>
      </c>
      <c r="DM232" s="6">
        <v>0</v>
      </c>
      <c r="DN232" s="5">
        <v>0</v>
      </c>
      <c r="DO232" s="8">
        <f t="shared" si="669"/>
        <v>0</v>
      </c>
      <c r="DP232" s="6">
        <v>0</v>
      </c>
      <c r="DQ232" s="5">
        <v>0</v>
      </c>
      <c r="DR232" s="8">
        <f t="shared" si="670"/>
        <v>0</v>
      </c>
      <c r="DS232" s="70">
        <v>200.12</v>
      </c>
      <c r="DT232" s="5">
        <v>4960.6639999999998</v>
      </c>
      <c r="DU232" s="8">
        <f t="shared" si="671"/>
        <v>24788.446931840896</v>
      </c>
      <c r="DV232" s="13">
        <f t="shared" si="673"/>
        <v>337.44666999999998</v>
      </c>
      <c r="DW232" s="8">
        <f t="shared" ca="1" si="674"/>
        <v>8740.0069999999996</v>
      </c>
    </row>
    <row r="233" spans="1:127" ht="15" customHeight="1" x14ac:dyDescent="0.3">
      <c r="A233" s="54">
        <v>2023</v>
      </c>
      <c r="B233" s="55" t="s">
        <v>8</v>
      </c>
      <c r="C233" s="6">
        <v>0</v>
      </c>
      <c r="D233" s="5">
        <v>0</v>
      </c>
      <c r="E233" s="8">
        <f t="shared" si="675"/>
        <v>0</v>
      </c>
      <c r="F233" s="6">
        <v>0</v>
      </c>
      <c r="G233" s="5">
        <v>0</v>
      </c>
      <c r="H233" s="8">
        <f t="shared" si="632"/>
        <v>0</v>
      </c>
      <c r="I233" s="6">
        <v>0</v>
      </c>
      <c r="J233" s="5">
        <v>0</v>
      </c>
      <c r="K233" s="8">
        <f t="shared" si="633"/>
        <v>0</v>
      </c>
      <c r="L233" s="70">
        <v>22.492999999999999</v>
      </c>
      <c r="M233" s="5">
        <v>567.6</v>
      </c>
      <c r="N233" s="8">
        <f t="shared" si="634"/>
        <v>25234.517405415019</v>
      </c>
      <c r="O233" s="6">
        <v>0</v>
      </c>
      <c r="P233" s="5">
        <v>0</v>
      </c>
      <c r="Q233" s="8">
        <f t="shared" si="635"/>
        <v>0</v>
      </c>
      <c r="R233" s="6">
        <v>0</v>
      </c>
      <c r="S233" s="5">
        <v>0</v>
      </c>
      <c r="T233" s="8">
        <f t="shared" si="636"/>
        <v>0</v>
      </c>
      <c r="U233" s="6">
        <v>0</v>
      </c>
      <c r="V233" s="5">
        <v>0</v>
      </c>
      <c r="W233" s="8">
        <f t="shared" si="637"/>
        <v>0</v>
      </c>
      <c r="X233" s="6">
        <v>0</v>
      </c>
      <c r="Y233" s="5">
        <v>0</v>
      </c>
      <c r="Z233" s="8">
        <f t="shared" si="638"/>
        <v>0</v>
      </c>
      <c r="AA233" s="70">
        <v>13.76</v>
      </c>
      <c r="AB233" s="5">
        <v>324.60700000000003</v>
      </c>
      <c r="AC233" s="8">
        <f t="shared" si="639"/>
        <v>23590.625000000004</v>
      </c>
      <c r="AD233" s="6">
        <v>0</v>
      </c>
      <c r="AE233" s="5">
        <v>0</v>
      </c>
      <c r="AF233" s="8">
        <f t="shared" si="640"/>
        <v>0</v>
      </c>
      <c r="AG233" s="6">
        <v>0</v>
      </c>
      <c r="AH233" s="5">
        <v>0</v>
      </c>
      <c r="AI233" s="8">
        <f t="shared" si="641"/>
        <v>0</v>
      </c>
      <c r="AJ233" s="6">
        <v>0</v>
      </c>
      <c r="AK233" s="5">
        <v>0</v>
      </c>
      <c r="AL233" s="8">
        <f t="shared" si="642"/>
        <v>0</v>
      </c>
      <c r="AM233" s="6">
        <v>0</v>
      </c>
      <c r="AN233" s="5">
        <v>0</v>
      </c>
      <c r="AO233" s="8">
        <f t="shared" si="643"/>
        <v>0</v>
      </c>
      <c r="AP233" s="6">
        <v>0</v>
      </c>
      <c r="AQ233" s="5">
        <v>0</v>
      </c>
      <c r="AR233" s="8">
        <f t="shared" si="644"/>
        <v>0</v>
      </c>
      <c r="AS233" s="6">
        <v>0</v>
      </c>
      <c r="AT233" s="5">
        <v>0</v>
      </c>
      <c r="AU233" s="8">
        <f t="shared" si="645"/>
        <v>0</v>
      </c>
      <c r="AV233" s="6">
        <v>0</v>
      </c>
      <c r="AW233" s="5">
        <v>0</v>
      </c>
      <c r="AX233" s="8">
        <f t="shared" si="646"/>
        <v>0</v>
      </c>
      <c r="AY233" s="6">
        <v>0</v>
      </c>
      <c r="AZ233" s="5">
        <v>0</v>
      </c>
      <c r="BA233" s="8">
        <f t="shared" si="647"/>
        <v>0</v>
      </c>
      <c r="BB233" s="70">
        <v>0.04</v>
      </c>
      <c r="BC233" s="5">
        <v>1.282</v>
      </c>
      <c r="BD233" s="8">
        <f t="shared" si="648"/>
        <v>32049.999999999996</v>
      </c>
      <c r="BE233" s="6">
        <v>0</v>
      </c>
      <c r="BF233" s="5">
        <v>0</v>
      </c>
      <c r="BG233" s="8">
        <f t="shared" si="649"/>
        <v>0</v>
      </c>
      <c r="BH233" s="6">
        <v>0</v>
      </c>
      <c r="BI233" s="5">
        <v>0</v>
      </c>
      <c r="BJ233" s="8">
        <f t="shared" si="650"/>
        <v>0</v>
      </c>
      <c r="BK233" s="6">
        <v>0</v>
      </c>
      <c r="BL233" s="5">
        <v>0</v>
      </c>
      <c r="BM233" s="8">
        <f t="shared" si="651"/>
        <v>0</v>
      </c>
      <c r="BN233" s="6">
        <v>0</v>
      </c>
      <c r="BO233" s="5">
        <v>0</v>
      </c>
      <c r="BP233" s="8">
        <f t="shared" si="652"/>
        <v>0</v>
      </c>
      <c r="BQ233" s="6">
        <v>0</v>
      </c>
      <c r="BR233" s="5">
        <v>0</v>
      </c>
      <c r="BS233" s="8">
        <f t="shared" si="653"/>
        <v>0</v>
      </c>
      <c r="BT233" s="6">
        <v>0</v>
      </c>
      <c r="BU233" s="5">
        <v>0</v>
      </c>
      <c r="BV233" s="8">
        <f t="shared" si="654"/>
        <v>0</v>
      </c>
      <c r="BW233" s="6">
        <v>0</v>
      </c>
      <c r="BX233" s="5">
        <v>0</v>
      </c>
      <c r="BY233" s="8">
        <f t="shared" si="655"/>
        <v>0</v>
      </c>
      <c r="BZ233" s="70">
        <v>7.7161299999999997</v>
      </c>
      <c r="CA233" s="5">
        <v>182.17</v>
      </c>
      <c r="CB233" s="8">
        <f t="shared" si="656"/>
        <v>23608.985333321238</v>
      </c>
      <c r="CC233" s="6">
        <v>0</v>
      </c>
      <c r="CD233" s="5">
        <v>0</v>
      </c>
      <c r="CE233" s="8">
        <f t="shared" si="657"/>
        <v>0</v>
      </c>
      <c r="CF233" s="6">
        <v>0</v>
      </c>
      <c r="CG233" s="5">
        <v>0</v>
      </c>
      <c r="CH233" s="8">
        <f t="shared" si="658"/>
        <v>0</v>
      </c>
      <c r="CI233" s="6">
        <v>0</v>
      </c>
      <c r="CJ233" s="5">
        <v>0</v>
      </c>
      <c r="CK233" s="8">
        <f t="shared" si="659"/>
        <v>0</v>
      </c>
      <c r="CL233" s="6">
        <v>0</v>
      </c>
      <c r="CM233" s="5">
        <v>0</v>
      </c>
      <c r="CN233" s="8">
        <f t="shared" si="660"/>
        <v>0</v>
      </c>
      <c r="CO233" s="6">
        <v>0</v>
      </c>
      <c r="CP233" s="5">
        <v>0</v>
      </c>
      <c r="CQ233" s="8">
        <f t="shared" si="661"/>
        <v>0</v>
      </c>
      <c r="CR233" s="6">
        <v>0</v>
      </c>
      <c r="CS233" s="5">
        <v>0</v>
      </c>
      <c r="CT233" s="8">
        <f t="shared" si="662"/>
        <v>0</v>
      </c>
      <c r="CU233" s="6">
        <v>0</v>
      </c>
      <c r="CV233" s="5">
        <v>0</v>
      </c>
      <c r="CW233" s="8">
        <f t="shared" si="663"/>
        <v>0</v>
      </c>
      <c r="CX233" s="6">
        <v>0</v>
      </c>
      <c r="CY233" s="5">
        <v>0</v>
      </c>
      <c r="CZ233" s="8">
        <f t="shared" si="664"/>
        <v>0</v>
      </c>
      <c r="DA233" s="6">
        <v>0</v>
      </c>
      <c r="DB233" s="5">
        <v>0</v>
      </c>
      <c r="DC233" s="8">
        <f t="shared" si="665"/>
        <v>0</v>
      </c>
      <c r="DD233" s="6">
        <v>0</v>
      </c>
      <c r="DE233" s="5">
        <v>0</v>
      </c>
      <c r="DF233" s="8">
        <f t="shared" si="666"/>
        <v>0</v>
      </c>
      <c r="DG233" s="6">
        <v>0</v>
      </c>
      <c r="DH233" s="5">
        <v>0</v>
      </c>
      <c r="DI233" s="8">
        <f t="shared" si="667"/>
        <v>0</v>
      </c>
      <c r="DJ233" s="6">
        <v>0</v>
      </c>
      <c r="DK233" s="5">
        <v>0</v>
      </c>
      <c r="DL233" s="8">
        <f t="shared" si="668"/>
        <v>0</v>
      </c>
      <c r="DM233" s="6">
        <v>0</v>
      </c>
      <c r="DN233" s="5">
        <v>0</v>
      </c>
      <c r="DO233" s="8">
        <f t="shared" si="669"/>
        <v>0</v>
      </c>
      <c r="DP233" s="70">
        <v>32</v>
      </c>
      <c r="DQ233" s="5">
        <v>714.46400000000006</v>
      </c>
      <c r="DR233" s="8">
        <f t="shared" si="670"/>
        <v>22327</v>
      </c>
      <c r="DS233" s="70">
        <v>162.29</v>
      </c>
      <c r="DT233" s="5">
        <v>4226.2709999999997</v>
      </c>
      <c r="DU233" s="8">
        <f t="shared" si="671"/>
        <v>26041.475137100253</v>
      </c>
      <c r="DV233" s="13">
        <f t="shared" si="673"/>
        <v>238.29912999999999</v>
      </c>
      <c r="DW233" s="8">
        <f t="shared" ca="1" si="674"/>
        <v>6016.3940000000002</v>
      </c>
    </row>
    <row r="234" spans="1:127" ht="15" customHeight="1" x14ac:dyDescent="0.3">
      <c r="A234" s="54">
        <v>2023</v>
      </c>
      <c r="B234" s="55" t="s">
        <v>9</v>
      </c>
      <c r="C234" s="6">
        <v>0</v>
      </c>
      <c r="D234" s="5">
        <v>0</v>
      </c>
      <c r="E234" s="8">
        <f t="shared" si="675"/>
        <v>0</v>
      </c>
      <c r="F234" s="6">
        <v>0</v>
      </c>
      <c r="G234" s="5">
        <v>0</v>
      </c>
      <c r="H234" s="8">
        <f t="shared" si="632"/>
        <v>0</v>
      </c>
      <c r="I234" s="6">
        <v>0</v>
      </c>
      <c r="J234" s="5">
        <v>0</v>
      </c>
      <c r="K234" s="8">
        <f t="shared" si="633"/>
        <v>0</v>
      </c>
      <c r="L234" s="70">
        <v>15.08573</v>
      </c>
      <c r="M234" s="5">
        <v>380.62200000000001</v>
      </c>
      <c r="N234" s="8">
        <f t="shared" si="634"/>
        <v>25230.598718126337</v>
      </c>
      <c r="O234" s="6">
        <v>0</v>
      </c>
      <c r="P234" s="5">
        <v>0</v>
      </c>
      <c r="Q234" s="8">
        <f t="shared" si="635"/>
        <v>0</v>
      </c>
      <c r="R234" s="6">
        <v>0</v>
      </c>
      <c r="S234" s="5">
        <v>0</v>
      </c>
      <c r="T234" s="8">
        <f t="shared" si="636"/>
        <v>0</v>
      </c>
      <c r="U234" s="6">
        <v>0</v>
      </c>
      <c r="V234" s="5">
        <v>0</v>
      </c>
      <c r="W234" s="8">
        <f t="shared" si="637"/>
        <v>0</v>
      </c>
      <c r="X234" s="6">
        <v>0</v>
      </c>
      <c r="Y234" s="5">
        <v>0</v>
      </c>
      <c r="Z234" s="8">
        <f t="shared" si="638"/>
        <v>0</v>
      </c>
      <c r="AA234" s="70">
        <v>28.872400000000003</v>
      </c>
      <c r="AB234" s="5">
        <v>783.12400000000002</v>
      </c>
      <c r="AC234" s="8">
        <f t="shared" si="639"/>
        <v>27123.619789141183</v>
      </c>
      <c r="AD234" s="6">
        <v>0</v>
      </c>
      <c r="AE234" s="5">
        <v>0</v>
      </c>
      <c r="AF234" s="8">
        <f t="shared" si="640"/>
        <v>0</v>
      </c>
      <c r="AG234" s="6">
        <v>0</v>
      </c>
      <c r="AH234" s="5">
        <v>0</v>
      </c>
      <c r="AI234" s="8">
        <f t="shared" si="641"/>
        <v>0</v>
      </c>
      <c r="AJ234" s="70">
        <v>1.20994</v>
      </c>
      <c r="AK234" s="5">
        <v>52.231000000000002</v>
      </c>
      <c r="AL234" s="8">
        <f t="shared" si="642"/>
        <v>43168.256277170767</v>
      </c>
      <c r="AM234" s="6">
        <v>0</v>
      </c>
      <c r="AN234" s="5">
        <v>0</v>
      </c>
      <c r="AO234" s="8">
        <f t="shared" si="643"/>
        <v>0</v>
      </c>
      <c r="AP234" s="6">
        <v>0</v>
      </c>
      <c r="AQ234" s="5">
        <v>0</v>
      </c>
      <c r="AR234" s="8">
        <f t="shared" si="644"/>
        <v>0</v>
      </c>
      <c r="AS234" s="6">
        <v>0</v>
      </c>
      <c r="AT234" s="5">
        <v>0</v>
      </c>
      <c r="AU234" s="8">
        <f t="shared" si="645"/>
        <v>0</v>
      </c>
      <c r="AV234" s="6">
        <v>0</v>
      </c>
      <c r="AW234" s="5">
        <v>0</v>
      </c>
      <c r="AX234" s="8">
        <f t="shared" si="646"/>
        <v>0</v>
      </c>
      <c r="AY234" s="6">
        <v>0</v>
      </c>
      <c r="AZ234" s="5">
        <v>0</v>
      </c>
      <c r="BA234" s="8">
        <f t="shared" si="647"/>
        <v>0</v>
      </c>
      <c r="BB234" s="70">
        <v>2.44</v>
      </c>
      <c r="BC234" s="5">
        <v>30.074999999999999</v>
      </c>
      <c r="BD234" s="8">
        <f t="shared" si="648"/>
        <v>12325.819672131149</v>
      </c>
      <c r="BE234" s="6">
        <v>0</v>
      </c>
      <c r="BF234" s="5">
        <v>0</v>
      </c>
      <c r="BG234" s="8">
        <f t="shared" si="649"/>
        <v>0</v>
      </c>
      <c r="BH234" s="6">
        <v>0</v>
      </c>
      <c r="BI234" s="5">
        <v>0</v>
      </c>
      <c r="BJ234" s="8">
        <f t="shared" si="650"/>
        <v>0</v>
      </c>
      <c r="BK234" s="70">
        <v>0.14000000000000001</v>
      </c>
      <c r="BL234" s="5">
        <v>3.3</v>
      </c>
      <c r="BM234" s="8">
        <f t="shared" si="651"/>
        <v>23571.428571428569</v>
      </c>
      <c r="BN234" s="6">
        <v>0</v>
      </c>
      <c r="BO234" s="5">
        <v>0</v>
      </c>
      <c r="BP234" s="8">
        <f t="shared" si="652"/>
        <v>0</v>
      </c>
      <c r="BQ234" s="6">
        <v>0</v>
      </c>
      <c r="BR234" s="5">
        <v>0</v>
      </c>
      <c r="BS234" s="8">
        <f t="shared" si="653"/>
        <v>0</v>
      </c>
      <c r="BT234" s="6">
        <v>0</v>
      </c>
      <c r="BU234" s="5">
        <v>0</v>
      </c>
      <c r="BV234" s="8">
        <f t="shared" si="654"/>
        <v>0</v>
      </c>
      <c r="BW234" s="6">
        <v>0</v>
      </c>
      <c r="BX234" s="5">
        <v>0</v>
      </c>
      <c r="BY234" s="8">
        <f t="shared" si="655"/>
        <v>0</v>
      </c>
      <c r="BZ234" s="70">
        <v>18.216999999999999</v>
      </c>
      <c r="CA234" s="5">
        <v>321.84100000000001</v>
      </c>
      <c r="CB234" s="8">
        <f t="shared" si="656"/>
        <v>17667.069221057256</v>
      </c>
      <c r="CC234" s="6">
        <v>0</v>
      </c>
      <c r="CD234" s="5">
        <v>0</v>
      </c>
      <c r="CE234" s="8">
        <f t="shared" si="657"/>
        <v>0</v>
      </c>
      <c r="CF234" s="6">
        <v>0</v>
      </c>
      <c r="CG234" s="5">
        <v>0</v>
      </c>
      <c r="CH234" s="8">
        <f t="shared" si="658"/>
        <v>0</v>
      </c>
      <c r="CI234" s="6">
        <v>0</v>
      </c>
      <c r="CJ234" s="5">
        <v>0</v>
      </c>
      <c r="CK234" s="8">
        <f t="shared" si="659"/>
        <v>0</v>
      </c>
      <c r="CL234" s="6">
        <v>0</v>
      </c>
      <c r="CM234" s="5">
        <v>0</v>
      </c>
      <c r="CN234" s="8">
        <f t="shared" si="660"/>
        <v>0</v>
      </c>
      <c r="CO234" s="6">
        <v>0</v>
      </c>
      <c r="CP234" s="5">
        <v>0</v>
      </c>
      <c r="CQ234" s="8">
        <f t="shared" si="661"/>
        <v>0</v>
      </c>
      <c r="CR234" s="6">
        <v>0</v>
      </c>
      <c r="CS234" s="5">
        <v>0</v>
      </c>
      <c r="CT234" s="8">
        <f t="shared" si="662"/>
        <v>0</v>
      </c>
      <c r="CU234" s="6">
        <v>0</v>
      </c>
      <c r="CV234" s="5">
        <v>0</v>
      </c>
      <c r="CW234" s="8">
        <f t="shared" si="663"/>
        <v>0</v>
      </c>
      <c r="CX234" s="6">
        <v>0</v>
      </c>
      <c r="CY234" s="5">
        <v>0</v>
      </c>
      <c r="CZ234" s="8">
        <f t="shared" si="664"/>
        <v>0</v>
      </c>
      <c r="DA234" s="6">
        <v>0</v>
      </c>
      <c r="DB234" s="5">
        <v>0</v>
      </c>
      <c r="DC234" s="8">
        <f t="shared" si="665"/>
        <v>0</v>
      </c>
      <c r="DD234" s="6">
        <v>0</v>
      </c>
      <c r="DE234" s="5">
        <v>0</v>
      </c>
      <c r="DF234" s="8">
        <f t="shared" si="666"/>
        <v>0</v>
      </c>
      <c r="DG234" s="6">
        <v>0</v>
      </c>
      <c r="DH234" s="5">
        <v>0</v>
      </c>
      <c r="DI234" s="8">
        <f t="shared" si="667"/>
        <v>0</v>
      </c>
      <c r="DJ234" s="6">
        <v>0</v>
      </c>
      <c r="DK234" s="5">
        <v>0</v>
      </c>
      <c r="DL234" s="8">
        <f t="shared" si="668"/>
        <v>0</v>
      </c>
      <c r="DM234" s="6">
        <v>0</v>
      </c>
      <c r="DN234" s="5">
        <v>0</v>
      </c>
      <c r="DO234" s="8">
        <f t="shared" si="669"/>
        <v>0</v>
      </c>
      <c r="DP234" s="70">
        <v>34</v>
      </c>
      <c r="DQ234" s="5">
        <v>860.62599999999998</v>
      </c>
      <c r="DR234" s="8">
        <f t="shared" si="670"/>
        <v>25312.529411764703</v>
      </c>
      <c r="DS234" s="70">
        <v>195.84</v>
      </c>
      <c r="DT234" s="5">
        <v>4817.46</v>
      </c>
      <c r="DU234" s="8">
        <f t="shared" si="671"/>
        <v>24598.958333333332</v>
      </c>
      <c r="DV234" s="13">
        <f t="shared" si="673"/>
        <v>295.80507</v>
      </c>
      <c r="DW234" s="8">
        <f t="shared" ca="1" si="674"/>
        <v>7249.2790000000005</v>
      </c>
    </row>
    <row r="235" spans="1:127" ht="15" customHeight="1" x14ac:dyDescent="0.3">
      <c r="A235" s="54">
        <v>2023</v>
      </c>
      <c r="B235" s="55" t="s">
        <v>10</v>
      </c>
      <c r="C235" s="6">
        <v>0</v>
      </c>
      <c r="D235" s="5">
        <v>0</v>
      </c>
      <c r="E235" s="8">
        <f t="shared" si="675"/>
        <v>0</v>
      </c>
      <c r="F235" s="6">
        <v>0</v>
      </c>
      <c r="G235" s="5">
        <v>0</v>
      </c>
      <c r="H235" s="8">
        <f t="shared" si="632"/>
        <v>0</v>
      </c>
      <c r="I235" s="6">
        <v>0</v>
      </c>
      <c r="J235" s="5">
        <v>0</v>
      </c>
      <c r="K235" s="8">
        <f t="shared" si="633"/>
        <v>0</v>
      </c>
      <c r="L235" s="70">
        <v>14.145</v>
      </c>
      <c r="M235" s="5">
        <v>356.35599999999999</v>
      </c>
      <c r="N235" s="8">
        <f t="shared" si="634"/>
        <v>25193.071756804526</v>
      </c>
      <c r="O235" s="6">
        <v>0</v>
      </c>
      <c r="P235" s="5">
        <v>0</v>
      </c>
      <c r="Q235" s="8">
        <f t="shared" si="635"/>
        <v>0</v>
      </c>
      <c r="R235" s="6">
        <v>0</v>
      </c>
      <c r="S235" s="5">
        <v>0</v>
      </c>
      <c r="T235" s="8">
        <f t="shared" si="636"/>
        <v>0</v>
      </c>
      <c r="U235" s="6">
        <v>0</v>
      </c>
      <c r="V235" s="5">
        <v>0</v>
      </c>
      <c r="W235" s="8">
        <f t="shared" si="637"/>
        <v>0</v>
      </c>
      <c r="X235" s="6">
        <v>0</v>
      </c>
      <c r="Y235" s="5">
        <v>0</v>
      </c>
      <c r="Z235" s="8">
        <f t="shared" si="638"/>
        <v>0</v>
      </c>
      <c r="AA235" s="70">
        <v>12.2042</v>
      </c>
      <c r="AB235" s="5">
        <v>397.99400000000003</v>
      </c>
      <c r="AC235" s="8">
        <f t="shared" si="639"/>
        <v>32611.232198751251</v>
      </c>
      <c r="AD235" s="6">
        <v>0</v>
      </c>
      <c r="AE235" s="5">
        <v>0</v>
      </c>
      <c r="AF235" s="8">
        <f t="shared" si="640"/>
        <v>0</v>
      </c>
      <c r="AG235" s="6">
        <v>0</v>
      </c>
      <c r="AH235" s="5">
        <v>0</v>
      </c>
      <c r="AI235" s="8">
        <f t="shared" si="641"/>
        <v>0</v>
      </c>
      <c r="AJ235" s="6">
        <v>0</v>
      </c>
      <c r="AK235" s="5">
        <v>0</v>
      </c>
      <c r="AL235" s="8">
        <f t="shared" si="642"/>
        <v>0</v>
      </c>
      <c r="AM235" s="6">
        <v>0</v>
      </c>
      <c r="AN235" s="5">
        <v>0</v>
      </c>
      <c r="AO235" s="8">
        <f t="shared" si="643"/>
        <v>0</v>
      </c>
      <c r="AP235" s="6">
        <v>0</v>
      </c>
      <c r="AQ235" s="5">
        <v>0</v>
      </c>
      <c r="AR235" s="8">
        <f t="shared" si="644"/>
        <v>0</v>
      </c>
      <c r="AS235" s="6">
        <v>0</v>
      </c>
      <c r="AT235" s="5">
        <v>0</v>
      </c>
      <c r="AU235" s="8">
        <f t="shared" si="645"/>
        <v>0</v>
      </c>
      <c r="AV235" s="6">
        <v>0</v>
      </c>
      <c r="AW235" s="5">
        <v>0</v>
      </c>
      <c r="AX235" s="8">
        <f t="shared" si="646"/>
        <v>0</v>
      </c>
      <c r="AY235" s="6">
        <v>0</v>
      </c>
      <c r="AZ235" s="5">
        <v>0</v>
      </c>
      <c r="BA235" s="8">
        <f t="shared" si="647"/>
        <v>0</v>
      </c>
      <c r="BB235" s="70">
        <v>0.34</v>
      </c>
      <c r="BC235" s="5">
        <v>52.889000000000003</v>
      </c>
      <c r="BD235" s="8">
        <f t="shared" si="648"/>
        <v>155555.88235294117</v>
      </c>
      <c r="BE235" s="6">
        <v>0</v>
      </c>
      <c r="BF235" s="5">
        <v>0</v>
      </c>
      <c r="BG235" s="8">
        <f t="shared" si="649"/>
        <v>0</v>
      </c>
      <c r="BH235" s="6">
        <v>0</v>
      </c>
      <c r="BI235" s="5">
        <v>0</v>
      </c>
      <c r="BJ235" s="8">
        <f t="shared" si="650"/>
        <v>0</v>
      </c>
      <c r="BK235" s="6">
        <v>0</v>
      </c>
      <c r="BL235" s="5">
        <v>0</v>
      </c>
      <c r="BM235" s="8">
        <f t="shared" si="651"/>
        <v>0</v>
      </c>
      <c r="BN235" s="6">
        <v>0</v>
      </c>
      <c r="BO235" s="5">
        <v>0</v>
      </c>
      <c r="BP235" s="8">
        <f t="shared" si="652"/>
        <v>0</v>
      </c>
      <c r="BQ235" s="6">
        <v>0</v>
      </c>
      <c r="BR235" s="5">
        <v>0</v>
      </c>
      <c r="BS235" s="8">
        <f t="shared" si="653"/>
        <v>0</v>
      </c>
      <c r="BT235" s="6">
        <v>0</v>
      </c>
      <c r="BU235" s="5">
        <v>0</v>
      </c>
      <c r="BV235" s="8">
        <f t="shared" si="654"/>
        <v>0</v>
      </c>
      <c r="BW235" s="6">
        <v>0</v>
      </c>
      <c r="BX235" s="5">
        <v>0</v>
      </c>
      <c r="BY235" s="8">
        <f t="shared" si="655"/>
        <v>0</v>
      </c>
      <c r="BZ235" s="70">
        <v>14.464</v>
      </c>
      <c r="CA235" s="5">
        <v>701.97</v>
      </c>
      <c r="CB235" s="8">
        <f t="shared" si="656"/>
        <v>48532.217920353985</v>
      </c>
      <c r="CC235" s="6">
        <v>0</v>
      </c>
      <c r="CD235" s="5">
        <v>0</v>
      </c>
      <c r="CE235" s="8">
        <f t="shared" si="657"/>
        <v>0</v>
      </c>
      <c r="CF235" s="6">
        <v>0</v>
      </c>
      <c r="CG235" s="5">
        <v>0</v>
      </c>
      <c r="CH235" s="8">
        <f t="shared" si="658"/>
        <v>0</v>
      </c>
      <c r="CI235" s="6">
        <v>0</v>
      </c>
      <c r="CJ235" s="5">
        <v>0</v>
      </c>
      <c r="CK235" s="8">
        <f t="shared" si="659"/>
        <v>0</v>
      </c>
      <c r="CL235" s="6">
        <v>0</v>
      </c>
      <c r="CM235" s="5">
        <v>0</v>
      </c>
      <c r="CN235" s="8">
        <f t="shared" si="660"/>
        <v>0</v>
      </c>
      <c r="CO235" s="6">
        <v>0</v>
      </c>
      <c r="CP235" s="5">
        <v>0</v>
      </c>
      <c r="CQ235" s="8">
        <f t="shared" si="661"/>
        <v>0</v>
      </c>
      <c r="CR235" s="6">
        <v>0</v>
      </c>
      <c r="CS235" s="5">
        <v>0</v>
      </c>
      <c r="CT235" s="8">
        <f t="shared" si="662"/>
        <v>0</v>
      </c>
      <c r="CU235" s="6">
        <v>0</v>
      </c>
      <c r="CV235" s="5">
        <v>0</v>
      </c>
      <c r="CW235" s="8">
        <f t="shared" si="663"/>
        <v>0</v>
      </c>
      <c r="CX235" s="6">
        <v>0</v>
      </c>
      <c r="CY235" s="5">
        <v>0</v>
      </c>
      <c r="CZ235" s="8">
        <f t="shared" si="664"/>
        <v>0</v>
      </c>
      <c r="DA235" s="6">
        <v>0</v>
      </c>
      <c r="DB235" s="5">
        <v>0</v>
      </c>
      <c r="DC235" s="8">
        <f t="shared" si="665"/>
        <v>0</v>
      </c>
      <c r="DD235" s="6">
        <v>0</v>
      </c>
      <c r="DE235" s="5">
        <v>0</v>
      </c>
      <c r="DF235" s="8">
        <f t="shared" si="666"/>
        <v>0</v>
      </c>
      <c r="DG235" s="6">
        <v>0</v>
      </c>
      <c r="DH235" s="5">
        <v>0</v>
      </c>
      <c r="DI235" s="8">
        <f t="shared" si="667"/>
        <v>0</v>
      </c>
      <c r="DJ235" s="6">
        <v>0</v>
      </c>
      <c r="DK235" s="5">
        <v>0</v>
      </c>
      <c r="DL235" s="8">
        <f t="shared" si="668"/>
        <v>0</v>
      </c>
      <c r="DM235" s="6">
        <v>0</v>
      </c>
      <c r="DN235" s="5">
        <v>0</v>
      </c>
      <c r="DO235" s="8">
        <f t="shared" si="669"/>
        <v>0</v>
      </c>
      <c r="DP235" s="70">
        <v>390.48</v>
      </c>
      <c r="DQ235" s="5">
        <v>6002.1869999999999</v>
      </c>
      <c r="DR235" s="8">
        <f t="shared" si="670"/>
        <v>15371.304548248308</v>
      </c>
      <c r="DS235" s="70">
        <v>93.895119999999991</v>
      </c>
      <c r="DT235" s="5">
        <v>2454.0720000000001</v>
      </c>
      <c r="DU235" s="8">
        <f t="shared" si="671"/>
        <v>26136.310385459867</v>
      </c>
      <c r="DV235" s="13">
        <f t="shared" si="673"/>
        <v>525.52832000000001</v>
      </c>
      <c r="DW235" s="8">
        <f t="shared" ca="1" si="674"/>
        <v>9965.4680000000008</v>
      </c>
    </row>
    <row r="236" spans="1:127" ht="15" customHeight="1" x14ac:dyDescent="0.3">
      <c r="A236" s="54">
        <v>2023</v>
      </c>
      <c r="B236" s="55" t="s">
        <v>11</v>
      </c>
      <c r="C236" s="6">
        <v>0</v>
      </c>
      <c r="D236" s="5">
        <v>0</v>
      </c>
      <c r="E236" s="8">
        <f t="shared" si="675"/>
        <v>0</v>
      </c>
      <c r="F236" s="6">
        <v>0</v>
      </c>
      <c r="G236" s="5">
        <v>0</v>
      </c>
      <c r="H236" s="8">
        <f t="shared" si="632"/>
        <v>0</v>
      </c>
      <c r="I236" s="6">
        <v>0</v>
      </c>
      <c r="J236" s="5">
        <v>0</v>
      </c>
      <c r="K236" s="8">
        <f t="shared" si="633"/>
        <v>0</v>
      </c>
      <c r="L236" s="70">
        <v>70.041640000000001</v>
      </c>
      <c r="M236" s="5">
        <v>1605.81</v>
      </c>
      <c r="N236" s="8">
        <f t="shared" si="634"/>
        <v>22926.504861964968</v>
      </c>
      <c r="O236" s="6">
        <v>0</v>
      </c>
      <c r="P236" s="5">
        <v>0</v>
      </c>
      <c r="Q236" s="8">
        <f t="shared" si="635"/>
        <v>0</v>
      </c>
      <c r="R236" s="6">
        <v>0</v>
      </c>
      <c r="S236" s="5">
        <v>0</v>
      </c>
      <c r="T236" s="8">
        <f t="shared" si="636"/>
        <v>0</v>
      </c>
      <c r="U236" s="6">
        <v>0</v>
      </c>
      <c r="V236" s="5">
        <v>0</v>
      </c>
      <c r="W236" s="8">
        <f t="shared" si="637"/>
        <v>0</v>
      </c>
      <c r="X236" s="6">
        <v>0</v>
      </c>
      <c r="Y236" s="5">
        <v>0</v>
      </c>
      <c r="Z236" s="8">
        <f t="shared" si="638"/>
        <v>0</v>
      </c>
      <c r="AA236" s="70">
        <v>18.3</v>
      </c>
      <c r="AB236" s="5">
        <v>453.94600000000003</v>
      </c>
      <c r="AC236" s="8">
        <f t="shared" si="639"/>
        <v>24805.792349726777</v>
      </c>
      <c r="AD236" s="6">
        <v>0</v>
      </c>
      <c r="AE236" s="5">
        <v>0</v>
      </c>
      <c r="AF236" s="8">
        <f t="shared" si="640"/>
        <v>0</v>
      </c>
      <c r="AG236" s="6">
        <v>0</v>
      </c>
      <c r="AH236" s="5">
        <v>0</v>
      </c>
      <c r="AI236" s="8">
        <f t="shared" si="641"/>
        <v>0</v>
      </c>
      <c r="AJ236" s="6">
        <v>0</v>
      </c>
      <c r="AK236" s="5">
        <v>0</v>
      </c>
      <c r="AL236" s="8">
        <f t="shared" si="642"/>
        <v>0</v>
      </c>
      <c r="AM236" s="6">
        <v>0</v>
      </c>
      <c r="AN236" s="5">
        <v>0</v>
      </c>
      <c r="AO236" s="8">
        <f t="shared" si="643"/>
        <v>0</v>
      </c>
      <c r="AP236" s="6">
        <v>0</v>
      </c>
      <c r="AQ236" s="5">
        <v>0</v>
      </c>
      <c r="AR236" s="8">
        <f t="shared" si="644"/>
        <v>0</v>
      </c>
      <c r="AS236" s="6">
        <v>0</v>
      </c>
      <c r="AT236" s="5">
        <v>0</v>
      </c>
      <c r="AU236" s="8">
        <f t="shared" si="645"/>
        <v>0</v>
      </c>
      <c r="AV236" s="6">
        <v>0</v>
      </c>
      <c r="AW236" s="5">
        <v>0</v>
      </c>
      <c r="AX236" s="8">
        <f t="shared" si="646"/>
        <v>0</v>
      </c>
      <c r="AY236" s="6">
        <v>0</v>
      </c>
      <c r="AZ236" s="5">
        <v>0</v>
      </c>
      <c r="BA236" s="8">
        <f t="shared" si="647"/>
        <v>0</v>
      </c>
      <c r="BB236" s="70">
        <v>0.04</v>
      </c>
      <c r="BC236" s="5">
        <v>1.23</v>
      </c>
      <c r="BD236" s="8">
        <f t="shared" si="648"/>
        <v>30750</v>
      </c>
      <c r="BE236" s="6">
        <v>0</v>
      </c>
      <c r="BF236" s="5">
        <v>0</v>
      </c>
      <c r="BG236" s="8">
        <f t="shared" si="649"/>
        <v>0</v>
      </c>
      <c r="BH236" s="6">
        <v>0</v>
      </c>
      <c r="BI236" s="5">
        <v>0</v>
      </c>
      <c r="BJ236" s="8">
        <f t="shared" si="650"/>
        <v>0</v>
      </c>
      <c r="BK236" s="6">
        <v>0</v>
      </c>
      <c r="BL236" s="5">
        <v>0</v>
      </c>
      <c r="BM236" s="8">
        <f t="shared" si="651"/>
        <v>0</v>
      </c>
      <c r="BN236" s="6">
        <v>0</v>
      </c>
      <c r="BO236" s="5">
        <v>0</v>
      </c>
      <c r="BP236" s="8">
        <f t="shared" si="652"/>
        <v>0</v>
      </c>
      <c r="BQ236" s="6">
        <v>0</v>
      </c>
      <c r="BR236" s="5">
        <v>0</v>
      </c>
      <c r="BS236" s="8">
        <f t="shared" si="653"/>
        <v>0</v>
      </c>
      <c r="BT236" s="6">
        <v>0</v>
      </c>
      <c r="BU236" s="5">
        <v>0</v>
      </c>
      <c r="BV236" s="8">
        <f t="shared" si="654"/>
        <v>0</v>
      </c>
      <c r="BW236" s="6">
        <v>0</v>
      </c>
      <c r="BX236" s="5">
        <v>0</v>
      </c>
      <c r="BY236" s="8">
        <f t="shared" si="655"/>
        <v>0</v>
      </c>
      <c r="BZ236" s="70">
        <v>23.031599999999997</v>
      </c>
      <c r="CA236" s="5">
        <v>579.12</v>
      </c>
      <c r="CB236" s="8">
        <f t="shared" si="656"/>
        <v>25144.583962903143</v>
      </c>
      <c r="CC236" s="6">
        <v>0</v>
      </c>
      <c r="CD236" s="5">
        <v>0</v>
      </c>
      <c r="CE236" s="8">
        <f t="shared" si="657"/>
        <v>0</v>
      </c>
      <c r="CF236" s="6">
        <v>0</v>
      </c>
      <c r="CG236" s="5">
        <v>0</v>
      </c>
      <c r="CH236" s="8">
        <f t="shared" si="658"/>
        <v>0</v>
      </c>
      <c r="CI236" s="6">
        <v>0</v>
      </c>
      <c r="CJ236" s="5">
        <v>0</v>
      </c>
      <c r="CK236" s="8">
        <f t="shared" si="659"/>
        <v>0</v>
      </c>
      <c r="CL236" s="6">
        <v>0</v>
      </c>
      <c r="CM236" s="5">
        <v>0</v>
      </c>
      <c r="CN236" s="8">
        <f t="shared" si="660"/>
        <v>0</v>
      </c>
      <c r="CO236" s="6">
        <v>0</v>
      </c>
      <c r="CP236" s="5">
        <v>0</v>
      </c>
      <c r="CQ236" s="8">
        <f t="shared" si="661"/>
        <v>0</v>
      </c>
      <c r="CR236" s="6">
        <v>0</v>
      </c>
      <c r="CS236" s="5">
        <v>0</v>
      </c>
      <c r="CT236" s="8">
        <f t="shared" si="662"/>
        <v>0</v>
      </c>
      <c r="CU236" s="6">
        <v>0</v>
      </c>
      <c r="CV236" s="5">
        <v>0</v>
      </c>
      <c r="CW236" s="8">
        <f t="shared" si="663"/>
        <v>0</v>
      </c>
      <c r="CX236" s="6">
        <v>0</v>
      </c>
      <c r="CY236" s="5">
        <v>0</v>
      </c>
      <c r="CZ236" s="8">
        <f t="shared" si="664"/>
        <v>0</v>
      </c>
      <c r="DA236" s="6">
        <v>0</v>
      </c>
      <c r="DB236" s="5">
        <v>0</v>
      </c>
      <c r="DC236" s="8">
        <f t="shared" si="665"/>
        <v>0</v>
      </c>
      <c r="DD236" s="6">
        <v>0</v>
      </c>
      <c r="DE236" s="5">
        <v>0</v>
      </c>
      <c r="DF236" s="8">
        <f t="shared" si="666"/>
        <v>0</v>
      </c>
      <c r="DG236" s="6">
        <v>0</v>
      </c>
      <c r="DH236" s="5">
        <v>0</v>
      </c>
      <c r="DI236" s="8">
        <f t="shared" si="667"/>
        <v>0</v>
      </c>
      <c r="DJ236" s="6">
        <v>0</v>
      </c>
      <c r="DK236" s="5">
        <v>0</v>
      </c>
      <c r="DL236" s="8">
        <f t="shared" si="668"/>
        <v>0</v>
      </c>
      <c r="DM236" s="6">
        <v>0</v>
      </c>
      <c r="DN236" s="5">
        <v>0</v>
      </c>
      <c r="DO236" s="8">
        <f t="shared" si="669"/>
        <v>0</v>
      </c>
      <c r="DP236" s="70">
        <v>248.6</v>
      </c>
      <c r="DQ236" s="5">
        <v>3919.5450000000001</v>
      </c>
      <c r="DR236" s="8">
        <f t="shared" si="670"/>
        <v>15766.47224456959</v>
      </c>
      <c r="DS236" s="70">
        <v>202.47648000000001</v>
      </c>
      <c r="DT236" s="5">
        <v>3383.4920000000002</v>
      </c>
      <c r="DU236" s="8">
        <f t="shared" si="671"/>
        <v>16710.543367802522</v>
      </c>
      <c r="DV236" s="13">
        <f t="shared" si="673"/>
        <v>562.48972000000003</v>
      </c>
      <c r="DW236" s="8">
        <f t="shared" ca="1" si="674"/>
        <v>9943.143</v>
      </c>
    </row>
    <row r="237" spans="1:127" ht="15" customHeight="1" x14ac:dyDescent="0.3">
      <c r="A237" s="54">
        <v>2023</v>
      </c>
      <c r="B237" s="8" t="s">
        <v>12</v>
      </c>
      <c r="C237" s="6">
        <v>0</v>
      </c>
      <c r="D237" s="5">
        <v>0</v>
      </c>
      <c r="E237" s="8">
        <f t="shared" si="675"/>
        <v>0</v>
      </c>
      <c r="F237" s="6">
        <v>0</v>
      </c>
      <c r="G237" s="5">
        <v>0</v>
      </c>
      <c r="H237" s="8">
        <f t="shared" si="632"/>
        <v>0</v>
      </c>
      <c r="I237" s="6">
        <v>0</v>
      </c>
      <c r="J237" s="5">
        <v>0</v>
      </c>
      <c r="K237" s="8">
        <f t="shared" si="633"/>
        <v>0</v>
      </c>
      <c r="L237" s="70">
        <v>32.573</v>
      </c>
      <c r="M237" s="5">
        <v>932.26599999999996</v>
      </c>
      <c r="N237" s="8">
        <f t="shared" si="634"/>
        <v>28620.820925306234</v>
      </c>
      <c r="O237" s="6">
        <v>0</v>
      </c>
      <c r="P237" s="5">
        <v>0</v>
      </c>
      <c r="Q237" s="8">
        <f t="shared" si="635"/>
        <v>0</v>
      </c>
      <c r="R237" s="6">
        <v>0</v>
      </c>
      <c r="S237" s="5">
        <v>0</v>
      </c>
      <c r="T237" s="8">
        <f t="shared" si="636"/>
        <v>0</v>
      </c>
      <c r="U237" s="6">
        <v>0</v>
      </c>
      <c r="V237" s="5">
        <v>0</v>
      </c>
      <c r="W237" s="8">
        <f t="shared" si="637"/>
        <v>0</v>
      </c>
      <c r="X237" s="6">
        <v>0</v>
      </c>
      <c r="Y237" s="5">
        <v>0</v>
      </c>
      <c r="Z237" s="8">
        <f t="shared" si="638"/>
        <v>0</v>
      </c>
      <c r="AA237" s="70">
        <v>28.600999999999999</v>
      </c>
      <c r="AB237" s="5">
        <v>679.11800000000005</v>
      </c>
      <c r="AC237" s="8">
        <f t="shared" si="639"/>
        <v>23744.554386210275</v>
      </c>
      <c r="AD237" s="6">
        <v>0</v>
      </c>
      <c r="AE237" s="5">
        <v>0</v>
      </c>
      <c r="AF237" s="8">
        <f t="shared" si="640"/>
        <v>0</v>
      </c>
      <c r="AG237" s="6">
        <v>0</v>
      </c>
      <c r="AH237" s="5">
        <v>0</v>
      </c>
      <c r="AI237" s="8">
        <f t="shared" si="641"/>
        <v>0</v>
      </c>
      <c r="AJ237" s="6">
        <v>0</v>
      </c>
      <c r="AK237" s="5">
        <v>0</v>
      </c>
      <c r="AL237" s="8">
        <f t="shared" si="642"/>
        <v>0</v>
      </c>
      <c r="AM237" s="6">
        <v>0</v>
      </c>
      <c r="AN237" s="5">
        <v>0</v>
      </c>
      <c r="AO237" s="8">
        <f t="shared" si="643"/>
        <v>0</v>
      </c>
      <c r="AP237" s="6">
        <v>0</v>
      </c>
      <c r="AQ237" s="5">
        <v>0</v>
      </c>
      <c r="AR237" s="8">
        <f t="shared" si="644"/>
        <v>0</v>
      </c>
      <c r="AS237" s="6">
        <v>0</v>
      </c>
      <c r="AT237" s="5">
        <v>0</v>
      </c>
      <c r="AU237" s="8">
        <f t="shared" si="645"/>
        <v>0</v>
      </c>
      <c r="AV237" s="6">
        <v>0</v>
      </c>
      <c r="AW237" s="5">
        <v>0</v>
      </c>
      <c r="AX237" s="8">
        <f t="shared" si="646"/>
        <v>0</v>
      </c>
      <c r="AY237" s="6">
        <v>0</v>
      </c>
      <c r="AZ237" s="5">
        <v>0</v>
      </c>
      <c r="BA237" s="8">
        <f t="shared" si="647"/>
        <v>0</v>
      </c>
      <c r="BB237" s="70">
        <v>0.04</v>
      </c>
      <c r="BC237" s="5">
        <v>1.1000000000000001</v>
      </c>
      <c r="BD237" s="8">
        <f t="shared" si="648"/>
        <v>27500</v>
      </c>
      <c r="BE237" s="6">
        <v>0</v>
      </c>
      <c r="BF237" s="5">
        <v>0</v>
      </c>
      <c r="BG237" s="8">
        <f t="shared" si="649"/>
        <v>0</v>
      </c>
      <c r="BH237" s="6">
        <v>0</v>
      </c>
      <c r="BI237" s="5">
        <v>0</v>
      </c>
      <c r="BJ237" s="8">
        <f t="shared" si="650"/>
        <v>0</v>
      </c>
      <c r="BK237" s="70">
        <v>3.496</v>
      </c>
      <c r="BL237" s="5">
        <v>98.301000000000002</v>
      </c>
      <c r="BM237" s="8">
        <f t="shared" si="651"/>
        <v>28118.135011441649</v>
      </c>
      <c r="BN237" s="6">
        <v>0</v>
      </c>
      <c r="BO237" s="5">
        <v>0</v>
      </c>
      <c r="BP237" s="8">
        <f t="shared" si="652"/>
        <v>0</v>
      </c>
      <c r="BQ237" s="6">
        <v>0</v>
      </c>
      <c r="BR237" s="5">
        <v>0</v>
      </c>
      <c r="BS237" s="8">
        <f t="shared" si="653"/>
        <v>0</v>
      </c>
      <c r="BT237" s="6">
        <v>0</v>
      </c>
      <c r="BU237" s="5">
        <v>0</v>
      </c>
      <c r="BV237" s="8">
        <f t="shared" si="654"/>
        <v>0</v>
      </c>
      <c r="BW237" s="6">
        <v>0</v>
      </c>
      <c r="BX237" s="5">
        <v>0</v>
      </c>
      <c r="BY237" s="8">
        <f t="shared" si="655"/>
        <v>0</v>
      </c>
      <c r="BZ237" s="70">
        <v>8.0853599999999997</v>
      </c>
      <c r="CA237" s="5">
        <v>270.77999999999997</v>
      </c>
      <c r="CB237" s="8">
        <f t="shared" si="656"/>
        <v>33490.159992876012</v>
      </c>
      <c r="CC237" s="6">
        <v>0</v>
      </c>
      <c r="CD237" s="5">
        <v>0</v>
      </c>
      <c r="CE237" s="8">
        <f t="shared" si="657"/>
        <v>0</v>
      </c>
      <c r="CF237" s="6">
        <v>0</v>
      </c>
      <c r="CG237" s="5">
        <v>0</v>
      </c>
      <c r="CH237" s="8">
        <f t="shared" si="658"/>
        <v>0</v>
      </c>
      <c r="CI237" s="6">
        <v>0</v>
      </c>
      <c r="CJ237" s="5">
        <v>0</v>
      </c>
      <c r="CK237" s="8">
        <f t="shared" si="659"/>
        <v>0</v>
      </c>
      <c r="CL237" s="6">
        <v>0</v>
      </c>
      <c r="CM237" s="5">
        <v>0</v>
      </c>
      <c r="CN237" s="8">
        <f t="shared" si="660"/>
        <v>0</v>
      </c>
      <c r="CO237" s="6">
        <v>0</v>
      </c>
      <c r="CP237" s="5">
        <v>0</v>
      </c>
      <c r="CQ237" s="8">
        <f t="shared" si="661"/>
        <v>0</v>
      </c>
      <c r="CR237" s="6">
        <v>0</v>
      </c>
      <c r="CS237" s="5">
        <v>0</v>
      </c>
      <c r="CT237" s="8">
        <f t="shared" si="662"/>
        <v>0</v>
      </c>
      <c r="CU237" s="6">
        <v>0</v>
      </c>
      <c r="CV237" s="5">
        <v>0</v>
      </c>
      <c r="CW237" s="8">
        <f t="shared" si="663"/>
        <v>0</v>
      </c>
      <c r="CX237" s="6">
        <v>0</v>
      </c>
      <c r="CY237" s="5">
        <v>0</v>
      </c>
      <c r="CZ237" s="8">
        <f t="shared" si="664"/>
        <v>0</v>
      </c>
      <c r="DA237" s="6">
        <v>0</v>
      </c>
      <c r="DB237" s="5">
        <v>0</v>
      </c>
      <c r="DC237" s="8">
        <f t="shared" si="665"/>
        <v>0</v>
      </c>
      <c r="DD237" s="6">
        <v>0</v>
      </c>
      <c r="DE237" s="5">
        <v>0</v>
      </c>
      <c r="DF237" s="8">
        <f t="shared" si="666"/>
        <v>0</v>
      </c>
      <c r="DG237" s="6">
        <v>0</v>
      </c>
      <c r="DH237" s="5">
        <v>0</v>
      </c>
      <c r="DI237" s="8">
        <f t="shared" si="667"/>
        <v>0</v>
      </c>
      <c r="DJ237" s="6">
        <v>0</v>
      </c>
      <c r="DK237" s="5">
        <v>0</v>
      </c>
      <c r="DL237" s="8">
        <f t="shared" si="668"/>
        <v>0</v>
      </c>
      <c r="DM237" s="6">
        <v>0</v>
      </c>
      <c r="DN237" s="5">
        <v>0</v>
      </c>
      <c r="DO237" s="8">
        <f t="shared" si="669"/>
        <v>0</v>
      </c>
      <c r="DP237" s="70">
        <v>0.4</v>
      </c>
      <c r="DQ237" s="5">
        <v>10.682</v>
      </c>
      <c r="DR237" s="8">
        <f t="shared" si="670"/>
        <v>26705</v>
      </c>
      <c r="DS237" s="70">
        <v>987.92</v>
      </c>
      <c r="DT237" s="5">
        <v>19367.552</v>
      </c>
      <c r="DU237" s="8">
        <f t="shared" si="671"/>
        <v>19604.372823710422</v>
      </c>
      <c r="DV237" s="13">
        <f t="shared" si="673"/>
        <v>1061.11536</v>
      </c>
      <c r="DW237" s="8">
        <f t="shared" ca="1" si="674"/>
        <v>21359.798999999999</v>
      </c>
    </row>
    <row r="238" spans="1:127" ht="15" customHeight="1" x14ac:dyDescent="0.3">
      <c r="A238" s="54">
        <v>2023</v>
      </c>
      <c r="B238" s="55" t="s">
        <v>13</v>
      </c>
      <c r="C238" s="6">
        <v>0</v>
      </c>
      <c r="D238" s="5">
        <v>0</v>
      </c>
      <c r="E238" s="8">
        <f t="shared" si="675"/>
        <v>0</v>
      </c>
      <c r="F238" s="6">
        <v>0</v>
      </c>
      <c r="G238" s="5">
        <v>0</v>
      </c>
      <c r="H238" s="8">
        <f t="shared" si="632"/>
        <v>0</v>
      </c>
      <c r="I238" s="6">
        <v>0</v>
      </c>
      <c r="J238" s="5">
        <v>0</v>
      </c>
      <c r="K238" s="8">
        <f t="shared" si="633"/>
        <v>0</v>
      </c>
      <c r="L238" s="70">
        <v>34.447650000000003</v>
      </c>
      <c r="M238" s="5">
        <v>780.93200000000002</v>
      </c>
      <c r="N238" s="8">
        <f t="shared" si="634"/>
        <v>22670.109572060792</v>
      </c>
      <c r="O238" s="6">
        <v>0</v>
      </c>
      <c r="P238" s="5">
        <v>0</v>
      </c>
      <c r="Q238" s="8">
        <f t="shared" si="635"/>
        <v>0</v>
      </c>
      <c r="R238" s="6">
        <v>0</v>
      </c>
      <c r="S238" s="5">
        <v>0</v>
      </c>
      <c r="T238" s="8">
        <f t="shared" si="636"/>
        <v>0</v>
      </c>
      <c r="U238" s="6">
        <v>0</v>
      </c>
      <c r="V238" s="5">
        <v>0</v>
      </c>
      <c r="W238" s="8">
        <f t="shared" si="637"/>
        <v>0</v>
      </c>
      <c r="X238" s="6">
        <v>0</v>
      </c>
      <c r="Y238" s="5">
        <v>0</v>
      </c>
      <c r="Z238" s="8">
        <f t="shared" si="638"/>
        <v>0</v>
      </c>
      <c r="AA238" s="70">
        <v>16.7409</v>
      </c>
      <c r="AB238" s="5">
        <v>426.41300000000001</v>
      </c>
      <c r="AC238" s="8">
        <f t="shared" si="639"/>
        <v>25471.330693092965</v>
      </c>
      <c r="AD238" s="6">
        <v>0</v>
      </c>
      <c r="AE238" s="5">
        <v>0</v>
      </c>
      <c r="AF238" s="8">
        <f t="shared" si="640"/>
        <v>0</v>
      </c>
      <c r="AG238" s="6">
        <v>0</v>
      </c>
      <c r="AH238" s="5">
        <v>0</v>
      </c>
      <c r="AI238" s="8">
        <f t="shared" si="641"/>
        <v>0</v>
      </c>
      <c r="AJ238" s="6">
        <v>0</v>
      </c>
      <c r="AK238" s="5">
        <v>0</v>
      </c>
      <c r="AL238" s="8">
        <f t="shared" si="642"/>
        <v>0</v>
      </c>
      <c r="AM238" s="6">
        <v>0</v>
      </c>
      <c r="AN238" s="5">
        <v>0</v>
      </c>
      <c r="AO238" s="8">
        <f t="shared" si="643"/>
        <v>0</v>
      </c>
      <c r="AP238" s="6">
        <v>0</v>
      </c>
      <c r="AQ238" s="5">
        <v>0</v>
      </c>
      <c r="AR238" s="8">
        <f t="shared" si="644"/>
        <v>0</v>
      </c>
      <c r="AS238" s="6">
        <v>0</v>
      </c>
      <c r="AT238" s="5">
        <v>0</v>
      </c>
      <c r="AU238" s="8">
        <f t="shared" si="645"/>
        <v>0</v>
      </c>
      <c r="AV238" s="6">
        <v>0</v>
      </c>
      <c r="AW238" s="5">
        <v>0</v>
      </c>
      <c r="AX238" s="8">
        <f t="shared" si="646"/>
        <v>0</v>
      </c>
      <c r="AY238" s="6">
        <v>0</v>
      </c>
      <c r="AZ238" s="5">
        <v>0</v>
      </c>
      <c r="BA238" s="8">
        <f t="shared" si="647"/>
        <v>0</v>
      </c>
      <c r="BB238" s="70">
        <v>2.9344000000000001</v>
      </c>
      <c r="BC238" s="5">
        <v>68.91</v>
      </c>
      <c r="BD238" s="8">
        <f t="shared" si="648"/>
        <v>23483.505997818975</v>
      </c>
      <c r="BE238" s="6">
        <v>0</v>
      </c>
      <c r="BF238" s="5">
        <v>0</v>
      </c>
      <c r="BG238" s="8">
        <f t="shared" si="649"/>
        <v>0</v>
      </c>
      <c r="BH238" s="6">
        <v>0</v>
      </c>
      <c r="BI238" s="5">
        <v>0</v>
      </c>
      <c r="BJ238" s="8">
        <f t="shared" si="650"/>
        <v>0</v>
      </c>
      <c r="BK238" s="70">
        <v>9.4</v>
      </c>
      <c r="BL238" s="5">
        <v>209.88</v>
      </c>
      <c r="BM238" s="8">
        <f t="shared" si="651"/>
        <v>22327.659574468082</v>
      </c>
      <c r="BN238" s="6">
        <v>0</v>
      </c>
      <c r="BO238" s="5">
        <v>0</v>
      </c>
      <c r="BP238" s="8">
        <f t="shared" si="652"/>
        <v>0</v>
      </c>
      <c r="BQ238" s="6">
        <v>0</v>
      </c>
      <c r="BR238" s="5">
        <v>0</v>
      </c>
      <c r="BS238" s="8">
        <f t="shared" si="653"/>
        <v>0</v>
      </c>
      <c r="BT238" s="70">
        <v>0.06</v>
      </c>
      <c r="BU238" s="5">
        <v>1.71</v>
      </c>
      <c r="BV238" s="8">
        <f t="shared" si="654"/>
        <v>28500</v>
      </c>
      <c r="BW238" s="6">
        <v>0</v>
      </c>
      <c r="BX238" s="5">
        <v>0</v>
      </c>
      <c r="BY238" s="8">
        <f t="shared" si="655"/>
        <v>0</v>
      </c>
      <c r="BZ238" s="70">
        <v>14.532</v>
      </c>
      <c r="CA238" s="5">
        <v>411.01499999999999</v>
      </c>
      <c r="CB238" s="8">
        <f t="shared" si="656"/>
        <v>28283.443435177538</v>
      </c>
      <c r="CC238" s="6">
        <v>0</v>
      </c>
      <c r="CD238" s="5">
        <v>0</v>
      </c>
      <c r="CE238" s="8">
        <f t="shared" si="657"/>
        <v>0</v>
      </c>
      <c r="CF238" s="6">
        <v>0</v>
      </c>
      <c r="CG238" s="5">
        <v>0</v>
      </c>
      <c r="CH238" s="8">
        <f t="shared" si="658"/>
        <v>0</v>
      </c>
      <c r="CI238" s="6">
        <v>0</v>
      </c>
      <c r="CJ238" s="5">
        <v>0</v>
      </c>
      <c r="CK238" s="8">
        <f t="shared" si="659"/>
        <v>0</v>
      </c>
      <c r="CL238" s="6">
        <v>0</v>
      </c>
      <c r="CM238" s="5">
        <v>0</v>
      </c>
      <c r="CN238" s="8">
        <f t="shared" si="660"/>
        <v>0</v>
      </c>
      <c r="CO238" s="6">
        <v>0</v>
      </c>
      <c r="CP238" s="5">
        <v>0</v>
      </c>
      <c r="CQ238" s="8">
        <f t="shared" si="661"/>
        <v>0</v>
      </c>
      <c r="CR238" s="6">
        <v>0</v>
      </c>
      <c r="CS238" s="5">
        <v>0</v>
      </c>
      <c r="CT238" s="8">
        <f t="shared" si="662"/>
        <v>0</v>
      </c>
      <c r="CU238" s="6">
        <v>0</v>
      </c>
      <c r="CV238" s="5">
        <v>0</v>
      </c>
      <c r="CW238" s="8">
        <f t="shared" si="663"/>
        <v>0</v>
      </c>
      <c r="CX238" s="6">
        <v>0</v>
      </c>
      <c r="CY238" s="5">
        <v>0</v>
      </c>
      <c r="CZ238" s="8">
        <f t="shared" si="664"/>
        <v>0</v>
      </c>
      <c r="DA238" s="6">
        <v>0</v>
      </c>
      <c r="DB238" s="5">
        <v>0</v>
      </c>
      <c r="DC238" s="8">
        <f t="shared" si="665"/>
        <v>0</v>
      </c>
      <c r="DD238" s="6">
        <v>0</v>
      </c>
      <c r="DE238" s="5">
        <v>0</v>
      </c>
      <c r="DF238" s="8">
        <f t="shared" si="666"/>
        <v>0</v>
      </c>
      <c r="DG238" s="6">
        <v>0</v>
      </c>
      <c r="DH238" s="5">
        <v>0</v>
      </c>
      <c r="DI238" s="8">
        <f t="shared" si="667"/>
        <v>0</v>
      </c>
      <c r="DJ238" s="6">
        <v>0</v>
      </c>
      <c r="DK238" s="5">
        <v>0</v>
      </c>
      <c r="DL238" s="8">
        <f t="shared" si="668"/>
        <v>0</v>
      </c>
      <c r="DM238" s="6">
        <v>0</v>
      </c>
      <c r="DN238" s="5">
        <v>0</v>
      </c>
      <c r="DO238" s="8">
        <f t="shared" si="669"/>
        <v>0</v>
      </c>
      <c r="DP238" s="70">
        <v>194.4</v>
      </c>
      <c r="DQ238" s="5">
        <v>2544.1869999999999</v>
      </c>
      <c r="DR238" s="8">
        <f t="shared" si="670"/>
        <v>13087.381687242796</v>
      </c>
      <c r="DS238" s="70">
        <v>475.47586000000001</v>
      </c>
      <c r="DT238" s="5">
        <v>7949.8040000000001</v>
      </c>
      <c r="DU238" s="8">
        <f t="shared" si="671"/>
        <v>16719.679522741699</v>
      </c>
      <c r="DV238" s="13">
        <f t="shared" si="673"/>
        <v>747.99081000000001</v>
      </c>
      <c r="DW238" s="8">
        <f t="shared" ca="1" si="674"/>
        <v>12392.851000000001</v>
      </c>
    </row>
    <row r="239" spans="1:127" ht="15" customHeight="1" thickBot="1" x14ac:dyDescent="0.35">
      <c r="A239" s="47"/>
      <c r="B239" s="58" t="s">
        <v>14</v>
      </c>
      <c r="C239" s="59">
        <f t="shared" ref="C239:D239" si="676">SUM(C227:C238)</f>
        <v>0</v>
      </c>
      <c r="D239" s="60">
        <f t="shared" si="676"/>
        <v>0</v>
      </c>
      <c r="E239" s="39"/>
      <c r="F239" s="59">
        <f t="shared" ref="F239:G239" si="677">SUM(F227:F238)</f>
        <v>0</v>
      </c>
      <c r="G239" s="60">
        <f t="shared" si="677"/>
        <v>0</v>
      </c>
      <c r="H239" s="39"/>
      <c r="I239" s="59">
        <f t="shared" ref="I239:J239" si="678">SUM(I227:I238)</f>
        <v>0</v>
      </c>
      <c r="J239" s="60">
        <f t="shared" si="678"/>
        <v>0</v>
      </c>
      <c r="K239" s="39"/>
      <c r="L239" s="59">
        <f t="shared" ref="L239:M239" si="679">SUM(L227:L238)</f>
        <v>281.78041999999999</v>
      </c>
      <c r="M239" s="60">
        <f t="shared" si="679"/>
        <v>6930.3709999999983</v>
      </c>
      <c r="N239" s="39"/>
      <c r="O239" s="59">
        <f t="shared" ref="O239:P239" si="680">SUM(O227:O238)</f>
        <v>0</v>
      </c>
      <c r="P239" s="60">
        <f t="shared" si="680"/>
        <v>0</v>
      </c>
      <c r="Q239" s="39"/>
      <c r="R239" s="59">
        <f t="shared" ref="R239:S239" si="681">SUM(R227:R238)</f>
        <v>0</v>
      </c>
      <c r="S239" s="60">
        <f t="shared" si="681"/>
        <v>0</v>
      </c>
      <c r="T239" s="39"/>
      <c r="U239" s="59">
        <f t="shared" ref="U239:V239" si="682">SUM(U227:U238)</f>
        <v>0</v>
      </c>
      <c r="V239" s="60">
        <f t="shared" si="682"/>
        <v>0</v>
      </c>
      <c r="W239" s="39"/>
      <c r="X239" s="59">
        <f t="shared" ref="X239:Y239" si="683">SUM(X227:X238)</f>
        <v>0</v>
      </c>
      <c r="Y239" s="60">
        <f t="shared" si="683"/>
        <v>0</v>
      </c>
      <c r="Z239" s="39"/>
      <c r="AA239" s="59">
        <f t="shared" ref="AA239:AB239" si="684">SUM(AA227:AA238)</f>
        <v>316.7122</v>
      </c>
      <c r="AB239" s="60">
        <f t="shared" si="684"/>
        <v>8837.59</v>
      </c>
      <c r="AC239" s="39"/>
      <c r="AD239" s="59">
        <f t="shared" ref="AD239:AE239" si="685">SUM(AD227:AD238)</f>
        <v>0</v>
      </c>
      <c r="AE239" s="60">
        <f t="shared" si="685"/>
        <v>0</v>
      </c>
      <c r="AF239" s="39"/>
      <c r="AG239" s="59">
        <f t="shared" ref="AG239:AH239" si="686">SUM(AG227:AG238)</f>
        <v>0</v>
      </c>
      <c r="AH239" s="60">
        <f t="shared" si="686"/>
        <v>0</v>
      </c>
      <c r="AI239" s="39"/>
      <c r="AJ239" s="59">
        <f t="shared" ref="AJ239:AK239" si="687">SUM(AJ227:AJ238)</f>
        <v>3.4614199999999999</v>
      </c>
      <c r="AK239" s="60">
        <f t="shared" si="687"/>
        <v>157.71100000000001</v>
      </c>
      <c r="AL239" s="39"/>
      <c r="AM239" s="59">
        <f t="shared" ref="AM239:AN239" si="688">SUM(AM227:AM238)</f>
        <v>0</v>
      </c>
      <c r="AN239" s="60">
        <f t="shared" si="688"/>
        <v>0</v>
      </c>
      <c r="AO239" s="39"/>
      <c r="AP239" s="59">
        <f t="shared" ref="AP239:AQ239" si="689">SUM(AP227:AP238)</f>
        <v>0</v>
      </c>
      <c r="AQ239" s="60">
        <f t="shared" si="689"/>
        <v>0</v>
      </c>
      <c r="AR239" s="39"/>
      <c r="AS239" s="59">
        <f t="shared" ref="AS239:AT239" si="690">SUM(AS227:AS238)</f>
        <v>0</v>
      </c>
      <c r="AT239" s="60">
        <f t="shared" si="690"/>
        <v>0</v>
      </c>
      <c r="AU239" s="39"/>
      <c r="AV239" s="59">
        <f t="shared" ref="AV239:AW239" si="691">SUM(AV227:AV238)</f>
        <v>0</v>
      </c>
      <c r="AW239" s="60">
        <f t="shared" si="691"/>
        <v>0</v>
      </c>
      <c r="AX239" s="39"/>
      <c r="AY239" s="59">
        <f t="shared" ref="AY239:AZ239" si="692">SUM(AY227:AY238)</f>
        <v>0</v>
      </c>
      <c r="AZ239" s="60">
        <f t="shared" si="692"/>
        <v>0</v>
      </c>
      <c r="BA239" s="39"/>
      <c r="BB239" s="59">
        <f t="shared" ref="BB239:BC239" si="693">SUM(BB227:BB238)</f>
        <v>117.83340000000001</v>
      </c>
      <c r="BC239" s="60">
        <f t="shared" si="693"/>
        <v>3149.5</v>
      </c>
      <c r="BD239" s="39"/>
      <c r="BE239" s="59">
        <f t="shared" ref="BE239:BF239" si="694">SUM(BE227:BE238)</f>
        <v>0</v>
      </c>
      <c r="BF239" s="60">
        <f t="shared" si="694"/>
        <v>0</v>
      </c>
      <c r="BG239" s="39"/>
      <c r="BH239" s="59">
        <f t="shared" ref="BH239:BI239" si="695">SUM(BH227:BH238)</f>
        <v>0</v>
      </c>
      <c r="BI239" s="60">
        <f t="shared" si="695"/>
        <v>0</v>
      </c>
      <c r="BJ239" s="39"/>
      <c r="BK239" s="59">
        <f t="shared" ref="BK239:BL239" si="696">SUM(BK227:BK238)</f>
        <v>23.156000000000002</v>
      </c>
      <c r="BL239" s="60">
        <f t="shared" si="696"/>
        <v>610.351</v>
      </c>
      <c r="BM239" s="39"/>
      <c r="BN239" s="59">
        <f t="shared" ref="BN239:BO239" si="697">SUM(BN227:BN238)</f>
        <v>0</v>
      </c>
      <c r="BO239" s="60">
        <f t="shared" si="697"/>
        <v>0</v>
      </c>
      <c r="BP239" s="39"/>
      <c r="BQ239" s="59">
        <f t="shared" ref="BQ239:BR239" si="698">SUM(BQ227:BQ238)</f>
        <v>0</v>
      </c>
      <c r="BR239" s="60">
        <f t="shared" si="698"/>
        <v>0</v>
      </c>
      <c r="BS239" s="39"/>
      <c r="BT239" s="59">
        <f t="shared" ref="BT239:BU239" si="699">SUM(BT227:BT238)</f>
        <v>0.06</v>
      </c>
      <c r="BU239" s="60">
        <f t="shared" si="699"/>
        <v>1.71</v>
      </c>
      <c r="BV239" s="39"/>
      <c r="BW239" s="59">
        <f t="shared" ref="BW239:BX239" si="700">SUM(BW227:BW238)</f>
        <v>0</v>
      </c>
      <c r="BX239" s="60">
        <f t="shared" si="700"/>
        <v>0</v>
      </c>
      <c r="BY239" s="39"/>
      <c r="BZ239" s="59">
        <f t="shared" ref="BZ239:CA239" si="701">SUM(BZ227:BZ238)</f>
        <v>315.03451999999993</v>
      </c>
      <c r="CA239" s="60">
        <f t="shared" si="701"/>
        <v>8453.5349999999999</v>
      </c>
      <c r="CB239" s="39"/>
      <c r="CC239" s="59">
        <f t="shared" ref="CC239:CD239" si="702">SUM(CC227:CC238)</f>
        <v>0</v>
      </c>
      <c r="CD239" s="60">
        <f t="shared" si="702"/>
        <v>0</v>
      </c>
      <c r="CE239" s="39"/>
      <c r="CF239" s="59">
        <f t="shared" ref="CF239:CG239" si="703">SUM(CF227:CF238)</f>
        <v>0</v>
      </c>
      <c r="CG239" s="60">
        <f t="shared" si="703"/>
        <v>0</v>
      </c>
      <c r="CH239" s="39"/>
      <c r="CI239" s="59">
        <f t="shared" ref="CI239:CJ239" si="704">SUM(CI227:CI238)</f>
        <v>0</v>
      </c>
      <c r="CJ239" s="60">
        <f t="shared" si="704"/>
        <v>0</v>
      </c>
      <c r="CK239" s="39"/>
      <c r="CL239" s="59">
        <f t="shared" ref="CL239:CM239" si="705">SUM(CL227:CL238)</f>
        <v>0</v>
      </c>
      <c r="CM239" s="60">
        <f t="shared" si="705"/>
        <v>0</v>
      </c>
      <c r="CN239" s="39"/>
      <c r="CO239" s="59">
        <f t="shared" ref="CO239:CP239" si="706">SUM(CO227:CO238)</f>
        <v>0</v>
      </c>
      <c r="CP239" s="60">
        <f t="shared" si="706"/>
        <v>0</v>
      </c>
      <c r="CQ239" s="39"/>
      <c r="CR239" s="59">
        <f t="shared" ref="CR239:CS239" si="707">SUM(CR227:CR238)</f>
        <v>0</v>
      </c>
      <c r="CS239" s="60">
        <f t="shared" si="707"/>
        <v>0</v>
      </c>
      <c r="CT239" s="39"/>
      <c r="CU239" s="59">
        <f t="shared" ref="CU239:CV239" si="708">SUM(CU227:CU238)</f>
        <v>0</v>
      </c>
      <c r="CV239" s="60">
        <f t="shared" si="708"/>
        <v>0</v>
      </c>
      <c r="CW239" s="39"/>
      <c r="CX239" s="59">
        <f t="shared" ref="CX239:CY239" si="709">SUM(CX227:CX238)</f>
        <v>0</v>
      </c>
      <c r="CY239" s="60">
        <f t="shared" si="709"/>
        <v>0</v>
      </c>
      <c r="CZ239" s="39"/>
      <c r="DA239" s="59">
        <f t="shared" ref="DA239:DB239" si="710">SUM(DA227:DA238)</f>
        <v>0</v>
      </c>
      <c r="DB239" s="60">
        <f t="shared" si="710"/>
        <v>0</v>
      </c>
      <c r="DC239" s="39"/>
      <c r="DD239" s="59">
        <f t="shared" ref="DD239:DE239" si="711">SUM(DD227:DD238)</f>
        <v>0</v>
      </c>
      <c r="DE239" s="60">
        <f t="shared" si="711"/>
        <v>0</v>
      </c>
      <c r="DF239" s="39"/>
      <c r="DG239" s="59">
        <f t="shared" ref="DG239:DH239" si="712">SUM(DG227:DG238)</f>
        <v>0</v>
      </c>
      <c r="DH239" s="60">
        <f t="shared" si="712"/>
        <v>0</v>
      </c>
      <c r="DI239" s="39"/>
      <c r="DJ239" s="59">
        <f t="shared" ref="DJ239:DK239" si="713">SUM(DJ227:DJ238)</f>
        <v>0</v>
      </c>
      <c r="DK239" s="60">
        <f t="shared" si="713"/>
        <v>0</v>
      </c>
      <c r="DL239" s="39"/>
      <c r="DM239" s="59">
        <f t="shared" ref="DM239:DN239" si="714">SUM(DM227:DM238)</f>
        <v>0</v>
      </c>
      <c r="DN239" s="60">
        <f t="shared" si="714"/>
        <v>0</v>
      </c>
      <c r="DO239" s="39"/>
      <c r="DP239" s="59">
        <f t="shared" ref="DP239:DQ239" si="715">SUM(DP227:DP238)</f>
        <v>1019.199</v>
      </c>
      <c r="DQ239" s="60">
        <f t="shared" si="715"/>
        <v>16192.473000000002</v>
      </c>
      <c r="DR239" s="39"/>
      <c r="DS239" s="59">
        <f t="shared" ref="DS239:DT239" si="716">SUM(DS227:DS238)</f>
        <v>3149.3024599999999</v>
      </c>
      <c r="DT239" s="60">
        <f t="shared" si="716"/>
        <v>65953.794999999998</v>
      </c>
      <c r="DU239" s="39"/>
      <c r="DV239" s="35">
        <f t="shared" si="673"/>
        <v>5226.5394199999992</v>
      </c>
      <c r="DW239" s="36">
        <f t="shared" ca="1" si="674"/>
        <v>110287.03599999999</v>
      </c>
    </row>
    <row r="240" spans="1:127" ht="15" customHeight="1" x14ac:dyDescent="0.3">
      <c r="B240"/>
    </row>
    <row r="241" spans="2:2" ht="15" customHeight="1" x14ac:dyDescent="0.3">
      <c r="B241"/>
    </row>
    <row r="242" spans="2:2" ht="15" customHeight="1" x14ac:dyDescent="0.3">
      <c r="B242"/>
    </row>
    <row r="243" spans="2:2" ht="15" customHeight="1" x14ac:dyDescent="0.3">
      <c r="B243"/>
    </row>
    <row r="244" spans="2:2" ht="12" customHeight="1" x14ac:dyDescent="0.3">
      <c r="B244"/>
    </row>
    <row r="245" spans="2:2" ht="12" customHeight="1" x14ac:dyDescent="0.3">
      <c r="B245"/>
    </row>
    <row r="246" spans="2:2" ht="12" customHeight="1" x14ac:dyDescent="0.3">
      <c r="B246"/>
    </row>
    <row r="247" spans="2:2" ht="12" customHeight="1" x14ac:dyDescent="0.3">
      <c r="B247"/>
    </row>
    <row r="248" spans="2:2" ht="12" customHeight="1" x14ac:dyDescent="0.3">
      <c r="B248"/>
    </row>
    <row r="249" spans="2:2" ht="12" customHeight="1" x14ac:dyDescent="0.3">
      <c r="B249"/>
    </row>
    <row r="250" spans="2:2" ht="12" customHeight="1" x14ac:dyDescent="0.3">
      <c r="B250"/>
    </row>
    <row r="251" spans="2:2" ht="12" customHeight="1" x14ac:dyDescent="0.3">
      <c r="B251"/>
    </row>
    <row r="252" spans="2:2" ht="12" customHeight="1" x14ac:dyDescent="0.3">
      <c r="B252"/>
    </row>
    <row r="253" spans="2:2" ht="12" customHeight="1" x14ac:dyDescent="0.3">
      <c r="B253"/>
    </row>
    <row r="254" spans="2:2" ht="12" customHeight="1" x14ac:dyDescent="0.3">
      <c r="B254"/>
    </row>
    <row r="255" spans="2:2" ht="12" customHeight="1" x14ac:dyDescent="0.3">
      <c r="B255"/>
    </row>
    <row r="256" spans="2:2" ht="12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  <row r="1854" spans="2:2" ht="12" customHeight="1" x14ac:dyDescent="0.3">
      <c r="B1854"/>
    </row>
    <row r="1855" spans="2:2" ht="12" customHeight="1" x14ac:dyDescent="0.3">
      <c r="B1855"/>
    </row>
    <row r="1856" spans="2:2" ht="12" customHeight="1" x14ac:dyDescent="0.3">
      <c r="B1856"/>
    </row>
    <row r="1857" spans="2:2" ht="12" customHeight="1" x14ac:dyDescent="0.3">
      <c r="B1857"/>
    </row>
    <row r="1858" spans="2:2" ht="12" customHeight="1" x14ac:dyDescent="0.3">
      <c r="B1858"/>
    </row>
    <row r="1859" spans="2:2" ht="12" customHeight="1" x14ac:dyDescent="0.3">
      <c r="B1859"/>
    </row>
    <row r="1860" spans="2:2" ht="12" customHeight="1" x14ac:dyDescent="0.3">
      <c r="B1860"/>
    </row>
    <row r="1861" spans="2:2" ht="12" customHeight="1" x14ac:dyDescent="0.3">
      <c r="B1861"/>
    </row>
    <row r="1862" spans="2:2" ht="12" customHeight="1" x14ac:dyDescent="0.3">
      <c r="B1862"/>
    </row>
    <row r="1863" spans="2:2" ht="12" customHeight="1" x14ac:dyDescent="0.3">
      <c r="B1863"/>
    </row>
    <row r="1864" spans="2:2" ht="12" customHeight="1" x14ac:dyDescent="0.3">
      <c r="B1864"/>
    </row>
    <row r="1865" spans="2:2" ht="12" customHeight="1" x14ac:dyDescent="0.3">
      <c r="B1865"/>
    </row>
    <row r="1866" spans="2:2" ht="12" customHeight="1" x14ac:dyDescent="0.3">
      <c r="B1866"/>
    </row>
    <row r="1867" spans="2:2" ht="12" customHeight="1" x14ac:dyDescent="0.3">
      <c r="B1867"/>
    </row>
    <row r="1868" spans="2:2" ht="12" customHeight="1" x14ac:dyDescent="0.3">
      <c r="B1868"/>
    </row>
    <row r="1869" spans="2:2" ht="12" customHeight="1" x14ac:dyDescent="0.3">
      <c r="B1869"/>
    </row>
    <row r="1870" spans="2:2" ht="12" customHeight="1" x14ac:dyDescent="0.3">
      <c r="B1870"/>
    </row>
    <row r="1871" spans="2:2" ht="12" customHeight="1" x14ac:dyDescent="0.3">
      <c r="B1871"/>
    </row>
    <row r="1872" spans="2:2" ht="12" customHeight="1" x14ac:dyDescent="0.3">
      <c r="B1872"/>
    </row>
    <row r="1873" spans="2:2" ht="12" customHeight="1" x14ac:dyDescent="0.3">
      <c r="B1873"/>
    </row>
    <row r="1874" spans="2:2" ht="12" customHeight="1" x14ac:dyDescent="0.3">
      <c r="B1874"/>
    </row>
    <row r="1875" spans="2:2" ht="12" customHeight="1" x14ac:dyDescent="0.3">
      <c r="B1875"/>
    </row>
    <row r="1876" spans="2:2" ht="12" customHeight="1" x14ac:dyDescent="0.3">
      <c r="B1876"/>
    </row>
    <row r="1877" spans="2:2" ht="12" customHeight="1" x14ac:dyDescent="0.3">
      <c r="B1877"/>
    </row>
    <row r="1878" spans="2:2" ht="12" customHeight="1" x14ac:dyDescent="0.3">
      <c r="B1878"/>
    </row>
    <row r="1879" spans="2:2" ht="12" customHeight="1" x14ac:dyDescent="0.3">
      <c r="B1879"/>
    </row>
    <row r="1880" spans="2:2" ht="12" customHeight="1" x14ac:dyDescent="0.3">
      <c r="B1880"/>
    </row>
    <row r="1881" spans="2:2" ht="12" customHeight="1" x14ac:dyDescent="0.3">
      <c r="B1881"/>
    </row>
    <row r="1882" spans="2:2" ht="12" customHeight="1" x14ac:dyDescent="0.3">
      <c r="B1882"/>
    </row>
    <row r="1883" spans="2:2" ht="12" customHeight="1" x14ac:dyDescent="0.3">
      <c r="B1883"/>
    </row>
    <row r="1884" spans="2:2" ht="12" customHeight="1" x14ac:dyDescent="0.3">
      <c r="B1884"/>
    </row>
    <row r="1885" spans="2:2" ht="12" customHeight="1" x14ac:dyDescent="0.3">
      <c r="B1885"/>
    </row>
    <row r="1886" spans="2:2" ht="12" customHeight="1" x14ac:dyDescent="0.3">
      <c r="B1886"/>
    </row>
    <row r="1887" spans="2:2" ht="12" customHeight="1" x14ac:dyDescent="0.3">
      <c r="B1887"/>
    </row>
    <row r="1888" spans="2:2" ht="12" customHeight="1" x14ac:dyDescent="0.3">
      <c r="B1888"/>
    </row>
    <row r="1889" spans="2:2" ht="12" customHeight="1" x14ac:dyDescent="0.3">
      <c r="B1889"/>
    </row>
    <row r="1890" spans="2:2" ht="12" customHeight="1" x14ac:dyDescent="0.3">
      <c r="B1890"/>
    </row>
    <row r="1891" spans="2:2" ht="12" customHeight="1" x14ac:dyDescent="0.3">
      <c r="B1891"/>
    </row>
    <row r="1892" spans="2:2" ht="12" customHeight="1" x14ac:dyDescent="0.3">
      <c r="B1892"/>
    </row>
    <row r="1893" spans="2:2" ht="12" customHeight="1" x14ac:dyDescent="0.3">
      <c r="B1893"/>
    </row>
    <row r="1894" spans="2:2" ht="12" customHeight="1" x14ac:dyDescent="0.3">
      <c r="B1894"/>
    </row>
    <row r="1895" spans="2:2" ht="12" customHeight="1" x14ac:dyDescent="0.3">
      <c r="B1895"/>
    </row>
    <row r="1896" spans="2:2" ht="12" customHeight="1" x14ac:dyDescent="0.3">
      <c r="B1896"/>
    </row>
    <row r="1897" spans="2:2" ht="12" customHeight="1" x14ac:dyDescent="0.3">
      <c r="B1897"/>
    </row>
    <row r="1898" spans="2:2" ht="12" customHeight="1" x14ac:dyDescent="0.3">
      <c r="B1898"/>
    </row>
    <row r="1899" spans="2:2" ht="12" customHeight="1" x14ac:dyDescent="0.3">
      <c r="B1899"/>
    </row>
    <row r="1900" spans="2:2" ht="12" customHeight="1" x14ac:dyDescent="0.3">
      <c r="B1900"/>
    </row>
    <row r="1901" spans="2:2" ht="12" customHeight="1" x14ac:dyDescent="0.3">
      <c r="B1901"/>
    </row>
    <row r="1902" spans="2:2" ht="12" customHeight="1" x14ac:dyDescent="0.3">
      <c r="B1902"/>
    </row>
    <row r="1903" spans="2:2" ht="12" customHeight="1" x14ac:dyDescent="0.3">
      <c r="B1903"/>
    </row>
    <row r="1904" spans="2:2" ht="12" customHeight="1" x14ac:dyDescent="0.3">
      <c r="B1904"/>
    </row>
    <row r="1905" spans="2:2" ht="12" customHeight="1" x14ac:dyDescent="0.3">
      <c r="B1905"/>
    </row>
    <row r="1906" spans="2:2" ht="12" customHeight="1" x14ac:dyDescent="0.3">
      <c r="B1906"/>
    </row>
    <row r="1907" spans="2:2" ht="12" customHeight="1" x14ac:dyDescent="0.3">
      <c r="B1907"/>
    </row>
    <row r="1908" spans="2:2" ht="12" customHeight="1" x14ac:dyDescent="0.3">
      <c r="B1908"/>
    </row>
    <row r="1909" spans="2:2" ht="12" customHeight="1" x14ac:dyDescent="0.3">
      <c r="B1909"/>
    </row>
    <row r="1910" spans="2:2" ht="12" customHeight="1" x14ac:dyDescent="0.3">
      <c r="B1910"/>
    </row>
    <row r="1911" spans="2:2" ht="12" customHeight="1" x14ac:dyDescent="0.3">
      <c r="B1911"/>
    </row>
    <row r="1912" spans="2:2" ht="12" customHeight="1" x14ac:dyDescent="0.3">
      <c r="B1912"/>
    </row>
    <row r="1913" spans="2:2" ht="12" customHeight="1" x14ac:dyDescent="0.3">
      <c r="B1913"/>
    </row>
    <row r="1914" spans="2:2" ht="12" customHeight="1" x14ac:dyDescent="0.3">
      <c r="B1914"/>
    </row>
    <row r="1915" spans="2:2" ht="12" customHeight="1" x14ac:dyDescent="0.3">
      <c r="B1915"/>
    </row>
    <row r="1916" spans="2:2" ht="12" customHeight="1" x14ac:dyDescent="0.3">
      <c r="B1916"/>
    </row>
    <row r="1917" spans="2:2" ht="12" customHeight="1" x14ac:dyDescent="0.3">
      <c r="B1917"/>
    </row>
    <row r="1918" spans="2:2" ht="12" customHeight="1" x14ac:dyDescent="0.3">
      <c r="B1918"/>
    </row>
    <row r="1919" spans="2:2" ht="12" customHeight="1" x14ac:dyDescent="0.3">
      <c r="B1919"/>
    </row>
    <row r="1920" spans="2:2" ht="12" customHeight="1" x14ac:dyDescent="0.3">
      <c r="B1920"/>
    </row>
    <row r="1921" spans="2:2" ht="12" customHeight="1" x14ac:dyDescent="0.3">
      <c r="B1921"/>
    </row>
    <row r="1922" spans="2:2" ht="12" customHeight="1" x14ac:dyDescent="0.3">
      <c r="B1922"/>
    </row>
    <row r="1923" spans="2:2" ht="12" customHeight="1" x14ac:dyDescent="0.3">
      <c r="B1923"/>
    </row>
    <row r="1924" spans="2:2" ht="12" customHeight="1" x14ac:dyDescent="0.3">
      <c r="B1924"/>
    </row>
    <row r="1925" spans="2:2" ht="12" customHeight="1" x14ac:dyDescent="0.3">
      <c r="B1925"/>
    </row>
    <row r="1926" spans="2:2" ht="12" customHeight="1" x14ac:dyDescent="0.3">
      <c r="B1926"/>
    </row>
    <row r="1927" spans="2:2" ht="12" customHeight="1" x14ac:dyDescent="0.3">
      <c r="B1927"/>
    </row>
    <row r="1928" spans="2:2" ht="12" customHeight="1" x14ac:dyDescent="0.3">
      <c r="B1928"/>
    </row>
    <row r="1929" spans="2:2" ht="12" customHeight="1" x14ac:dyDescent="0.3">
      <c r="B1929"/>
    </row>
    <row r="1930" spans="2:2" ht="12" customHeight="1" x14ac:dyDescent="0.3">
      <c r="B1930"/>
    </row>
    <row r="1931" spans="2:2" ht="12" customHeight="1" x14ac:dyDescent="0.3">
      <c r="B1931"/>
    </row>
    <row r="1932" spans="2:2" ht="12" customHeight="1" x14ac:dyDescent="0.3">
      <c r="B1932"/>
    </row>
    <row r="1933" spans="2:2" ht="12" customHeight="1" x14ac:dyDescent="0.3">
      <c r="B1933"/>
    </row>
    <row r="1934" spans="2:2" ht="12" customHeight="1" x14ac:dyDescent="0.3">
      <c r="B1934"/>
    </row>
    <row r="1935" spans="2:2" ht="12" customHeight="1" x14ac:dyDescent="0.3">
      <c r="B1935"/>
    </row>
    <row r="1936" spans="2:2" ht="12" customHeight="1" x14ac:dyDescent="0.3">
      <c r="B1936"/>
    </row>
    <row r="1937" spans="2:2" ht="12" customHeight="1" x14ac:dyDescent="0.3">
      <c r="B1937"/>
    </row>
    <row r="1938" spans="2:2" ht="12" customHeight="1" x14ac:dyDescent="0.3">
      <c r="B1938"/>
    </row>
    <row r="1939" spans="2:2" ht="12" customHeight="1" x14ac:dyDescent="0.3">
      <c r="B1939"/>
    </row>
    <row r="1940" spans="2:2" ht="12" customHeight="1" x14ac:dyDescent="0.3">
      <c r="B1940"/>
    </row>
    <row r="1941" spans="2:2" ht="12" customHeight="1" x14ac:dyDescent="0.3">
      <c r="B1941"/>
    </row>
    <row r="1942" spans="2:2" ht="12" customHeight="1" x14ac:dyDescent="0.3">
      <c r="B1942"/>
    </row>
    <row r="1943" spans="2:2" ht="12" customHeight="1" x14ac:dyDescent="0.3">
      <c r="B1943"/>
    </row>
    <row r="1944" spans="2:2" ht="12" customHeight="1" x14ac:dyDescent="0.3">
      <c r="B1944"/>
    </row>
    <row r="1945" spans="2:2" ht="12" customHeight="1" x14ac:dyDescent="0.3">
      <c r="B1945"/>
    </row>
    <row r="1946" spans="2:2" ht="12" customHeight="1" x14ac:dyDescent="0.3">
      <c r="B1946"/>
    </row>
    <row r="1947" spans="2:2" ht="12" customHeight="1" x14ac:dyDescent="0.3">
      <c r="B1947"/>
    </row>
    <row r="1948" spans="2:2" ht="12" customHeight="1" x14ac:dyDescent="0.3">
      <c r="B1948"/>
    </row>
    <row r="1949" spans="2:2" ht="12" customHeight="1" x14ac:dyDescent="0.3">
      <c r="B1949"/>
    </row>
    <row r="1950" spans="2:2" ht="12" customHeight="1" x14ac:dyDescent="0.3">
      <c r="B1950"/>
    </row>
    <row r="1951" spans="2:2" ht="12" customHeight="1" x14ac:dyDescent="0.3">
      <c r="B1951"/>
    </row>
    <row r="1952" spans="2:2" ht="12" customHeight="1" x14ac:dyDescent="0.3">
      <c r="B1952"/>
    </row>
    <row r="1953" spans="2:2" ht="12" customHeight="1" x14ac:dyDescent="0.3">
      <c r="B1953"/>
    </row>
    <row r="1954" spans="2:2" ht="12" customHeight="1" x14ac:dyDescent="0.3">
      <c r="B1954"/>
    </row>
    <row r="1955" spans="2:2" ht="12" customHeight="1" x14ac:dyDescent="0.3">
      <c r="B1955"/>
    </row>
    <row r="1956" spans="2:2" ht="12" customHeight="1" x14ac:dyDescent="0.3">
      <c r="B1956"/>
    </row>
    <row r="1957" spans="2:2" ht="12" customHeight="1" x14ac:dyDescent="0.3">
      <c r="B1957"/>
    </row>
    <row r="1958" spans="2:2" ht="12" customHeight="1" x14ac:dyDescent="0.3">
      <c r="B1958"/>
    </row>
    <row r="1959" spans="2:2" ht="12" customHeight="1" x14ac:dyDescent="0.3">
      <c r="B1959"/>
    </row>
    <row r="1960" spans="2:2" ht="12" customHeight="1" x14ac:dyDescent="0.3">
      <c r="B1960"/>
    </row>
    <row r="1961" spans="2:2" ht="12" customHeight="1" x14ac:dyDescent="0.3">
      <c r="B1961"/>
    </row>
    <row r="1962" spans="2:2" ht="12" customHeight="1" x14ac:dyDescent="0.3">
      <c r="B1962"/>
    </row>
    <row r="1963" spans="2:2" ht="12" customHeight="1" x14ac:dyDescent="0.3">
      <c r="B1963"/>
    </row>
    <row r="1964" spans="2:2" ht="12" customHeight="1" x14ac:dyDescent="0.3">
      <c r="B1964"/>
    </row>
    <row r="1965" spans="2:2" ht="12" customHeight="1" x14ac:dyDescent="0.3">
      <c r="B1965"/>
    </row>
    <row r="1966" spans="2:2" ht="12" customHeight="1" x14ac:dyDescent="0.3">
      <c r="B1966"/>
    </row>
    <row r="1967" spans="2:2" ht="12" customHeight="1" x14ac:dyDescent="0.3">
      <c r="B1967"/>
    </row>
    <row r="1968" spans="2:2" ht="12" customHeight="1" x14ac:dyDescent="0.3">
      <c r="B1968"/>
    </row>
    <row r="1969" spans="2:2" ht="12" customHeight="1" x14ac:dyDescent="0.3">
      <c r="B1969"/>
    </row>
    <row r="1970" spans="2:2" ht="12" customHeight="1" x14ac:dyDescent="0.3">
      <c r="B1970"/>
    </row>
    <row r="1971" spans="2:2" ht="12" customHeight="1" x14ac:dyDescent="0.3">
      <c r="B1971"/>
    </row>
    <row r="1972" spans="2:2" ht="12" customHeight="1" x14ac:dyDescent="0.3">
      <c r="B1972"/>
    </row>
    <row r="1973" spans="2:2" ht="12" customHeight="1" x14ac:dyDescent="0.3">
      <c r="B1973"/>
    </row>
    <row r="1974" spans="2:2" ht="12" customHeight="1" x14ac:dyDescent="0.3">
      <c r="B1974"/>
    </row>
    <row r="1975" spans="2:2" ht="12" customHeight="1" x14ac:dyDescent="0.3">
      <c r="B1975"/>
    </row>
    <row r="1976" spans="2:2" ht="12" customHeight="1" x14ac:dyDescent="0.3">
      <c r="B1976"/>
    </row>
    <row r="1977" spans="2:2" ht="12" customHeight="1" x14ac:dyDescent="0.3">
      <c r="B1977"/>
    </row>
    <row r="1978" spans="2:2" ht="12" customHeight="1" x14ac:dyDescent="0.3">
      <c r="B1978"/>
    </row>
    <row r="1979" spans="2:2" ht="12" customHeight="1" x14ac:dyDescent="0.3">
      <c r="B1979"/>
    </row>
    <row r="1980" spans="2:2" ht="12" customHeight="1" x14ac:dyDescent="0.3">
      <c r="B1980"/>
    </row>
    <row r="1981" spans="2:2" ht="12" customHeight="1" x14ac:dyDescent="0.3">
      <c r="B1981"/>
    </row>
    <row r="1982" spans="2:2" ht="12" customHeight="1" x14ac:dyDescent="0.3">
      <c r="B1982"/>
    </row>
    <row r="1983" spans="2:2" ht="12" customHeight="1" x14ac:dyDescent="0.3">
      <c r="B1983"/>
    </row>
    <row r="1984" spans="2:2" ht="12" customHeight="1" x14ac:dyDescent="0.3">
      <c r="B1984"/>
    </row>
    <row r="1985" spans="2:2" ht="12" customHeight="1" x14ac:dyDescent="0.3">
      <c r="B1985"/>
    </row>
    <row r="1986" spans="2:2" ht="12" customHeight="1" x14ac:dyDescent="0.3">
      <c r="B1986"/>
    </row>
    <row r="1987" spans="2:2" ht="12" customHeight="1" x14ac:dyDescent="0.3">
      <c r="B1987"/>
    </row>
    <row r="1988" spans="2:2" ht="12" customHeight="1" x14ac:dyDescent="0.3">
      <c r="B1988"/>
    </row>
    <row r="1989" spans="2:2" ht="12" customHeight="1" x14ac:dyDescent="0.3">
      <c r="B1989"/>
    </row>
    <row r="1990" spans="2:2" ht="12" customHeight="1" x14ac:dyDescent="0.3">
      <c r="B1990"/>
    </row>
    <row r="1991" spans="2:2" ht="12" customHeight="1" x14ac:dyDescent="0.3">
      <c r="B1991"/>
    </row>
    <row r="1992" spans="2:2" ht="12" customHeight="1" x14ac:dyDescent="0.3">
      <c r="B1992"/>
    </row>
    <row r="1993" spans="2:2" ht="12" customHeight="1" x14ac:dyDescent="0.3">
      <c r="B1993"/>
    </row>
    <row r="1994" spans="2:2" ht="12" customHeight="1" x14ac:dyDescent="0.3">
      <c r="B1994"/>
    </row>
  </sheetData>
  <mergeCells count="44">
    <mergeCell ref="A4:B4"/>
    <mergeCell ref="X4:Z4"/>
    <mergeCell ref="AG4:AI4"/>
    <mergeCell ref="O4:Q4"/>
    <mergeCell ref="R4:T4"/>
    <mergeCell ref="F4:H4"/>
    <mergeCell ref="I4:K4"/>
    <mergeCell ref="L4:N4"/>
    <mergeCell ref="U4:W4"/>
    <mergeCell ref="AA4:AC4"/>
    <mergeCell ref="C4:E4"/>
    <mergeCell ref="AS4:AU4"/>
    <mergeCell ref="BB4:BD4"/>
    <mergeCell ref="AD4:AF4"/>
    <mergeCell ref="AM4:AO4"/>
    <mergeCell ref="BZ4:CB4"/>
    <mergeCell ref="AP4:AR4"/>
    <mergeCell ref="AJ4:AL4"/>
    <mergeCell ref="CC4:CE4"/>
    <mergeCell ref="BE4:BG4"/>
    <mergeCell ref="AV4:AX4"/>
    <mergeCell ref="AY4:BA4"/>
    <mergeCell ref="BH4:BJ4"/>
    <mergeCell ref="BK4:BM4"/>
    <mergeCell ref="BN4:BP4"/>
    <mergeCell ref="BT4:BV4"/>
    <mergeCell ref="BW4:BY4"/>
    <mergeCell ref="BQ4:BS4"/>
    <mergeCell ref="C2:L2"/>
    <mergeCell ref="C3:G3"/>
    <mergeCell ref="DS4:DU4"/>
    <mergeCell ref="CF4:CH4"/>
    <mergeCell ref="CI4:CK4"/>
    <mergeCell ref="CL4:CN4"/>
    <mergeCell ref="CO4:CQ4"/>
    <mergeCell ref="CU4:CW4"/>
    <mergeCell ref="DG4:DI4"/>
    <mergeCell ref="DJ4:DL4"/>
    <mergeCell ref="DM4:DO4"/>
    <mergeCell ref="DP4:DR4"/>
    <mergeCell ref="DA4:DC4"/>
    <mergeCell ref="DD4:DF4"/>
    <mergeCell ref="CX4:CZ4"/>
    <mergeCell ref="CR4:CT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1511.90.10 Imports</vt:lpstr>
      <vt:lpstr>1511.90.10 Exports</vt:lpstr>
      <vt:lpstr>'1511.90.10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2024-02-05T05:27:26Z</dcterms:modified>
</cp:coreProperties>
</file>