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1C81AFB3-85E8-4E98-B917-6D665D9E1187}" xr6:coauthVersionLast="47" xr6:coauthVersionMax="47" xr10:uidLastSave="{00000000-0000-0000-0000-000000000000}"/>
  <bookViews>
    <workbookView xWindow="6384" yWindow="84" windowWidth="9660" windowHeight="12240" xr2:uid="{00000000-000D-0000-FFFF-FFFF00000000}"/>
  </bookViews>
  <sheets>
    <sheet name="1508.90.90 Imports" sheetId="1" r:id="rId1"/>
    <sheet name="1508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3" i="1" l="1"/>
  <c r="CP264" i="2"/>
  <c r="CO264" i="2"/>
  <c r="CP263" i="2"/>
  <c r="CO263" i="2"/>
  <c r="CP262" i="2"/>
  <c r="CO262" i="2"/>
  <c r="CP261" i="2"/>
  <c r="CO261" i="2"/>
  <c r="CP260" i="2"/>
  <c r="CO260" i="2"/>
  <c r="CP259" i="2"/>
  <c r="CO259" i="2"/>
  <c r="CP258" i="2"/>
  <c r="CO258" i="2"/>
  <c r="CP257" i="2"/>
  <c r="CO257" i="2"/>
  <c r="CP256" i="2"/>
  <c r="CO256" i="2"/>
  <c r="CP255" i="2"/>
  <c r="CO255" i="2"/>
  <c r="CP254" i="2"/>
  <c r="CO254" i="2"/>
  <c r="CP253" i="2"/>
  <c r="CO253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CO265" i="2" s="1"/>
  <c r="M265" i="2"/>
  <c r="L265" i="2"/>
  <c r="J265" i="2"/>
  <c r="I265" i="2"/>
  <c r="G265" i="2"/>
  <c r="F265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52" i="2"/>
  <c r="CP251" i="2"/>
  <c r="CO251" i="2"/>
  <c r="CP250" i="2"/>
  <c r="CO250" i="2"/>
  <c r="CP249" i="2"/>
  <c r="CO249" i="2"/>
  <c r="CP248" i="2"/>
  <c r="CO248" i="2"/>
  <c r="CP247" i="2"/>
  <c r="CO247" i="2"/>
  <c r="CP246" i="2"/>
  <c r="CO246" i="2"/>
  <c r="CP245" i="2"/>
  <c r="CO245" i="2"/>
  <c r="CP244" i="2"/>
  <c r="CO244" i="2"/>
  <c r="CP243" i="2"/>
  <c r="CO243" i="2"/>
  <c r="CP242" i="2"/>
  <c r="CO242" i="2"/>
  <c r="CP241" i="2"/>
  <c r="CO241" i="2"/>
  <c r="CP240" i="2"/>
  <c r="CO240" i="2"/>
  <c r="DB252" i="1"/>
  <c r="DA252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O252" i="2" s="1"/>
  <c r="M252" i="2"/>
  <c r="L252" i="2"/>
  <c r="J252" i="2"/>
  <c r="I252" i="2"/>
  <c r="G252" i="2"/>
  <c r="F252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P265" i="2" l="1"/>
  <c r="DB265" i="1"/>
  <c r="DA265" i="1"/>
  <c r="CP238" i="2"/>
  <c r="CO238" i="2"/>
  <c r="CP237" i="2"/>
  <c r="CO237" i="2"/>
  <c r="CP236" i="2"/>
  <c r="CP235" i="2"/>
  <c r="CO235" i="2"/>
  <c r="CP234" i="2"/>
  <c r="CO234" i="2"/>
  <c r="CP233" i="2"/>
  <c r="CO233" i="2"/>
  <c r="CP232" i="2"/>
  <c r="CO232" i="2"/>
  <c r="CP231" i="2"/>
  <c r="CO231" i="2"/>
  <c r="CP230" i="2"/>
  <c r="CO230" i="2"/>
  <c r="CP229" i="2"/>
  <c r="CO229" i="2"/>
  <c r="CP228" i="2"/>
  <c r="CO228" i="2"/>
  <c r="CP227" i="2"/>
  <c r="CO227" i="2"/>
  <c r="CO236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DB238" i="1" l="1"/>
  <c r="DA238" i="1"/>
  <c r="DB237" i="1"/>
  <c r="DA237" i="1"/>
  <c r="DB236" i="1"/>
  <c r="DA236" i="1"/>
  <c r="DB235" i="1"/>
  <c r="DA235" i="1"/>
  <c r="DB234" i="1"/>
  <c r="DA234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33" i="1"/>
  <c r="DA233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9" i="1" l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M239" i="2" l="1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Y239" i="1"/>
  <c r="CX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CZ238" i="1"/>
  <c r="CT238" i="1"/>
  <c r="CQ238" i="1"/>
  <c r="CN238" i="1"/>
  <c r="CK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CZ237" i="1"/>
  <c r="CT237" i="1"/>
  <c r="CQ237" i="1"/>
  <c r="CN237" i="1"/>
  <c r="CK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CZ236" i="1"/>
  <c r="CT236" i="1"/>
  <c r="CQ236" i="1"/>
  <c r="CN236" i="1"/>
  <c r="CK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CZ235" i="1"/>
  <c r="CT235" i="1"/>
  <c r="CQ235" i="1"/>
  <c r="CN235" i="1"/>
  <c r="CK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CZ234" i="1"/>
  <c r="CT234" i="1"/>
  <c r="CQ234" i="1"/>
  <c r="CN234" i="1"/>
  <c r="CK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CZ233" i="1"/>
  <c r="CT233" i="1"/>
  <c r="CQ233" i="1"/>
  <c r="CN233" i="1"/>
  <c r="CK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CZ232" i="1"/>
  <c r="CT232" i="1"/>
  <c r="CQ232" i="1"/>
  <c r="CN232" i="1"/>
  <c r="CK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CZ231" i="1"/>
  <c r="CT231" i="1"/>
  <c r="CQ231" i="1"/>
  <c r="CN231" i="1"/>
  <c r="CK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CZ230" i="1"/>
  <c r="CT230" i="1"/>
  <c r="CQ230" i="1"/>
  <c r="CN230" i="1"/>
  <c r="CK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CZ229" i="1"/>
  <c r="CT229" i="1"/>
  <c r="CQ229" i="1"/>
  <c r="CN229" i="1"/>
  <c r="CK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CZ228" i="1"/>
  <c r="CT228" i="1"/>
  <c r="CQ228" i="1"/>
  <c r="CN228" i="1"/>
  <c r="CK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CZ227" i="1"/>
  <c r="CT227" i="1"/>
  <c r="CQ227" i="1"/>
  <c r="CN227" i="1"/>
  <c r="CK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O239" i="2" l="1"/>
  <c r="CP239" i="2"/>
  <c r="DA239" i="1"/>
  <c r="DB239" i="1"/>
  <c r="CP225" i="2"/>
  <c r="CO225" i="2"/>
  <c r="CP224" i="2"/>
  <c r="CO224" i="2"/>
  <c r="CP223" i="2"/>
  <c r="CO223" i="2"/>
  <c r="CP222" i="2"/>
  <c r="CO222" i="2"/>
  <c r="CP221" i="2"/>
  <c r="CO221" i="2"/>
  <c r="CP219" i="2"/>
  <c r="CO219" i="2"/>
  <c r="CP218" i="2"/>
  <c r="CO218" i="2"/>
  <c r="CP217" i="2"/>
  <c r="CO217" i="2"/>
  <c r="CP216" i="2"/>
  <c r="CO216" i="2"/>
  <c r="CP215" i="2"/>
  <c r="CO215" i="2"/>
  <c r="CP214" i="2"/>
  <c r="CO214" i="2"/>
  <c r="CP220" i="2"/>
  <c r="CO220" i="2"/>
  <c r="AQ226" i="2"/>
  <c r="AP226" i="2"/>
  <c r="AR225" i="2"/>
  <c r="AR224" i="2"/>
  <c r="AR223" i="2"/>
  <c r="AR222" i="2"/>
  <c r="AR221" i="2"/>
  <c r="AR220" i="2"/>
  <c r="AR219" i="2"/>
  <c r="AR218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N225" i="2" l="1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Z225" i="1"/>
  <c r="CT225" i="1"/>
  <c r="CQ225" i="1"/>
  <c r="CN225" i="1"/>
  <c r="CK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CZ224" i="1"/>
  <c r="CT224" i="1"/>
  <c r="CQ224" i="1"/>
  <c r="CN224" i="1"/>
  <c r="CK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CZ223" i="1"/>
  <c r="CT223" i="1"/>
  <c r="CQ223" i="1"/>
  <c r="CN223" i="1"/>
  <c r="CK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CZ222" i="1"/>
  <c r="CT222" i="1"/>
  <c r="CQ222" i="1"/>
  <c r="CN222" i="1"/>
  <c r="CK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CZ221" i="1"/>
  <c r="CT221" i="1"/>
  <c r="CQ221" i="1"/>
  <c r="CN221" i="1"/>
  <c r="CK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CZ220" i="1"/>
  <c r="CT220" i="1"/>
  <c r="CQ220" i="1"/>
  <c r="CN220" i="1"/>
  <c r="CK220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CZ219" i="1"/>
  <c r="CT219" i="1"/>
  <c r="CQ219" i="1"/>
  <c r="CN219" i="1"/>
  <c r="CK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CZ218" i="1"/>
  <c r="CT218" i="1"/>
  <c r="CQ218" i="1"/>
  <c r="CN218" i="1"/>
  <c r="CK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CM226" i="2" l="1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CK217" i="2"/>
  <c r="Z217" i="2"/>
  <c r="Q217" i="2"/>
  <c r="Z216" i="2"/>
  <c r="Q216" i="2"/>
  <c r="CK214" i="2"/>
  <c r="Z214" i="2"/>
  <c r="Q214" i="2"/>
  <c r="D226" i="2"/>
  <c r="C226" i="2"/>
  <c r="DB225" i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Y226" i="1"/>
  <c r="CX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W215" i="1"/>
  <c r="AU214" i="1"/>
  <c r="D226" i="1"/>
  <c r="C226" i="1"/>
  <c r="CO226" i="2" l="1"/>
  <c r="CP226" i="2"/>
  <c r="DB226" i="1"/>
  <c r="DA226" i="1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Y213" i="2"/>
  <c r="X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CP212" i="2"/>
  <c r="CO212" i="2"/>
  <c r="CK212" i="2"/>
  <c r="Z212" i="2"/>
  <c r="BG212" i="2"/>
  <c r="Q212" i="2"/>
  <c r="CP211" i="2"/>
  <c r="CO211" i="2"/>
  <c r="CK211" i="2"/>
  <c r="Z211" i="2"/>
  <c r="BG211" i="2"/>
  <c r="Q211" i="2"/>
  <c r="CP210" i="2"/>
  <c r="CO210" i="2"/>
  <c r="CK210" i="2"/>
  <c r="Z210" i="2"/>
  <c r="BG210" i="2"/>
  <c r="Q210" i="2"/>
  <c r="CP209" i="2"/>
  <c r="CO209" i="2"/>
  <c r="CK209" i="2"/>
  <c r="Z209" i="2"/>
  <c r="BG209" i="2"/>
  <c r="Q209" i="2"/>
  <c r="CP208" i="2"/>
  <c r="CO208" i="2"/>
  <c r="CK208" i="2"/>
  <c r="CE208" i="2"/>
  <c r="Z208" i="2"/>
  <c r="BG208" i="2"/>
  <c r="Q208" i="2"/>
  <c r="CP207" i="2"/>
  <c r="CO207" i="2"/>
  <c r="Z207" i="2"/>
  <c r="BG207" i="2"/>
  <c r="Q207" i="2"/>
  <c r="CP206" i="2"/>
  <c r="CO206" i="2"/>
  <c r="CK206" i="2"/>
  <c r="Z206" i="2"/>
  <c r="BG206" i="2"/>
  <c r="BD206" i="2"/>
  <c r="W206" i="2"/>
  <c r="Q206" i="2"/>
  <c r="CP205" i="2"/>
  <c r="CO205" i="2"/>
  <c r="Z205" i="2"/>
  <c r="BG205" i="2"/>
  <c r="Q205" i="2"/>
  <c r="CP204" i="2"/>
  <c r="CO204" i="2"/>
  <c r="CN204" i="2"/>
  <c r="CK204" i="2"/>
  <c r="Z204" i="2"/>
  <c r="BG204" i="2"/>
  <c r="Q204" i="2"/>
  <c r="CP203" i="2"/>
  <c r="CO203" i="2"/>
  <c r="Z203" i="2"/>
  <c r="AU203" i="2"/>
  <c r="W203" i="2"/>
  <c r="Q203" i="2"/>
  <c r="CP202" i="2"/>
  <c r="CO202" i="2"/>
  <c r="CK202" i="2"/>
  <c r="Z202" i="2"/>
  <c r="BP202" i="2"/>
  <c r="BG202" i="2"/>
  <c r="CP201" i="2"/>
  <c r="CO201" i="2"/>
  <c r="CK201" i="2"/>
  <c r="Z201" i="2"/>
  <c r="CO213" i="2" l="1"/>
  <c r="CP213" i="2"/>
  <c r="CY213" i="1"/>
  <c r="CX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DB212" i="1"/>
  <c r="DA212" i="1"/>
  <c r="W212" i="1"/>
  <c r="DB211" i="1"/>
  <c r="DA211" i="1"/>
  <c r="CN211" i="1"/>
  <c r="AI211" i="1"/>
  <c r="DB210" i="1"/>
  <c r="DA210" i="1"/>
  <c r="AU210" i="1"/>
  <c r="DB209" i="1"/>
  <c r="DA209" i="1"/>
  <c r="W209" i="1"/>
  <c r="DB208" i="1"/>
  <c r="DA208" i="1"/>
  <c r="DB207" i="1"/>
  <c r="DA207" i="1"/>
  <c r="AC207" i="1"/>
  <c r="DB206" i="1"/>
  <c r="DA206" i="1"/>
  <c r="DB205" i="1"/>
  <c r="DA205" i="1"/>
  <c r="CN205" i="1"/>
  <c r="DB204" i="1"/>
  <c r="DA204" i="1"/>
  <c r="DB203" i="1"/>
  <c r="DA203" i="1"/>
  <c r="DB202" i="1"/>
  <c r="DA202" i="1"/>
  <c r="CQ202" i="1"/>
  <c r="DB201" i="1"/>
  <c r="DA201" i="1"/>
  <c r="AI201" i="1"/>
  <c r="DA213" i="1" l="1"/>
  <c r="DB213" i="1"/>
  <c r="CK192" i="2"/>
  <c r="DA189" i="1" l="1"/>
  <c r="DB189" i="1"/>
  <c r="DA190" i="1"/>
  <c r="DB190" i="1"/>
  <c r="DA191" i="1"/>
  <c r="DB191" i="1"/>
  <c r="DA192" i="1"/>
  <c r="DB192" i="1"/>
  <c r="DA193" i="1"/>
  <c r="DB193" i="1"/>
  <c r="DA194" i="1"/>
  <c r="DB194" i="1"/>
  <c r="DA195" i="1"/>
  <c r="DB195" i="1"/>
  <c r="DA196" i="1"/>
  <c r="DB196" i="1"/>
  <c r="DA197" i="1"/>
  <c r="DB197" i="1"/>
  <c r="DA198" i="1"/>
  <c r="DB198" i="1"/>
  <c r="DA199" i="1"/>
  <c r="DB199" i="1"/>
  <c r="DB188" i="1"/>
  <c r="DA188" i="1"/>
  <c r="Y200" i="1"/>
  <c r="X200" i="1"/>
  <c r="Z19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Q190" i="1" l="1"/>
  <c r="CN197" i="1"/>
  <c r="AI197" i="1"/>
  <c r="Q193" i="1"/>
  <c r="CN191" i="2"/>
  <c r="CN190" i="2"/>
  <c r="CK199" i="2"/>
  <c r="CK196" i="2"/>
  <c r="CK194" i="2"/>
  <c r="CK191" i="2"/>
  <c r="CK188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BS198" i="2"/>
  <c r="BG196" i="2"/>
  <c r="BG192" i="2"/>
  <c r="BG191" i="2"/>
  <c r="BD192" i="2"/>
  <c r="BA194" i="2"/>
  <c r="BA191" i="2"/>
  <c r="AU194" i="2"/>
  <c r="W197" i="2"/>
  <c r="Q198" i="2"/>
  <c r="Q197" i="2"/>
  <c r="Q196" i="2"/>
  <c r="Q195" i="2"/>
  <c r="Q190" i="2"/>
  <c r="E192" i="2"/>
  <c r="CY200" i="1" l="1"/>
  <c r="CX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AA200" i="2"/>
  <c r="AB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Y200" i="2"/>
  <c r="X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CP199" i="2"/>
  <c r="CO199" i="2"/>
  <c r="CP198" i="2"/>
  <c r="CO198" i="2"/>
  <c r="CP197" i="2"/>
  <c r="CO197" i="2"/>
  <c r="CP196" i="2"/>
  <c r="CO196" i="2"/>
  <c r="CP195" i="2"/>
  <c r="CO195" i="2"/>
  <c r="CP194" i="2"/>
  <c r="CO194" i="2"/>
  <c r="CP193" i="2"/>
  <c r="CO193" i="2"/>
  <c r="CP192" i="2"/>
  <c r="CO192" i="2"/>
  <c r="CP191" i="2"/>
  <c r="CO191" i="2"/>
  <c r="CP190" i="2"/>
  <c r="CO190" i="2"/>
  <c r="CP189" i="2"/>
  <c r="CO189" i="2"/>
  <c r="CP188" i="2"/>
  <c r="CO188" i="2"/>
  <c r="DB200" i="1" l="1"/>
  <c r="DA200" i="1"/>
  <c r="CO200" i="2"/>
  <c r="CP200" i="2"/>
  <c r="DA176" i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CZ183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N183" i="1"/>
  <c r="CK180" i="2" l="1"/>
  <c r="Q180" i="2"/>
  <c r="CO179" i="2" l="1"/>
  <c r="Z179" i="2"/>
  <c r="Z178" i="2" l="1"/>
  <c r="AX177" i="2" l="1"/>
  <c r="CN176" i="1" l="1"/>
  <c r="CK182" i="2" l="1"/>
  <c r="CK175" i="2"/>
  <c r="Z186" i="2"/>
  <c r="Z185" i="2"/>
  <c r="Z184" i="2"/>
  <c r="Z183" i="2"/>
  <c r="Z182" i="2"/>
  <c r="Z181" i="2"/>
  <c r="Z180" i="2"/>
  <c r="Z176" i="2"/>
  <c r="Z175" i="2"/>
  <c r="BG184" i="2"/>
  <c r="BG183" i="2"/>
  <c r="BG181" i="2"/>
  <c r="BG178" i="2"/>
  <c r="BG177" i="2"/>
  <c r="BD184" i="2"/>
  <c r="BA184" i="2"/>
  <c r="W186" i="2"/>
  <c r="W183" i="2"/>
  <c r="W175" i="2"/>
  <c r="T175" i="2"/>
  <c r="Q183" i="2"/>
  <c r="Q182" i="2"/>
  <c r="Q181" i="2"/>
  <c r="Q179" i="2"/>
  <c r="Q178" i="2"/>
  <c r="Q177" i="2"/>
  <c r="Q176" i="2"/>
  <c r="Q175" i="2"/>
  <c r="E184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Y187" i="2"/>
  <c r="X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P186" i="2"/>
  <c r="CO186" i="2"/>
  <c r="CP185" i="2"/>
  <c r="CO185" i="2"/>
  <c r="CP184" i="2"/>
  <c r="CO184" i="2"/>
  <c r="CP183" i="2"/>
  <c r="CO183" i="2"/>
  <c r="CP182" i="2"/>
  <c r="CO182" i="2"/>
  <c r="CP181" i="2"/>
  <c r="CO181" i="2"/>
  <c r="CP180" i="2"/>
  <c r="CO180" i="2"/>
  <c r="CP179" i="2"/>
  <c r="CP178" i="2"/>
  <c r="CO178" i="2"/>
  <c r="CP177" i="2"/>
  <c r="CO177" i="2"/>
  <c r="CP176" i="2"/>
  <c r="CO176" i="2"/>
  <c r="CP175" i="2"/>
  <c r="CO175" i="2"/>
  <c r="BJ176" i="1"/>
  <c r="AL178" i="1"/>
  <c r="AC181" i="1"/>
  <c r="AC178" i="1"/>
  <c r="H180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B187" i="1" l="1"/>
  <c r="DA187" i="1"/>
  <c r="CO187" i="2"/>
  <c r="CP187" i="2"/>
  <c r="CO163" i="2"/>
  <c r="CP163" i="2"/>
  <c r="CO164" i="2"/>
  <c r="CP164" i="2"/>
  <c r="CO165" i="2"/>
  <c r="CP165" i="2"/>
  <c r="CO166" i="2"/>
  <c r="CP166" i="2"/>
  <c r="CO167" i="2"/>
  <c r="CP167" i="2"/>
  <c r="CO168" i="2"/>
  <c r="CP168" i="2"/>
  <c r="CO169" i="2"/>
  <c r="CP169" i="2"/>
  <c r="CO170" i="2"/>
  <c r="CP170" i="2"/>
  <c r="CO171" i="2"/>
  <c r="CP171" i="2"/>
  <c r="CO172" i="2"/>
  <c r="CP172" i="2"/>
  <c r="CO173" i="2"/>
  <c r="CP173" i="2"/>
  <c r="CP162" i="2"/>
  <c r="CO162" i="2"/>
  <c r="BO174" i="2"/>
  <c r="BN174" i="2"/>
  <c r="BP172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Z172" i="2"/>
  <c r="BJ172" i="2"/>
  <c r="CA174" i="2" l="1"/>
  <c r="BZ174" i="2"/>
  <c r="CB170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X165" i="2" l="1"/>
  <c r="AW174" i="2"/>
  <c r="AV174" i="2"/>
  <c r="AX172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A163" i="1" l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AU165" i="1"/>
  <c r="AT174" i="1"/>
  <c r="AS174" i="1"/>
  <c r="AU167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T169" i="1" l="1"/>
  <c r="CN162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K171" i="2"/>
  <c r="CK169" i="2"/>
  <c r="CK168" i="2"/>
  <c r="CK166" i="2"/>
  <c r="CK165" i="2"/>
  <c r="Z171" i="2"/>
  <c r="Z170" i="2"/>
  <c r="Z169" i="2"/>
  <c r="Z168" i="2"/>
  <c r="Z167" i="2"/>
  <c r="Z165" i="2"/>
  <c r="Z163" i="2"/>
  <c r="BG172" i="2"/>
  <c r="BG166" i="2"/>
  <c r="BG165" i="2"/>
  <c r="BG163" i="2"/>
  <c r="BD168" i="2"/>
  <c r="BD166" i="2"/>
  <c r="BD164" i="2"/>
  <c r="AU167" i="2"/>
  <c r="AU165" i="2"/>
  <c r="AU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M174" i="2"/>
  <c r="CL174" i="2"/>
  <c r="CJ174" i="2"/>
  <c r="CI174" i="2"/>
  <c r="CG174" i="2"/>
  <c r="CF174" i="2"/>
  <c r="CD174" i="2"/>
  <c r="CC174" i="2"/>
  <c r="BX174" i="2"/>
  <c r="BW174" i="2"/>
  <c r="Y174" i="2"/>
  <c r="X174" i="2"/>
  <c r="BU174" i="2"/>
  <c r="BT174" i="2"/>
  <c r="BR174" i="2"/>
  <c r="BQ174" i="2"/>
  <c r="BL174" i="2"/>
  <c r="BK174" i="2"/>
  <c r="BF174" i="2"/>
  <c r="BE174" i="2"/>
  <c r="BI174" i="2"/>
  <c r="BH174" i="2"/>
  <c r="BC174" i="2"/>
  <c r="BB174" i="2"/>
  <c r="AZ174" i="2"/>
  <c r="AY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O174" i="2" l="1"/>
  <c r="CP174" i="2"/>
  <c r="DA174" i="1"/>
  <c r="DB174" i="1"/>
  <c r="CP160" i="2"/>
  <c r="CP159" i="2"/>
  <c r="CO160" i="2"/>
  <c r="CO159" i="2" l="1"/>
  <c r="DA150" i="1" l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O156" i="2" l="1"/>
  <c r="CO150" i="2" l="1"/>
  <c r="CP150" i="2"/>
  <c r="CO151" i="2"/>
  <c r="CP151" i="2"/>
  <c r="CO152" i="2"/>
  <c r="CP152" i="2"/>
  <c r="CO153" i="2"/>
  <c r="CP153" i="2"/>
  <c r="CO154" i="2"/>
  <c r="CP154" i="2"/>
  <c r="CO155" i="2"/>
  <c r="CP155" i="2"/>
  <c r="CP156" i="2"/>
  <c r="CO157" i="2"/>
  <c r="CP157" i="2"/>
  <c r="CO158" i="2"/>
  <c r="CP158" i="2"/>
  <c r="CP149" i="2"/>
  <c r="CO149" i="2"/>
  <c r="BR161" i="2"/>
  <c r="BQ161" i="2"/>
  <c r="BS155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S161" i="1" l="1"/>
  <c r="CR161" i="1"/>
  <c r="CT155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Z151" i="2" l="1"/>
  <c r="BX148" i="2" l="1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Y150" i="2"/>
  <c r="BX161" i="2"/>
  <c r="BW161" i="2"/>
  <c r="AK161" i="1" l="1"/>
  <c r="AJ161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J149" i="1"/>
  <c r="BD159" i="2" l="1"/>
  <c r="BG158" i="2"/>
  <c r="BD158" i="2"/>
  <c r="BG156" i="2"/>
  <c r="BG155" i="2"/>
  <c r="BG154" i="2"/>
  <c r="BJ152" i="2"/>
  <c r="BG151" i="2"/>
  <c r="BG149" i="2"/>
  <c r="AU156" i="2"/>
  <c r="Q160" i="2"/>
  <c r="Q159" i="2"/>
  <c r="Q158" i="2"/>
  <c r="Q157" i="2"/>
  <c r="N157" i="2"/>
  <c r="Q156" i="2"/>
  <c r="Q155" i="2"/>
  <c r="Q154" i="2"/>
  <c r="Q153" i="2"/>
  <c r="Q152" i="2"/>
  <c r="Q151" i="2"/>
  <c r="CM161" i="2"/>
  <c r="CL161" i="2"/>
  <c r="CJ161" i="2"/>
  <c r="CI161" i="2"/>
  <c r="CG161" i="2"/>
  <c r="CF161" i="2"/>
  <c r="CD161" i="2"/>
  <c r="CC161" i="2"/>
  <c r="Y161" i="2"/>
  <c r="X161" i="2"/>
  <c r="BU161" i="2"/>
  <c r="BT161" i="2"/>
  <c r="BL161" i="2"/>
  <c r="BK161" i="2"/>
  <c r="BF161" i="2"/>
  <c r="BE161" i="2"/>
  <c r="BI161" i="2"/>
  <c r="BH161" i="2"/>
  <c r="BC161" i="2"/>
  <c r="BB161" i="2"/>
  <c r="AZ161" i="2"/>
  <c r="AY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D161" i="2"/>
  <c r="C161" i="2"/>
  <c r="CN154" i="1"/>
  <c r="CN151" i="1"/>
  <c r="CE158" i="1"/>
  <c r="BJ155" i="1"/>
  <c r="BJ154" i="1"/>
  <c r="AC151" i="1"/>
  <c r="Q153" i="1"/>
  <c r="E159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Q161" i="1"/>
  <c r="AP161" i="1"/>
  <c r="AN161" i="1"/>
  <c r="AM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O161" i="2" l="1"/>
  <c r="CP161" i="2"/>
  <c r="DA161" i="1"/>
  <c r="DB161" i="1"/>
  <c r="CO147" i="2"/>
  <c r="DB134" i="1" l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H41" i="1"/>
  <c r="G31" i="1"/>
  <c r="F31" i="1"/>
  <c r="G18" i="1"/>
  <c r="F18" i="1"/>
  <c r="CP147" i="2" l="1"/>
  <c r="CP146" i="2"/>
  <c r="CO146" i="2"/>
  <c r="CP145" i="2"/>
  <c r="CO145" i="2"/>
  <c r="CP144" i="2"/>
  <c r="CO144" i="2"/>
  <c r="CP143" i="2"/>
  <c r="CO143" i="2"/>
  <c r="CP142" i="2"/>
  <c r="CO142" i="2"/>
  <c r="CP141" i="2"/>
  <c r="CO141" i="2"/>
  <c r="CP140" i="2"/>
  <c r="CO140" i="2"/>
  <c r="CP139" i="2"/>
  <c r="CO139" i="2"/>
  <c r="CP138" i="2"/>
  <c r="CO138" i="2"/>
  <c r="CP137" i="2"/>
  <c r="CO137" i="2"/>
  <c r="CP136" i="2"/>
  <c r="CO136" i="2"/>
  <c r="CP134" i="2"/>
  <c r="CO134" i="2"/>
  <c r="CP133" i="2"/>
  <c r="CO133" i="2"/>
  <c r="CP132" i="2"/>
  <c r="CO132" i="2"/>
  <c r="CP131" i="2"/>
  <c r="CO131" i="2"/>
  <c r="CP130" i="2"/>
  <c r="CO130" i="2"/>
  <c r="CP129" i="2"/>
  <c r="CO129" i="2"/>
  <c r="CP128" i="2"/>
  <c r="CO128" i="2"/>
  <c r="CP127" i="2"/>
  <c r="CO127" i="2"/>
  <c r="CP126" i="2"/>
  <c r="CO126" i="2"/>
  <c r="CP125" i="2"/>
  <c r="CO125" i="2"/>
  <c r="CP124" i="2"/>
  <c r="CO124" i="2"/>
  <c r="CP123" i="2"/>
  <c r="CO123" i="2"/>
  <c r="CP121" i="2"/>
  <c r="CO121" i="2"/>
  <c r="CP120" i="2"/>
  <c r="CO120" i="2"/>
  <c r="CP119" i="2"/>
  <c r="CO119" i="2"/>
  <c r="CP118" i="2"/>
  <c r="CO118" i="2"/>
  <c r="CP117" i="2"/>
  <c r="CO117" i="2"/>
  <c r="CP116" i="2"/>
  <c r="CO116" i="2"/>
  <c r="CP115" i="2"/>
  <c r="CO115" i="2"/>
  <c r="CP114" i="2"/>
  <c r="CO114" i="2"/>
  <c r="CP113" i="2"/>
  <c r="CO113" i="2"/>
  <c r="CP112" i="2"/>
  <c r="CO112" i="2"/>
  <c r="CP111" i="2"/>
  <c r="CO111" i="2"/>
  <c r="CP110" i="2"/>
  <c r="CO110" i="2"/>
  <c r="CP108" i="2"/>
  <c r="CO108" i="2"/>
  <c r="CP107" i="2"/>
  <c r="CO107" i="2"/>
  <c r="CP106" i="2"/>
  <c r="CO106" i="2"/>
  <c r="CP105" i="2"/>
  <c r="CO105" i="2"/>
  <c r="CP104" i="2"/>
  <c r="CO104" i="2"/>
  <c r="CP103" i="2"/>
  <c r="CO103" i="2"/>
  <c r="CP102" i="2"/>
  <c r="CO102" i="2"/>
  <c r="CP101" i="2"/>
  <c r="CO101" i="2"/>
  <c r="CP100" i="2"/>
  <c r="CO100" i="2"/>
  <c r="CP99" i="2"/>
  <c r="CO99" i="2"/>
  <c r="CP98" i="2"/>
  <c r="CO98" i="2"/>
  <c r="CP97" i="2"/>
  <c r="CO97" i="2"/>
  <c r="CP95" i="2"/>
  <c r="CO95" i="2"/>
  <c r="CP94" i="2"/>
  <c r="CO94" i="2"/>
  <c r="CP93" i="2"/>
  <c r="CO93" i="2"/>
  <c r="CP92" i="2"/>
  <c r="CO92" i="2"/>
  <c r="CP91" i="2"/>
  <c r="CO91" i="2"/>
  <c r="CP90" i="2"/>
  <c r="CO90" i="2"/>
  <c r="CP89" i="2"/>
  <c r="CO89" i="2"/>
  <c r="CP88" i="2"/>
  <c r="CO88" i="2"/>
  <c r="CP87" i="2"/>
  <c r="CO87" i="2"/>
  <c r="CP86" i="2"/>
  <c r="CO86" i="2"/>
  <c r="CP85" i="2"/>
  <c r="CO85" i="2"/>
  <c r="CP84" i="2"/>
  <c r="CO84" i="2"/>
  <c r="CP82" i="2"/>
  <c r="CO82" i="2"/>
  <c r="CP81" i="2"/>
  <c r="CO81" i="2"/>
  <c r="CP80" i="2"/>
  <c r="CO80" i="2"/>
  <c r="CP79" i="2"/>
  <c r="CO79" i="2"/>
  <c r="CP78" i="2"/>
  <c r="CO78" i="2"/>
  <c r="CP77" i="2"/>
  <c r="CO77" i="2"/>
  <c r="CP76" i="2"/>
  <c r="CO76" i="2"/>
  <c r="CP75" i="2"/>
  <c r="CO75" i="2"/>
  <c r="CP74" i="2"/>
  <c r="CO74" i="2"/>
  <c r="CP73" i="2"/>
  <c r="CO73" i="2"/>
  <c r="CP72" i="2"/>
  <c r="CO72" i="2"/>
  <c r="CP71" i="2"/>
  <c r="CO71" i="2"/>
  <c r="CP69" i="2"/>
  <c r="CO69" i="2"/>
  <c r="CP68" i="2"/>
  <c r="CO68" i="2"/>
  <c r="CP67" i="2"/>
  <c r="CO67" i="2"/>
  <c r="CP66" i="2"/>
  <c r="CO66" i="2"/>
  <c r="CP65" i="2"/>
  <c r="CO65" i="2"/>
  <c r="CP64" i="2"/>
  <c r="CO64" i="2"/>
  <c r="CP63" i="2"/>
  <c r="CO63" i="2"/>
  <c r="CP62" i="2"/>
  <c r="CO62" i="2"/>
  <c r="CP61" i="2"/>
  <c r="CO61" i="2"/>
  <c r="CP60" i="2"/>
  <c r="CO60" i="2"/>
  <c r="CP59" i="2"/>
  <c r="CO59" i="2"/>
  <c r="CP58" i="2"/>
  <c r="CO58" i="2"/>
  <c r="CP56" i="2"/>
  <c r="CO56" i="2"/>
  <c r="CP55" i="2"/>
  <c r="CO55" i="2"/>
  <c r="CP54" i="2"/>
  <c r="CO54" i="2"/>
  <c r="CP53" i="2"/>
  <c r="CO53" i="2"/>
  <c r="CP52" i="2"/>
  <c r="CO52" i="2"/>
  <c r="CP51" i="2"/>
  <c r="CO51" i="2"/>
  <c r="CP50" i="2"/>
  <c r="CO50" i="2"/>
  <c r="CP49" i="2"/>
  <c r="CO49" i="2"/>
  <c r="CP48" i="2"/>
  <c r="CO48" i="2"/>
  <c r="CP47" i="2"/>
  <c r="CO47" i="2"/>
  <c r="CP46" i="2"/>
  <c r="CO46" i="2"/>
  <c r="CP43" i="2"/>
  <c r="CO43" i="2"/>
  <c r="CP42" i="2"/>
  <c r="CO42" i="2"/>
  <c r="CP41" i="2"/>
  <c r="CO41" i="2"/>
  <c r="CP40" i="2"/>
  <c r="CO40" i="2"/>
  <c r="CP39" i="2"/>
  <c r="CO39" i="2"/>
  <c r="CP38" i="2"/>
  <c r="CO38" i="2"/>
  <c r="CP37" i="2"/>
  <c r="CO37" i="2"/>
  <c r="CP36" i="2"/>
  <c r="CO36" i="2"/>
  <c r="CP35" i="2"/>
  <c r="CO35" i="2"/>
  <c r="CP34" i="2"/>
  <c r="CO34" i="2"/>
  <c r="CP33" i="2"/>
  <c r="CO33" i="2"/>
  <c r="CP32" i="2"/>
  <c r="CO32" i="2"/>
  <c r="CP30" i="2"/>
  <c r="CO30" i="2"/>
  <c r="CP29" i="2"/>
  <c r="CO29" i="2"/>
  <c r="CP28" i="2"/>
  <c r="CO28" i="2"/>
  <c r="CP27" i="2"/>
  <c r="CO27" i="2"/>
  <c r="CP26" i="2"/>
  <c r="CO26" i="2"/>
  <c r="CP25" i="2"/>
  <c r="CO25" i="2"/>
  <c r="CP24" i="2"/>
  <c r="CO24" i="2"/>
  <c r="CP23" i="2"/>
  <c r="CO23" i="2"/>
  <c r="CP22" i="2"/>
  <c r="CO22" i="2"/>
  <c r="CP21" i="2"/>
  <c r="CO21" i="2"/>
  <c r="CP20" i="2"/>
  <c r="CO20" i="2"/>
  <c r="CP19" i="2"/>
  <c r="CO19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P6" i="2"/>
  <c r="CO6" i="2"/>
  <c r="BU135" i="2" l="1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V141" i="2"/>
  <c r="BU148" i="2"/>
  <c r="BT148" i="2"/>
  <c r="Z141" i="2"/>
  <c r="AT148" i="2"/>
  <c r="AS148" i="2"/>
  <c r="AU142" i="2"/>
  <c r="AU141" i="2"/>
  <c r="J148" i="1" l="1"/>
  <c r="I148" i="1"/>
  <c r="K141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U140" i="2" l="1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D138" i="2" l="1"/>
  <c r="Z137" i="2" l="1"/>
  <c r="BG137" i="2"/>
  <c r="BD136" i="2" l="1"/>
  <c r="Q136" i="2"/>
  <c r="CM148" i="2" l="1"/>
  <c r="CL148" i="2"/>
  <c r="CN144" i="2"/>
  <c r="CN143" i="2"/>
  <c r="CJ148" i="2"/>
  <c r="CI148" i="2"/>
  <c r="CK146" i="2"/>
  <c r="CK145" i="2"/>
  <c r="CK142" i="2"/>
  <c r="CG148" i="2"/>
  <c r="CF148" i="2"/>
  <c r="CD148" i="2"/>
  <c r="CC148" i="2"/>
  <c r="CE140" i="2"/>
  <c r="Y148" i="2"/>
  <c r="X148" i="2"/>
  <c r="Z147" i="2"/>
  <c r="Z140" i="2"/>
  <c r="BL148" i="2"/>
  <c r="BK148" i="2"/>
  <c r="BM143" i="2"/>
  <c r="BF148" i="2"/>
  <c r="BE148" i="2"/>
  <c r="BG147" i="2"/>
  <c r="BG146" i="2"/>
  <c r="BG143" i="2"/>
  <c r="BG141" i="2"/>
  <c r="BG139" i="2"/>
  <c r="BI148" i="2"/>
  <c r="BH148" i="2"/>
  <c r="BC148" i="2"/>
  <c r="BB148" i="2"/>
  <c r="BD147" i="2"/>
  <c r="BD144" i="2"/>
  <c r="BD142" i="2"/>
  <c r="BD141" i="2"/>
  <c r="BD140" i="2"/>
  <c r="AZ148" i="2"/>
  <c r="AY148" i="2"/>
  <c r="AN148" i="2"/>
  <c r="AM148" i="2"/>
  <c r="AO145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Q144" i="2"/>
  <c r="M148" i="2"/>
  <c r="L148" i="2"/>
  <c r="G148" i="2"/>
  <c r="F148" i="2"/>
  <c r="D148" i="2"/>
  <c r="C148" i="2"/>
  <c r="CP148" i="1"/>
  <c r="CO148" i="1"/>
  <c r="CM148" i="1"/>
  <c r="CL148" i="1"/>
  <c r="CN141" i="1"/>
  <c r="CN140" i="1"/>
  <c r="CN139" i="1"/>
  <c r="CJ148" i="1"/>
  <c r="CI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G136" i="1"/>
  <c r="BC148" i="1"/>
  <c r="BB148" i="1"/>
  <c r="AZ148" i="1"/>
  <c r="AY148" i="1"/>
  <c r="AQ148" i="1"/>
  <c r="AP148" i="1"/>
  <c r="AN148" i="1"/>
  <c r="AM148" i="1"/>
  <c r="AH148" i="1"/>
  <c r="AG148" i="1"/>
  <c r="AE148" i="1"/>
  <c r="AD148" i="1"/>
  <c r="AB148" i="1"/>
  <c r="AA148" i="1"/>
  <c r="AC142" i="1"/>
  <c r="V148" i="1"/>
  <c r="U148" i="1"/>
  <c r="W146" i="1"/>
  <c r="S148" i="1"/>
  <c r="R148" i="1"/>
  <c r="P148" i="1"/>
  <c r="O148" i="1"/>
  <c r="E144" i="1"/>
  <c r="D148" i="1"/>
  <c r="C148" i="1"/>
  <c r="DA148" i="1" l="1"/>
  <c r="DB148" i="1"/>
  <c r="CO148" i="2"/>
  <c r="CP148" i="2"/>
  <c r="BD134" i="2"/>
  <c r="Q134" i="2"/>
  <c r="Q133" i="2" l="1"/>
  <c r="CN133" i="2"/>
  <c r="Z133" i="2"/>
  <c r="CE82" i="2" l="1"/>
  <c r="CN80" i="2"/>
  <c r="CN78" i="2"/>
  <c r="CN77" i="2"/>
  <c r="CN76" i="2"/>
  <c r="BA68" i="2"/>
  <c r="BD65" i="2"/>
  <c r="CN59" i="2"/>
  <c r="CH55" i="2"/>
  <c r="BJ55" i="2"/>
  <c r="CN43" i="2"/>
  <c r="E43" i="2"/>
  <c r="CN42" i="2"/>
  <c r="E42" i="2"/>
  <c r="CN41" i="2"/>
  <c r="BD37" i="2"/>
  <c r="W28" i="2"/>
  <c r="CN27" i="2"/>
  <c r="BJ17" i="2"/>
  <c r="N17" i="2"/>
  <c r="E17" i="2"/>
  <c r="N12" i="2"/>
  <c r="BJ8" i="2"/>
  <c r="CN128" i="1"/>
  <c r="BG129" i="1"/>
  <c r="AC129" i="1"/>
  <c r="BG132" i="1"/>
  <c r="W95" i="1"/>
  <c r="AF92" i="1"/>
  <c r="CE79" i="1"/>
  <c r="BA55" i="1"/>
  <c r="AI12" i="1"/>
  <c r="BA15" i="1"/>
  <c r="AF13" i="2"/>
  <c r="AL16" i="2"/>
  <c r="Y135" i="2" l="1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G13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N132" i="2"/>
  <c r="CN131" i="2" l="1"/>
  <c r="H130" i="2" l="1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L135" i="2" l="1"/>
  <c r="M135" i="2"/>
  <c r="R135" i="2"/>
  <c r="S135" i="2"/>
  <c r="U135" i="2"/>
  <c r="V135" i="2"/>
  <c r="AA135" i="2"/>
  <c r="AB135" i="2"/>
  <c r="AD135" i="2"/>
  <c r="AE135" i="2"/>
  <c r="AG135" i="2"/>
  <c r="AH135" i="2"/>
  <c r="AJ135" i="2"/>
  <c r="AK135" i="2"/>
  <c r="AM135" i="2"/>
  <c r="AN135" i="2"/>
  <c r="AY135" i="2"/>
  <c r="AZ135" i="2"/>
  <c r="BB135" i="2"/>
  <c r="BC135" i="2"/>
  <c r="BH135" i="2"/>
  <c r="BI135" i="2"/>
  <c r="BK135" i="2"/>
  <c r="BL135" i="2"/>
  <c r="CC135" i="2"/>
  <c r="CD135" i="2"/>
  <c r="CF135" i="2"/>
  <c r="CG135" i="2"/>
  <c r="CI135" i="2"/>
  <c r="CJ135" i="2"/>
  <c r="CL135" i="2"/>
  <c r="CM135" i="2"/>
  <c r="D135" i="2"/>
  <c r="C135" i="2"/>
  <c r="AC132" i="1"/>
  <c r="CN133" i="1"/>
  <c r="CN134" i="1"/>
  <c r="O135" i="1"/>
  <c r="P135" i="1"/>
  <c r="R135" i="1"/>
  <c r="S135" i="1"/>
  <c r="U135" i="1"/>
  <c r="V135" i="1"/>
  <c r="AA135" i="1"/>
  <c r="AB135" i="1"/>
  <c r="AD135" i="1"/>
  <c r="AE135" i="1"/>
  <c r="AG135" i="1"/>
  <c r="AH135" i="1"/>
  <c r="AM135" i="1"/>
  <c r="AN135" i="1"/>
  <c r="AP135" i="1"/>
  <c r="AQ135" i="1"/>
  <c r="AY135" i="1"/>
  <c r="AZ135" i="1"/>
  <c r="BB135" i="1"/>
  <c r="BC135" i="1"/>
  <c r="BE135" i="1"/>
  <c r="BF135" i="1"/>
  <c r="BH135" i="1"/>
  <c r="BI135" i="1"/>
  <c r="BK135" i="1"/>
  <c r="BL135" i="1"/>
  <c r="BN135" i="1"/>
  <c r="BO135" i="1"/>
  <c r="BT135" i="1"/>
  <c r="BU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D135" i="1"/>
  <c r="C135" i="1"/>
  <c r="CO135" i="2" l="1"/>
  <c r="CP135" i="2"/>
  <c r="DA135" i="1"/>
  <c r="DB135" i="1"/>
  <c r="CM122" i="2"/>
  <c r="BD125" i="2" l="1"/>
  <c r="AI12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23" i="1"/>
  <c r="BJ113" i="1"/>
  <c r="BJ111" i="1"/>
  <c r="BJ108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Y8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W4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P45" i="2" l="1"/>
  <c r="CO45" i="2"/>
  <c r="CL122" i="2"/>
  <c r="CG122" i="2"/>
  <c r="CF122" i="2"/>
  <c r="CD122" i="2"/>
  <c r="CC122" i="2"/>
  <c r="BI122" i="2"/>
  <c r="BH122" i="2"/>
  <c r="BC122" i="2"/>
  <c r="BB122" i="2"/>
  <c r="AZ122" i="2"/>
  <c r="AY122" i="2"/>
  <c r="AN122" i="2"/>
  <c r="AM122" i="2"/>
  <c r="AK122" i="2"/>
  <c r="AJ122" i="2"/>
  <c r="AE122" i="2"/>
  <c r="AD122" i="2"/>
  <c r="AB122" i="2"/>
  <c r="AA122" i="2"/>
  <c r="V122" i="2"/>
  <c r="U122" i="2"/>
  <c r="S122" i="2"/>
  <c r="R122" i="2"/>
  <c r="M122" i="2"/>
  <c r="L122" i="2"/>
  <c r="D122" i="2"/>
  <c r="C122" i="2"/>
  <c r="CN116" i="2"/>
  <c r="AO116" i="2"/>
  <c r="CN111" i="2"/>
  <c r="CM109" i="2"/>
  <c r="CL109" i="2"/>
  <c r="CG109" i="2"/>
  <c r="CF109" i="2"/>
  <c r="CD109" i="2"/>
  <c r="CC109" i="2"/>
  <c r="BI109" i="2"/>
  <c r="BH109" i="2"/>
  <c r="BC109" i="2"/>
  <c r="BB109" i="2"/>
  <c r="AZ109" i="2"/>
  <c r="AY109" i="2"/>
  <c r="AN109" i="2"/>
  <c r="AM109" i="2"/>
  <c r="AK109" i="2"/>
  <c r="AJ109" i="2"/>
  <c r="AE109" i="2"/>
  <c r="AD109" i="2"/>
  <c r="AB109" i="2"/>
  <c r="AA109" i="2"/>
  <c r="V109" i="2"/>
  <c r="U109" i="2"/>
  <c r="S109" i="2"/>
  <c r="R109" i="2"/>
  <c r="M109" i="2"/>
  <c r="L109" i="2"/>
  <c r="D109" i="2"/>
  <c r="C109" i="2"/>
  <c r="BJ108" i="2"/>
  <c r="CN105" i="2"/>
  <c r="AO105" i="2"/>
  <c r="T105" i="2"/>
  <c r="CM96" i="2"/>
  <c r="CL96" i="2"/>
  <c r="CG96" i="2"/>
  <c r="CF96" i="2"/>
  <c r="CD96" i="2"/>
  <c r="CC96" i="2"/>
  <c r="BI96" i="2"/>
  <c r="BH96" i="2"/>
  <c r="BC96" i="2"/>
  <c r="BB96" i="2"/>
  <c r="AZ96" i="2"/>
  <c r="AY96" i="2"/>
  <c r="AN96" i="2"/>
  <c r="AM96" i="2"/>
  <c r="AK96" i="2"/>
  <c r="AJ96" i="2"/>
  <c r="AE96" i="2"/>
  <c r="AD96" i="2"/>
  <c r="AB96" i="2"/>
  <c r="AA96" i="2"/>
  <c r="V96" i="2"/>
  <c r="U96" i="2"/>
  <c r="S96" i="2"/>
  <c r="R96" i="2"/>
  <c r="M96" i="2"/>
  <c r="L96" i="2"/>
  <c r="D96" i="2"/>
  <c r="C96" i="2"/>
  <c r="CN95" i="2"/>
  <c r="T94" i="2"/>
  <c r="T93" i="2"/>
  <c r="T92" i="2"/>
  <c r="CN91" i="2"/>
  <c r="T91" i="2"/>
  <c r="CN88" i="2"/>
  <c r="CN85" i="2"/>
  <c r="CN84" i="2"/>
  <c r="CM83" i="2"/>
  <c r="CL83" i="2"/>
  <c r="CG83" i="2"/>
  <c r="CF83" i="2"/>
  <c r="CD83" i="2"/>
  <c r="CC83" i="2"/>
  <c r="BI83" i="2"/>
  <c r="BH83" i="2"/>
  <c r="BC83" i="2"/>
  <c r="BB83" i="2"/>
  <c r="AZ83" i="2"/>
  <c r="AY83" i="2"/>
  <c r="AN83" i="2"/>
  <c r="AM83" i="2"/>
  <c r="AK83" i="2"/>
  <c r="AJ83" i="2"/>
  <c r="AE83" i="2"/>
  <c r="AD83" i="2"/>
  <c r="AB83" i="2"/>
  <c r="AA83" i="2"/>
  <c r="V83" i="2"/>
  <c r="U83" i="2"/>
  <c r="S83" i="2"/>
  <c r="R83" i="2"/>
  <c r="M83" i="2"/>
  <c r="L83" i="2"/>
  <c r="D83" i="2"/>
  <c r="C83" i="2"/>
  <c r="BD82" i="2"/>
  <c r="CM70" i="2"/>
  <c r="CL70" i="2"/>
  <c r="CG70" i="2"/>
  <c r="CF70" i="2"/>
  <c r="CD70" i="2"/>
  <c r="CC70" i="2"/>
  <c r="BI70" i="2"/>
  <c r="BH70" i="2"/>
  <c r="BC70" i="2"/>
  <c r="BB70" i="2"/>
  <c r="AZ70" i="2"/>
  <c r="AY70" i="2"/>
  <c r="AN70" i="2"/>
  <c r="AM70" i="2"/>
  <c r="AK70" i="2"/>
  <c r="AJ70" i="2"/>
  <c r="AE70" i="2"/>
  <c r="AD70" i="2"/>
  <c r="AB70" i="2"/>
  <c r="AA70" i="2"/>
  <c r="V70" i="2"/>
  <c r="U70" i="2"/>
  <c r="S70" i="2"/>
  <c r="R70" i="2"/>
  <c r="M70" i="2"/>
  <c r="L70" i="2"/>
  <c r="D70" i="2"/>
  <c r="C70" i="2"/>
  <c r="CM57" i="2"/>
  <c r="CL57" i="2"/>
  <c r="CG57" i="2"/>
  <c r="CF57" i="2"/>
  <c r="CD57" i="2"/>
  <c r="CC57" i="2"/>
  <c r="BI57" i="2"/>
  <c r="BH57" i="2"/>
  <c r="BC57" i="2"/>
  <c r="BB57" i="2"/>
  <c r="AZ57" i="2"/>
  <c r="AY57" i="2"/>
  <c r="AN57" i="2"/>
  <c r="AM57" i="2"/>
  <c r="AK57" i="2"/>
  <c r="AJ57" i="2"/>
  <c r="AE57" i="2"/>
  <c r="AD57" i="2"/>
  <c r="AB57" i="2"/>
  <c r="AA57" i="2"/>
  <c r="V57" i="2"/>
  <c r="U57" i="2"/>
  <c r="S57" i="2"/>
  <c r="R57" i="2"/>
  <c r="M57" i="2"/>
  <c r="L57" i="2"/>
  <c r="D57" i="2"/>
  <c r="C57" i="2"/>
  <c r="CM44" i="2"/>
  <c r="CL44" i="2"/>
  <c r="CG44" i="2"/>
  <c r="CF44" i="2"/>
  <c r="CD44" i="2"/>
  <c r="CC44" i="2"/>
  <c r="BI44" i="2"/>
  <c r="BH44" i="2"/>
  <c r="BC44" i="2"/>
  <c r="BB44" i="2"/>
  <c r="AZ44" i="2"/>
  <c r="AY44" i="2"/>
  <c r="AN44" i="2"/>
  <c r="AM44" i="2"/>
  <c r="AK44" i="2"/>
  <c r="AJ44" i="2"/>
  <c r="AE44" i="2"/>
  <c r="AD44" i="2"/>
  <c r="AB44" i="2"/>
  <c r="AA44" i="2"/>
  <c r="V44" i="2"/>
  <c r="U44" i="2"/>
  <c r="S44" i="2"/>
  <c r="R44" i="2"/>
  <c r="M44" i="2"/>
  <c r="L44" i="2"/>
  <c r="D44" i="2"/>
  <c r="C44" i="2"/>
  <c r="CM31" i="2"/>
  <c r="CL31" i="2"/>
  <c r="CG31" i="2"/>
  <c r="CF31" i="2"/>
  <c r="CD31" i="2"/>
  <c r="CC31" i="2"/>
  <c r="BI31" i="2"/>
  <c r="BH31" i="2"/>
  <c r="BC31" i="2"/>
  <c r="BB31" i="2"/>
  <c r="AZ31" i="2"/>
  <c r="AY31" i="2"/>
  <c r="AN31" i="2"/>
  <c r="AM31" i="2"/>
  <c r="AK31" i="2"/>
  <c r="AJ31" i="2"/>
  <c r="AE31" i="2"/>
  <c r="AD31" i="2"/>
  <c r="AB31" i="2"/>
  <c r="AA31" i="2"/>
  <c r="V31" i="2"/>
  <c r="U31" i="2"/>
  <c r="S31" i="2"/>
  <c r="R31" i="2"/>
  <c r="M31" i="2"/>
  <c r="L31" i="2"/>
  <c r="D31" i="2"/>
  <c r="C31" i="2"/>
  <c r="AC19" i="2"/>
  <c r="CM18" i="2"/>
  <c r="CL18" i="2"/>
  <c r="CG18" i="2"/>
  <c r="CF18" i="2"/>
  <c r="CD18" i="2"/>
  <c r="CC18" i="2"/>
  <c r="BI18" i="2"/>
  <c r="BH18" i="2"/>
  <c r="BC18" i="2"/>
  <c r="BB18" i="2"/>
  <c r="AZ18" i="2"/>
  <c r="AY18" i="2"/>
  <c r="AN18" i="2"/>
  <c r="AM18" i="2"/>
  <c r="AK18" i="2"/>
  <c r="AJ18" i="2"/>
  <c r="AE18" i="2"/>
  <c r="AD18" i="2"/>
  <c r="AB18" i="2"/>
  <c r="AA18" i="2"/>
  <c r="V18" i="2"/>
  <c r="U18" i="2"/>
  <c r="S18" i="2"/>
  <c r="R18" i="2"/>
  <c r="M18" i="2"/>
  <c r="L18" i="2"/>
  <c r="D18" i="2"/>
  <c r="C18" i="2"/>
  <c r="CP122" i="1"/>
  <c r="CO122" i="1"/>
  <c r="CM122" i="1"/>
  <c r="CL122" i="1"/>
  <c r="CA122" i="1"/>
  <c r="BZ122" i="1"/>
  <c r="BO122" i="1"/>
  <c r="BN122" i="1"/>
  <c r="BF122" i="1"/>
  <c r="BE122" i="1"/>
  <c r="AZ122" i="1"/>
  <c r="AY122" i="1"/>
  <c r="AQ122" i="1"/>
  <c r="AP122" i="1"/>
  <c r="AH122" i="1"/>
  <c r="AG122" i="1"/>
  <c r="AE122" i="1"/>
  <c r="AD122" i="1"/>
  <c r="V122" i="1"/>
  <c r="U122" i="1"/>
  <c r="P122" i="1"/>
  <c r="O122" i="1"/>
  <c r="D122" i="1"/>
  <c r="C122" i="1"/>
  <c r="CN120" i="1"/>
  <c r="CN116" i="1"/>
  <c r="CN112" i="1"/>
  <c r="CP109" i="1"/>
  <c r="CO109" i="1"/>
  <c r="CM109" i="1"/>
  <c r="CL109" i="1"/>
  <c r="CA109" i="1"/>
  <c r="BZ109" i="1"/>
  <c r="BO109" i="1"/>
  <c r="BN109" i="1"/>
  <c r="BF109" i="1"/>
  <c r="BE109" i="1"/>
  <c r="AZ109" i="1"/>
  <c r="AY109" i="1"/>
  <c r="AQ109" i="1"/>
  <c r="AP109" i="1"/>
  <c r="AH109" i="1"/>
  <c r="AG109" i="1"/>
  <c r="AE109" i="1"/>
  <c r="AD109" i="1"/>
  <c r="V109" i="1"/>
  <c r="U109" i="1"/>
  <c r="P109" i="1"/>
  <c r="O109" i="1"/>
  <c r="D109" i="1"/>
  <c r="C109" i="1"/>
  <c r="CN108" i="1"/>
  <c r="CN105" i="1"/>
  <c r="BA105" i="1"/>
  <c r="CP96" i="1"/>
  <c r="CO96" i="1"/>
  <c r="CM96" i="1"/>
  <c r="CL96" i="1"/>
  <c r="CA96" i="1"/>
  <c r="BZ96" i="1"/>
  <c r="BO96" i="1"/>
  <c r="BN96" i="1"/>
  <c r="BF96" i="1"/>
  <c r="BE96" i="1"/>
  <c r="AZ96" i="1"/>
  <c r="AY96" i="1"/>
  <c r="AQ96" i="1"/>
  <c r="AP96" i="1"/>
  <c r="AH96" i="1"/>
  <c r="AG96" i="1"/>
  <c r="AE96" i="1"/>
  <c r="AD96" i="1"/>
  <c r="V96" i="1"/>
  <c r="U96" i="1"/>
  <c r="P96" i="1"/>
  <c r="O96" i="1"/>
  <c r="D96" i="1"/>
  <c r="C96" i="1"/>
  <c r="CN92" i="1"/>
  <c r="BA92" i="1"/>
  <c r="CN89" i="1"/>
  <c r="Q89" i="1"/>
  <c r="BA87" i="1"/>
  <c r="CP83" i="1"/>
  <c r="CO83" i="1"/>
  <c r="CM83" i="1"/>
  <c r="CL83" i="1"/>
  <c r="CA83" i="1"/>
  <c r="BZ83" i="1"/>
  <c r="BO83" i="1"/>
  <c r="BN83" i="1"/>
  <c r="BF83" i="1"/>
  <c r="BE83" i="1"/>
  <c r="AZ83" i="1"/>
  <c r="AY83" i="1"/>
  <c r="AQ83" i="1"/>
  <c r="AP83" i="1"/>
  <c r="AH83" i="1"/>
  <c r="AG83" i="1"/>
  <c r="AE83" i="1"/>
  <c r="AD83" i="1"/>
  <c r="V83" i="1"/>
  <c r="U83" i="1"/>
  <c r="P83" i="1"/>
  <c r="O83" i="1"/>
  <c r="D83" i="1"/>
  <c r="C83" i="1"/>
  <c r="BA79" i="1"/>
  <c r="W76" i="1"/>
  <c r="Q76" i="1"/>
  <c r="AF75" i="1"/>
  <c r="BA71" i="1"/>
  <c r="W71" i="1"/>
  <c r="CP70" i="1"/>
  <c r="CO70" i="1"/>
  <c r="CM70" i="1"/>
  <c r="CL70" i="1"/>
  <c r="CA70" i="1"/>
  <c r="BZ70" i="1"/>
  <c r="BO70" i="1"/>
  <c r="BN70" i="1"/>
  <c r="BF70" i="1"/>
  <c r="BE70" i="1"/>
  <c r="AZ70" i="1"/>
  <c r="AY70" i="1"/>
  <c r="AQ70" i="1"/>
  <c r="AP70" i="1"/>
  <c r="AH70" i="1"/>
  <c r="AG70" i="1"/>
  <c r="AE70" i="1"/>
  <c r="AD70" i="1"/>
  <c r="V70" i="1"/>
  <c r="U70" i="1"/>
  <c r="P70" i="1"/>
  <c r="O70" i="1"/>
  <c r="D70" i="1"/>
  <c r="C70" i="1"/>
  <c r="Q66" i="1"/>
  <c r="AF64" i="1"/>
  <c r="CN59" i="1"/>
  <c r="CP57" i="1"/>
  <c r="CO57" i="1"/>
  <c r="CM57" i="1"/>
  <c r="CL57" i="1"/>
  <c r="CA57" i="1"/>
  <c r="BZ57" i="1"/>
  <c r="BO57" i="1"/>
  <c r="BN57" i="1"/>
  <c r="BF57" i="1"/>
  <c r="BE57" i="1"/>
  <c r="AZ57" i="1"/>
  <c r="AY57" i="1"/>
  <c r="AQ57" i="1"/>
  <c r="AP57" i="1"/>
  <c r="AH57" i="1"/>
  <c r="AG57" i="1"/>
  <c r="AE57" i="1"/>
  <c r="AD57" i="1"/>
  <c r="V57" i="1"/>
  <c r="U57" i="1"/>
  <c r="P57" i="1"/>
  <c r="O57" i="1"/>
  <c r="D57" i="1"/>
  <c r="C57" i="1"/>
  <c r="CN56" i="1"/>
  <c r="W56" i="1"/>
  <c r="AF55" i="1"/>
  <c r="CP44" i="1"/>
  <c r="CO44" i="1"/>
  <c r="CM44" i="1"/>
  <c r="CL44" i="1"/>
  <c r="CA44" i="1"/>
  <c r="BZ44" i="1"/>
  <c r="BO44" i="1"/>
  <c r="BN44" i="1"/>
  <c r="BF44" i="1"/>
  <c r="BE44" i="1"/>
  <c r="AZ44" i="1"/>
  <c r="AY44" i="1"/>
  <c r="AQ44" i="1"/>
  <c r="AP44" i="1"/>
  <c r="AH44" i="1"/>
  <c r="AG44" i="1"/>
  <c r="AE44" i="1"/>
  <c r="AD44" i="1"/>
  <c r="V44" i="1"/>
  <c r="U44" i="1"/>
  <c r="P44" i="1"/>
  <c r="O44" i="1"/>
  <c r="D44" i="1"/>
  <c r="C44" i="1"/>
  <c r="CN42" i="1"/>
  <c r="BA42" i="1"/>
  <c r="BA40" i="1"/>
  <c r="AR40" i="1"/>
  <c r="CQ39" i="1"/>
  <c r="CN39" i="1"/>
  <c r="CN37" i="1"/>
  <c r="BA33" i="1"/>
  <c r="CN32" i="1"/>
  <c r="CP31" i="1"/>
  <c r="CO31" i="1"/>
  <c r="CM31" i="1"/>
  <c r="CL31" i="1"/>
  <c r="CA31" i="1"/>
  <c r="BZ31" i="1"/>
  <c r="BO31" i="1"/>
  <c r="BN31" i="1"/>
  <c r="BF31" i="1"/>
  <c r="BE31" i="1"/>
  <c r="AZ31" i="1"/>
  <c r="AY31" i="1"/>
  <c r="AQ31" i="1"/>
  <c r="AP31" i="1"/>
  <c r="AH31" i="1"/>
  <c r="AG31" i="1"/>
  <c r="AE31" i="1"/>
  <c r="AD31" i="1"/>
  <c r="V31" i="1"/>
  <c r="U31" i="1"/>
  <c r="P31" i="1"/>
  <c r="O31" i="1"/>
  <c r="D31" i="1"/>
  <c r="C31" i="1"/>
  <c r="CN26" i="1"/>
  <c r="BA19" i="1"/>
  <c r="CP18" i="1"/>
  <c r="CO18" i="1"/>
  <c r="CM18" i="1"/>
  <c r="CL18" i="1"/>
  <c r="CA18" i="1"/>
  <c r="BZ18" i="1"/>
  <c r="BO18" i="1"/>
  <c r="BN18" i="1"/>
  <c r="BF18" i="1"/>
  <c r="BE18" i="1"/>
  <c r="AZ18" i="1"/>
  <c r="AY18" i="1"/>
  <c r="AQ18" i="1"/>
  <c r="AP18" i="1"/>
  <c r="AH18" i="1"/>
  <c r="AG18" i="1"/>
  <c r="AE18" i="1"/>
  <c r="AD18" i="1"/>
  <c r="V18" i="1"/>
  <c r="U18" i="1"/>
  <c r="P18" i="1"/>
  <c r="O18" i="1"/>
  <c r="D18" i="1"/>
  <c r="C18" i="1"/>
  <c r="CN14" i="1"/>
  <c r="CN12" i="1"/>
  <c r="CN11" i="1"/>
  <c r="CN9" i="1"/>
  <c r="CN6" i="1"/>
  <c r="CP18" i="2" l="1"/>
  <c r="CO31" i="2"/>
  <c r="CO44" i="2"/>
  <c r="CO57" i="2"/>
  <c r="CO70" i="2"/>
  <c r="CP122" i="2"/>
  <c r="CP31" i="2"/>
  <c r="CP44" i="2"/>
  <c r="CP57" i="2"/>
  <c r="CP70" i="2"/>
  <c r="CO83" i="2"/>
  <c r="CO122" i="2"/>
  <c r="CP83" i="2"/>
  <c r="CO96" i="2"/>
  <c r="CO109" i="2"/>
  <c r="CO18" i="2"/>
  <c r="CP96" i="2"/>
  <c r="CP109" i="2"/>
  <c r="DB31" i="1"/>
  <c r="DA44" i="1"/>
  <c r="DB57" i="1"/>
  <c r="DA83" i="1"/>
  <c r="DA109" i="1"/>
  <c r="DB122" i="1"/>
  <c r="DA18" i="1"/>
  <c r="DB44" i="1"/>
  <c r="DB83" i="1"/>
  <c r="DA96" i="1"/>
  <c r="DB109" i="1"/>
  <c r="DB18" i="1"/>
  <c r="DA70" i="1"/>
  <c r="DB96" i="1"/>
  <c r="DA31" i="1"/>
  <c r="DA57" i="1"/>
  <c r="DB70" i="1"/>
  <c r="DA122" i="1"/>
</calcChain>
</file>

<file path=xl/sharedStrings.xml><?xml version="1.0" encoding="utf-8"?>
<sst xmlns="http://schemas.openxmlformats.org/spreadsheetml/2006/main" count="794" uniqueCount="75">
  <si>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</si>
  <si>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</si>
  <si>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</si>
  <si>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</si>
  <si>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</si>
  <si>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</si>
  <si>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</si>
  <si>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</si>
  <si>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</si>
  <si>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</si>
  <si>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</si>
  <si>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</si>
  <si>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</si>
  <si>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</si>
  <si>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</si>
  <si>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</si>
  <si>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</si>
  <si>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</si>
  <si>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</si>
  <si>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</si>
  <si>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</si>
  <si>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Belgium</t>
  </si>
  <si>
    <t>China</t>
  </si>
  <si>
    <t>Congo, Dem Rep Of</t>
  </si>
  <si>
    <t>Germany</t>
  </si>
  <si>
    <t>Japan</t>
  </si>
  <si>
    <t>Kenya</t>
  </si>
  <si>
    <t>Mauritius</t>
  </si>
  <si>
    <t>Mozambique</t>
  </si>
  <si>
    <t>Netherlands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</si>
  <si>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</si>
  <si>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</si>
  <si>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</si>
  <si>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</si>
  <si>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</si>
  <si>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</si>
  <si>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France</t>
  </si>
  <si>
    <t>Hong Kong</t>
  </si>
  <si>
    <t>India</t>
  </si>
  <si>
    <t>Italy</t>
  </si>
  <si>
    <t>Malaysia</t>
  </si>
  <si>
    <t>Nigeria</t>
  </si>
  <si>
    <t>Singapore</t>
  </si>
  <si>
    <t>Portugal</t>
  </si>
  <si>
    <t>Switzerland</t>
  </si>
  <si>
    <t>Spain</t>
  </si>
  <si>
    <t>Taiwan Prov of China</t>
  </si>
  <si>
    <t>Congo</t>
  </si>
  <si>
    <t>Pakistan</t>
  </si>
  <si>
    <t>Israel</t>
  </si>
  <si>
    <t>Turkey</t>
  </si>
  <si>
    <t>Zambia</t>
  </si>
  <si>
    <t>Ghana</t>
  </si>
  <si>
    <t>Tariff Line 1508.90.90 Groundnut oil - Other</t>
  </si>
  <si>
    <t>Australia</t>
  </si>
  <si>
    <t>Botswana</t>
  </si>
  <si>
    <t>Namibia</t>
  </si>
  <si>
    <t>Finland</t>
  </si>
  <si>
    <t>Lesotho</t>
  </si>
  <si>
    <t>Brazil</t>
  </si>
  <si>
    <t>Indonesia</t>
  </si>
  <si>
    <t>Taiwan, Prov of China</t>
  </si>
  <si>
    <t>Unknown</t>
  </si>
  <si>
    <t>Malawi</t>
  </si>
  <si>
    <t>Tanzania</t>
  </si>
  <si>
    <t>Seychelles</t>
  </si>
  <si>
    <t>Gabon</t>
  </si>
  <si>
    <t>Month</t>
  </si>
  <si>
    <t>Korea, Rep of (South Korea)</t>
  </si>
  <si>
    <t>Thailand</t>
  </si>
  <si>
    <t>Russian Federation</t>
  </si>
  <si>
    <t>Eswatini</t>
  </si>
  <si>
    <t>Vietnam</t>
  </si>
  <si>
    <t>Bahrain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</si>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</sst>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/>
    <xf numFmtId="4" fontId="6" fillId="3" borderId="7" xfId="0" applyNumberFormat="1" applyFont="1" applyFill="1" applyBorder="1"/>
    <xf numFmtId="4" fontId="0" fillId="0" borderId="2" xfId="0" applyNumberFormat="1" applyBorder="1"/>
    <xf numFmtId="0" fontId="6" fillId="3" borderId="15" xfId="0" applyFont="1" applyFill="1" applyBorder="1"/>
    <xf numFmtId="0" fontId="6" fillId="3" borderId="7" xfId="0" applyFont="1" applyFill="1" applyBorder="1"/>
    <xf numFmtId="0" fontId="8" fillId="3" borderId="15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0" xfId="0" applyNumberFormat="1" applyFont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8" bestFit="1" customWidth="1"/>
    <col min="5" max="5" width="11.88671875" style="8" customWidth="1"/>
    <col min="6" max="6" width="9.109375" style="10" customWidth="1"/>
    <col min="7" max="7" width="10.33203125" style="8" bestFit="1" customWidth="1"/>
    <col min="8" max="8" width="9.88671875" style="8" bestFit="1" customWidth="1"/>
    <col min="9" max="9" width="9.6640625" style="10" customWidth="1"/>
    <col min="10" max="10" width="10.33203125" style="8" bestFit="1" customWidth="1"/>
    <col min="11" max="11" width="10.5546875" style="8" bestFit="1" customWidth="1"/>
    <col min="12" max="12" width="9.6640625" style="10" customWidth="1"/>
    <col min="13" max="13" width="10.33203125" style="8" bestFit="1" customWidth="1"/>
    <col min="14" max="14" width="11.33203125" style="8" bestFit="1" customWidth="1"/>
    <col min="15" max="15" width="9.6640625" style="10" customWidth="1"/>
    <col min="16" max="16" width="10.33203125" style="8" bestFit="1" customWidth="1"/>
    <col min="17" max="17" width="10.5546875" style="8" bestFit="1" customWidth="1"/>
    <col min="18" max="18" width="9.109375" style="10" customWidth="1"/>
    <col min="19" max="19" width="10.33203125" style="8" bestFit="1" customWidth="1"/>
    <col min="20" max="20" width="9.44140625" style="8" bestFit="1" customWidth="1"/>
    <col min="21" max="21" width="9.109375" style="10" customWidth="1"/>
    <col min="22" max="22" width="10.33203125" style="8" bestFit="1" customWidth="1"/>
    <col min="23" max="23" width="10.88671875" style="8" bestFit="1" customWidth="1"/>
    <col min="24" max="24" width="11.109375" style="10" customWidth="1"/>
    <col min="25" max="25" width="12" style="8" customWidth="1"/>
    <col min="26" max="26" width="12.44140625" style="8" customWidth="1"/>
    <col min="27" max="27" width="11.109375" style="10" customWidth="1"/>
    <col min="28" max="28" width="12" style="8" customWidth="1"/>
    <col min="29" max="29" width="12.44140625" style="8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44140625" style="8" bestFit="1" customWidth="1"/>
    <col min="36" max="36" width="9.109375" style="10" customWidth="1"/>
    <col min="37" max="37" width="10.33203125" style="8" bestFit="1" customWidth="1"/>
    <col min="38" max="38" width="12.44140625" style="8" bestFit="1" customWidth="1"/>
    <col min="39" max="39" width="9.109375" style="10" customWidth="1"/>
    <col min="40" max="40" width="10.33203125" style="8" bestFit="1" customWidth="1"/>
    <col min="41" max="41" width="9.44140625" style="8" bestFit="1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10.88671875" style="8" bestFit="1" customWidth="1"/>
    <col min="48" max="48" width="9.109375" style="10" customWidth="1"/>
    <col min="49" max="49" width="10.33203125" style="8" bestFit="1" customWidth="1"/>
    <col min="50" max="50" width="10.88671875" style="8" bestFit="1" customWidth="1"/>
    <col min="51" max="51" width="9.109375" style="10" customWidth="1"/>
    <col min="52" max="52" width="10.33203125" style="8" bestFit="1" customWidth="1"/>
    <col min="53" max="53" width="9.88671875" style="8" customWidth="1"/>
    <col min="54" max="54" width="9.109375" style="10" customWidth="1"/>
    <col min="55" max="55" width="10.33203125" style="8" bestFit="1" customWidth="1"/>
    <col min="56" max="56" width="9.4414062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9.44140625" style="8" bestFit="1" customWidth="1"/>
    <col min="69" max="69" width="9.109375" style="10" customWidth="1"/>
    <col min="70" max="70" width="10.33203125" style="8" bestFit="1" customWidth="1"/>
    <col min="71" max="71" width="10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9.88671875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.109375" style="10" customWidth="1"/>
    <col min="82" max="82" width="10.33203125" style="8" bestFit="1" customWidth="1"/>
    <col min="83" max="83" width="10.5546875" style="8" bestFit="1" customWidth="1"/>
    <col min="84" max="84" width="9.5546875" style="10" customWidth="1"/>
    <col min="85" max="85" width="10.33203125" style="8" bestFit="1" customWidth="1"/>
    <col min="86" max="86" width="9.44140625" style="8" bestFit="1" customWidth="1"/>
    <col min="87" max="87" width="9.5546875" style="10" customWidth="1"/>
    <col min="88" max="88" width="10.33203125" style="8" bestFit="1" customWidth="1"/>
    <col min="89" max="89" width="9.44140625" style="8" bestFit="1" customWidth="1"/>
    <col min="90" max="90" width="9.109375" style="10" customWidth="1"/>
    <col min="91" max="91" width="10.33203125" style="8" bestFit="1" customWidth="1"/>
    <col min="92" max="92" width="10.5546875" style="8" bestFit="1" customWidth="1"/>
    <col min="93" max="93" width="9.109375" style="10" customWidth="1"/>
    <col min="94" max="94" width="10.33203125" style="8" bestFit="1" customWidth="1"/>
    <col min="95" max="95" width="11.6640625" style="8" customWidth="1"/>
    <col min="96" max="96" width="9.109375" style="10" customWidth="1"/>
    <col min="97" max="97" width="10.33203125" style="8" bestFit="1" customWidth="1"/>
    <col min="98" max="98" width="10.5546875" style="8" bestFit="1" customWidth="1"/>
    <col min="99" max="99" width="9.109375" style="10" customWidth="1"/>
    <col min="100" max="100" width="10.33203125" style="8" bestFit="1" customWidth="1"/>
    <col min="101" max="101" width="10.5546875" style="8" bestFit="1" customWidth="1"/>
    <col min="102" max="102" width="9.109375" style="10" customWidth="1"/>
    <col min="103" max="103" width="10.33203125" style="8" bestFit="1" customWidth="1"/>
    <col min="104" max="104" width="10.5546875" style="8" bestFit="1" customWidth="1"/>
    <col min="105" max="105" width="12.109375" style="10" bestFit="1" customWidth="1"/>
    <col min="106" max="106" width="12.109375" style="8" bestFit="1" customWidth="1"/>
    <col min="107" max="107" width="9.109375" style="8"/>
    <col min="108" max="108" width="1.6640625" customWidth="1"/>
    <col min="112" max="112" width="1.6640625" customWidth="1"/>
    <col min="113" max="113" width="12.109375" customWidth="1"/>
    <col min="116" max="116" width="1.6640625" customWidth="1"/>
    <col min="120" max="120" width="1.6640625" customWidth="1"/>
    <col min="124" max="124" width="1.6640625" customWidth="1"/>
    <col min="128" max="128" width="1.6640625" customWidth="1"/>
  </cols>
  <sheetData>
    <row r="1" spans="1:210" s="14" customFormat="1" ht="9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210" s="17" customFormat="1" ht="21" customHeight="1" x14ac:dyDescent="0.4">
      <c r="B2" s="18" t="s">
        <v>19</v>
      </c>
      <c r="C2" s="82" t="s">
        <v>53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0"/>
      <c r="S2" s="19"/>
      <c r="T2" s="19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</row>
    <row r="3" spans="1:210" s="17" customFormat="1" ht="9.75" customHeight="1" thickBot="1" x14ac:dyDescent="0.35">
      <c r="C3" s="23"/>
      <c r="D3" s="24"/>
      <c r="E3" s="24"/>
      <c r="F3" s="23"/>
      <c r="G3" s="24"/>
      <c r="H3" s="24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</row>
    <row r="4" spans="1:210" s="5" customFormat="1" ht="45" customHeight="1" x14ac:dyDescent="0.3">
      <c r="A4" s="80" t="s">
        <v>0</v>
      </c>
      <c r="B4" s="81"/>
      <c r="C4" s="77" t="s">
        <v>54</v>
      </c>
      <c r="D4" s="78"/>
      <c r="E4" s="79"/>
      <c r="F4" s="77" t="s">
        <v>21</v>
      </c>
      <c r="G4" s="78"/>
      <c r="H4" s="79"/>
      <c r="I4" s="77" t="s">
        <v>59</v>
      </c>
      <c r="J4" s="78"/>
      <c r="K4" s="79"/>
      <c r="L4" s="77" t="s">
        <v>74</v>
      </c>
      <c r="M4" s="78"/>
      <c r="N4" s="79"/>
      <c r="O4" s="77" t="s">
        <v>22</v>
      </c>
      <c r="P4" s="78"/>
      <c r="Q4" s="79"/>
      <c r="R4" s="77" t="s">
        <v>47</v>
      </c>
      <c r="S4" s="78"/>
      <c r="T4" s="79"/>
      <c r="U4" s="77" t="s">
        <v>36</v>
      </c>
      <c r="V4" s="78"/>
      <c r="W4" s="79"/>
      <c r="X4" s="77" t="s">
        <v>66</v>
      </c>
      <c r="Y4" s="78"/>
      <c r="Z4" s="79"/>
      <c r="AA4" s="77" t="s">
        <v>24</v>
      </c>
      <c r="AB4" s="78"/>
      <c r="AC4" s="79"/>
      <c r="AD4" s="77" t="s">
        <v>37</v>
      </c>
      <c r="AE4" s="78"/>
      <c r="AF4" s="79"/>
      <c r="AG4" s="77" t="s">
        <v>38</v>
      </c>
      <c r="AH4" s="78"/>
      <c r="AI4" s="79"/>
      <c r="AJ4" s="77" t="s">
        <v>60</v>
      </c>
      <c r="AK4" s="78"/>
      <c r="AL4" s="79"/>
      <c r="AM4" s="77" t="s">
        <v>49</v>
      </c>
      <c r="AN4" s="78"/>
      <c r="AO4" s="79"/>
      <c r="AP4" s="77" t="s">
        <v>39</v>
      </c>
      <c r="AQ4" s="78"/>
      <c r="AR4" s="79"/>
      <c r="AS4" s="77" t="s">
        <v>25</v>
      </c>
      <c r="AT4" s="78"/>
      <c r="AU4" s="79"/>
      <c r="AV4" s="77" t="s">
        <v>26</v>
      </c>
      <c r="AW4" s="78"/>
      <c r="AX4" s="79"/>
      <c r="AY4" s="77" t="s">
        <v>40</v>
      </c>
      <c r="AZ4" s="78"/>
      <c r="BA4" s="79"/>
      <c r="BB4" s="77" t="s">
        <v>28</v>
      </c>
      <c r="BC4" s="78"/>
      <c r="BD4" s="79"/>
      <c r="BE4" s="77" t="s">
        <v>29</v>
      </c>
      <c r="BF4" s="78"/>
      <c r="BG4" s="79"/>
      <c r="BH4" s="77" t="s">
        <v>41</v>
      </c>
      <c r="BI4" s="78"/>
      <c r="BJ4" s="79"/>
      <c r="BK4" s="77" t="s">
        <v>48</v>
      </c>
      <c r="BL4" s="78"/>
      <c r="BM4" s="79"/>
      <c r="BN4" s="77" t="s">
        <v>43</v>
      </c>
      <c r="BO4" s="78"/>
      <c r="BP4" s="79"/>
      <c r="BQ4" s="77" t="s">
        <v>70</v>
      </c>
      <c r="BR4" s="78"/>
      <c r="BS4" s="79"/>
      <c r="BT4" s="77" t="s">
        <v>45</v>
      </c>
      <c r="BU4" s="78"/>
      <c r="BV4" s="79"/>
      <c r="BW4" s="77" t="s">
        <v>42</v>
      </c>
      <c r="BX4" s="78"/>
      <c r="BY4" s="79"/>
      <c r="BZ4" s="77" t="s">
        <v>44</v>
      </c>
      <c r="CA4" s="78"/>
      <c r="CB4" s="79"/>
      <c r="CC4" s="77" t="s">
        <v>46</v>
      </c>
      <c r="CD4" s="78"/>
      <c r="CE4" s="79"/>
      <c r="CF4" s="77" t="s">
        <v>69</v>
      </c>
      <c r="CG4" s="78"/>
      <c r="CH4" s="79"/>
      <c r="CI4" s="77" t="s">
        <v>50</v>
      </c>
      <c r="CJ4" s="78"/>
      <c r="CK4" s="79"/>
      <c r="CL4" s="77" t="s">
        <v>30</v>
      </c>
      <c r="CM4" s="78"/>
      <c r="CN4" s="79"/>
      <c r="CO4" s="77" t="s">
        <v>31</v>
      </c>
      <c r="CP4" s="78"/>
      <c r="CQ4" s="79"/>
      <c r="CR4" s="77" t="s">
        <v>62</v>
      </c>
      <c r="CS4" s="78"/>
      <c r="CT4" s="79"/>
      <c r="CU4" s="77" t="s">
        <v>72</v>
      </c>
      <c r="CV4" s="78"/>
      <c r="CW4" s="79"/>
      <c r="CX4" s="77" t="s">
        <v>51</v>
      </c>
      <c r="CY4" s="78"/>
      <c r="CZ4" s="79"/>
      <c r="DA4" s="38" t="s">
        <v>33</v>
      </c>
      <c r="DB4" s="39" t="s">
        <v>33</v>
      </c>
      <c r="DC4" s="7"/>
      <c r="DE4" s="4"/>
      <c r="DF4" s="4"/>
      <c r="DG4" s="4"/>
      <c r="DI4" s="4"/>
      <c r="DJ4" s="4"/>
      <c r="DK4" s="4"/>
      <c r="DM4" s="4"/>
      <c r="DN4" s="4"/>
      <c r="DO4" s="4"/>
      <c r="DQ4" s="4"/>
      <c r="DR4" s="4"/>
      <c r="DS4" s="4"/>
      <c r="DU4" s="4"/>
      <c r="DV4" s="4"/>
      <c r="DW4" s="4"/>
      <c r="DY4" s="4"/>
      <c r="DZ4" s="4"/>
      <c r="EA4" s="4"/>
    </row>
    <row r="5" spans="1:21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34</v>
      </c>
      <c r="DB5" s="27" t="s">
        <v>35</v>
      </c>
      <c r="DC5" s="6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v>0</v>
      </c>
      <c r="L6" s="40">
        <v>0</v>
      </c>
      <c r="M6" s="11">
        <v>0</v>
      </c>
      <c r="N6" s="41">
        <f t="shared" ref="N6:N17" si="0">IF(L6=0,0,M6/L6*1000)</f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f t="shared" ref="BS6:BS17" si="1">IF(BQ6=0,0,BR6/BQ6*1000)</f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6">
        <v>0</v>
      </c>
      <c r="CD6" s="12">
        <v>0</v>
      </c>
      <c r="CE6" s="41">
        <v>0</v>
      </c>
      <c r="CF6" s="46">
        <v>0</v>
      </c>
      <c r="CG6" s="12">
        <v>0</v>
      </c>
      <c r="CH6" s="41">
        <v>0</v>
      </c>
      <c r="CI6" s="46">
        <v>0</v>
      </c>
      <c r="CJ6" s="12">
        <v>0</v>
      </c>
      <c r="CK6" s="41">
        <v>0</v>
      </c>
      <c r="CL6" s="46">
        <v>2</v>
      </c>
      <c r="CM6" s="12">
        <v>31</v>
      </c>
      <c r="CN6" s="41">
        <f t="shared" ref="CN6:CN14" si="2">CM6/CL6*1000</f>
        <v>15500</v>
      </c>
      <c r="CO6" s="40">
        <v>0</v>
      </c>
      <c r="CP6" s="11">
        <v>0</v>
      </c>
      <c r="CQ6" s="41">
        <v>0</v>
      </c>
      <c r="CR6" s="40">
        <v>0</v>
      </c>
      <c r="CS6" s="11">
        <v>0</v>
      </c>
      <c r="CT6" s="41">
        <v>0</v>
      </c>
      <c r="CU6" s="40">
        <v>0</v>
      </c>
      <c r="CV6" s="11">
        <v>0</v>
      </c>
      <c r="CW6" s="41">
        <f t="shared" ref="CW6:CW17" si="3">IF(CU6=0,0,CV6/CU6*1000)</f>
        <v>0</v>
      </c>
      <c r="CX6" s="40">
        <v>0</v>
      </c>
      <c r="CY6" s="11">
        <v>0</v>
      </c>
      <c r="CZ6" s="41">
        <v>0</v>
      </c>
      <c r="DA6" s="9">
        <f t="shared" ref="DA6:DA37" si="4">SUM(CO6,CL6,BZ6,BN6,AA6,BE6,AY6,BH6,AP6,BT6,AG6,AD6,U6,O6,C6,I6,R6,AM6,BB6,BK6,BW6,CC6,CI6,F6)</f>
        <v>2</v>
      </c>
      <c r="DB6" s="13">
        <f t="shared" ref="DB6:DB37" si="5">SUM(CP6,CM6,CA6,BO6,AB6,BF6,CD6,AZ6,BI6,AQ6,BU6,AH6,AE6,V6,P6,D6,J6,S6,AN6,BC6,BL6,BX6,CJ6,G6)</f>
        <v>31</v>
      </c>
      <c r="DC6" s="6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</row>
    <row r="7" spans="1:21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v>0</v>
      </c>
      <c r="L7" s="40">
        <v>0</v>
      </c>
      <c r="M7" s="11">
        <v>0</v>
      </c>
      <c r="N7" s="41">
        <f t="shared" si="0"/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f t="shared" si="1"/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6">
        <v>0</v>
      </c>
      <c r="CD7" s="12">
        <v>0</v>
      </c>
      <c r="CE7" s="41">
        <v>0</v>
      </c>
      <c r="CF7" s="46">
        <v>0</v>
      </c>
      <c r="CG7" s="12">
        <v>0</v>
      </c>
      <c r="CH7" s="41">
        <v>0</v>
      </c>
      <c r="CI7" s="46">
        <v>0</v>
      </c>
      <c r="CJ7" s="12">
        <v>0</v>
      </c>
      <c r="CK7" s="41">
        <v>0</v>
      </c>
      <c r="CL7" s="40">
        <v>0</v>
      </c>
      <c r="CM7" s="11">
        <v>0</v>
      </c>
      <c r="CN7" s="41">
        <v>0</v>
      </c>
      <c r="CO7" s="40">
        <v>0</v>
      </c>
      <c r="CP7" s="11">
        <v>0</v>
      </c>
      <c r="CQ7" s="41">
        <v>0</v>
      </c>
      <c r="CR7" s="40">
        <v>0</v>
      </c>
      <c r="CS7" s="11">
        <v>0</v>
      </c>
      <c r="CT7" s="41">
        <v>0</v>
      </c>
      <c r="CU7" s="40">
        <v>0</v>
      </c>
      <c r="CV7" s="11">
        <v>0</v>
      </c>
      <c r="CW7" s="41">
        <f t="shared" si="3"/>
        <v>0</v>
      </c>
      <c r="CX7" s="40">
        <v>0</v>
      </c>
      <c r="CY7" s="11">
        <v>0</v>
      </c>
      <c r="CZ7" s="41">
        <v>0</v>
      </c>
      <c r="DA7" s="9">
        <f t="shared" si="4"/>
        <v>0</v>
      </c>
      <c r="DB7" s="13">
        <f t="shared" si="5"/>
        <v>0</v>
      </c>
      <c r="DC7" s="6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</row>
    <row r="8" spans="1:21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v>0</v>
      </c>
      <c r="L8" s="40">
        <v>0</v>
      </c>
      <c r="M8" s="11">
        <v>0</v>
      </c>
      <c r="N8" s="41">
        <f t="shared" si="0"/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0">
        <v>0</v>
      </c>
      <c r="BI8" s="11">
        <v>0</v>
      </c>
      <c r="BJ8" s="41">
        <v>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f t="shared" si="1"/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6">
        <v>0</v>
      </c>
      <c r="CD8" s="12">
        <v>0</v>
      </c>
      <c r="CE8" s="41">
        <v>0</v>
      </c>
      <c r="CF8" s="46">
        <v>0</v>
      </c>
      <c r="CG8" s="12">
        <v>0</v>
      </c>
      <c r="CH8" s="41">
        <v>0</v>
      </c>
      <c r="CI8" s="46">
        <v>0</v>
      </c>
      <c r="CJ8" s="12">
        <v>0</v>
      </c>
      <c r="CK8" s="41">
        <v>0</v>
      </c>
      <c r="CL8" s="40">
        <v>0</v>
      </c>
      <c r="CM8" s="11">
        <v>0</v>
      </c>
      <c r="CN8" s="41">
        <v>0</v>
      </c>
      <c r="CO8" s="40">
        <v>0</v>
      </c>
      <c r="CP8" s="11">
        <v>0</v>
      </c>
      <c r="CQ8" s="41">
        <v>0</v>
      </c>
      <c r="CR8" s="40">
        <v>0</v>
      </c>
      <c r="CS8" s="11">
        <v>0</v>
      </c>
      <c r="CT8" s="41">
        <v>0</v>
      </c>
      <c r="CU8" s="40">
        <v>0</v>
      </c>
      <c r="CV8" s="11">
        <v>0</v>
      </c>
      <c r="CW8" s="41">
        <f t="shared" si="3"/>
        <v>0</v>
      </c>
      <c r="CX8" s="40">
        <v>0</v>
      </c>
      <c r="CY8" s="11">
        <v>0</v>
      </c>
      <c r="CZ8" s="41">
        <v>0</v>
      </c>
      <c r="DA8" s="9">
        <f t="shared" si="4"/>
        <v>0</v>
      </c>
      <c r="DB8" s="13">
        <f t="shared" si="5"/>
        <v>0</v>
      </c>
      <c r="DC8" s="6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</row>
    <row r="9" spans="1:21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v>0</v>
      </c>
      <c r="L9" s="40">
        <v>0</v>
      </c>
      <c r="M9" s="11">
        <v>0</v>
      </c>
      <c r="N9" s="41">
        <f t="shared" si="0"/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f t="shared" si="1"/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6">
        <v>0</v>
      </c>
      <c r="CD9" s="12">
        <v>0</v>
      </c>
      <c r="CE9" s="41">
        <v>0</v>
      </c>
      <c r="CF9" s="46">
        <v>0</v>
      </c>
      <c r="CG9" s="12">
        <v>0</v>
      </c>
      <c r="CH9" s="41">
        <v>0</v>
      </c>
      <c r="CI9" s="46">
        <v>0</v>
      </c>
      <c r="CJ9" s="12">
        <v>0</v>
      </c>
      <c r="CK9" s="41">
        <v>0</v>
      </c>
      <c r="CL9" s="46">
        <v>2</v>
      </c>
      <c r="CM9" s="12">
        <v>30</v>
      </c>
      <c r="CN9" s="41">
        <f t="shared" si="2"/>
        <v>15000</v>
      </c>
      <c r="CO9" s="40">
        <v>0</v>
      </c>
      <c r="CP9" s="11">
        <v>0</v>
      </c>
      <c r="CQ9" s="41">
        <v>0</v>
      </c>
      <c r="CR9" s="40">
        <v>0</v>
      </c>
      <c r="CS9" s="11">
        <v>0</v>
      </c>
      <c r="CT9" s="41">
        <v>0</v>
      </c>
      <c r="CU9" s="40">
        <v>0</v>
      </c>
      <c r="CV9" s="11">
        <v>0</v>
      </c>
      <c r="CW9" s="41">
        <f t="shared" si="3"/>
        <v>0</v>
      </c>
      <c r="CX9" s="40">
        <v>0</v>
      </c>
      <c r="CY9" s="11">
        <v>0</v>
      </c>
      <c r="CZ9" s="41">
        <v>0</v>
      </c>
      <c r="DA9" s="9">
        <f t="shared" si="4"/>
        <v>2</v>
      </c>
      <c r="DB9" s="13">
        <f t="shared" si="5"/>
        <v>30</v>
      </c>
      <c r="DC9" s="6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</row>
    <row r="10" spans="1:21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v>0</v>
      </c>
      <c r="L10" s="40">
        <v>0</v>
      </c>
      <c r="M10" s="11">
        <v>0</v>
      </c>
      <c r="N10" s="41">
        <f t="shared" si="0"/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f t="shared" si="1"/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6">
        <v>0</v>
      </c>
      <c r="CD10" s="12">
        <v>0</v>
      </c>
      <c r="CE10" s="41">
        <v>0</v>
      </c>
      <c r="CF10" s="46">
        <v>0</v>
      </c>
      <c r="CG10" s="12">
        <v>0</v>
      </c>
      <c r="CH10" s="41">
        <v>0</v>
      </c>
      <c r="CI10" s="46">
        <v>0</v>
      </c>
      <c r="CJ10" s="12">
        <v>0</v>
      </c>
      <c r="CK10" s="41">
        <v>0</v>
      </c>
      <c r="CL10" s="40">
        <v>0</v>
      </c>
      <c r="CM10" s="11">
        <v>0</v>
      </c>
      <c r="CN10" s="41">
        <v>0</v>
      </c>
      <c r="CO10" s="40">
        <v>0</v>
      </c>
      <c r="CP10" s="11">
        <v>0</v>
      </c>
      <c r="CQ10" s="41">
        <v>0</v>
      </c>
      <c r="CR10" s="40">
        <v>0</v>
      </c>
      <c r="CS10" s="11">
        <v>0</v>
      </c>
      <c r="CT10" s="41">
        <v>0</v>
      </c>
      <c r="CU10" s="40">
        <v>0</v>
      </c>
      <c r="CV10" s="11">
        <v>0</v>
      </c>
      <c r="CW10" s="41">
        <f t="shared" si="3"/>
        <v>0</v>
      </c>
      <c r="CX10" s="40">
        <v>0</v>
      </c>
      <c r="CY10" s="11">
        <v>0</v>
      </c>
      <c r="CZ10" s="41">
        <v>0</v>
      </c>
      <c r="DA10" s="9">
        <f t="shared" si="4"/>
        <v>0</v>
      </c>
      <c r="DB10" s="13">
        <f t="shared" si="5"/>
        <v>0</v>
      </c>
      <c r="DC10" s="6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</row>
    <row r="11" spans="1:21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v>0</v>
      </c>
      <c r="L11" s="40">
        <v>0</v>
      </c>
      <c r="M11" s="11">
        <v>0</v>
      </c>
      <c r="N11" s="41">
        <f t="shared" si="0"/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f t="shared" si="1"/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6">
        <v>0</v>
      </c>
      <c r="CD11" s="12">
        <v>0</v>
      </c>
      <c r="CE11" s="41">
        <v>0</v>
      </c>
      <c r="CF11" s="46">
        <v>0</v>
      </c>
      <c r="CG11" s="12">
        <v>0</v>
      </c>
      <c r="CH11" s="41">
        <v>0</v>
      </c>
      <c r="CI11" s="46">
        <v>0</v>
      </c>
      <c r="CJ11" s="12">
        <v>0</v>
      </c>
      <c r="CK11" s="41">
        <v>0</v>
      </c>
      <c r="CL11" s="46">
        <v>4</v>
      </c>
      <c r="CM11" s="12">
        <v>55</v>
      </c>
      <c r="CN11" s="41">
        <f t="shared" si="2"/>
        <v>13750</v>
      </c>
      <c r="CO11" s="40">
        <v>0</v>
      </c>
      <c r="CP11" s="11">
        <v>0</v>
      </c>
      <c r="CQ11" s="41">
        <v>0</v>
      </c>
      <c r="CR11" s="40">
        <v>0</v>
      </c>
      <c r="CS11" s="11">
        <v>0</v>
      </c>
      <c r="CT11" s="41">
        <v>0</v>
      </c>
      <c r="CU11" s="40">
        <v>0</v>
      </c>
      <c r="CV11" s="11">
        <v>0</v>
      </c>
      <c r="CW11" s="41">
        <f t="shared" si="3"/>
        <v>0</v>
      </c>
      <c r="CX11" s="40">
        <v>0</v>
      </c>
      <c r="CY11" s="11">
        <v>0</v>
      </c>
      <c r="CZ11" s="41">
        <v>0</v>
      </c>
      <c r="DA11" s="9">
        <f t="shared" si="4"/>
        <v>4</v>
      </c>
      <c r="DB11" s="13">
        <f t="shared" si="5"/>
        <v>55</v>
      </c>
      <c r="DC11" s="6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</row>
    <row r="12" spans="1:21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0">
        <v>0</v>
      </c>
      <c r="G12" s="11">
        <v>0</v>
      </c>
      <c r="H12" s="41">
        <v>0</v>
      </c>
      <c r="I12" s="40">
        <v>0</v>
      </c>
      <c r="J12" s="11">
        <v>0</v>
      </c>
      <c r="K12" s="41">
        <v>0</v>
      </c>
      <c r="L12" s="40">
        <v>0</v>
      </c>
      <c r="M12" s="11">
        <v>0</v>
      </c>
      <c r="N12" s="41">
        <f t="shared" si="0"/>
        <v>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6">
        <v>1</v>
      </c>
      <c r="AH12" s="12">
        <v>2</v>
      </c>
      <c r="AI12" s="41">
        <f>AH12/AG12*1000</f>
        <v>2000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f t="shared" si="1"/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6">
        <v>0</v>
      </c>
      <c r="CD12" s="12">
        <v>0</v>
      </c>
      <c r="CE12" s="41">
        <v>0</v>
      </c>
      <c r="CF12" s="46">
        <v>0</v>
      </c>
      <c r="CG12" s="12">
        <v>0</v>
      </c>
      <c r="CH12" s="41">
        <v>0</v>
      </c>
      <c r="CI12" s="46">
        <v>0</v>
      </c>
      <c r="CJ12" s="12">
        <v>0</v>
      </c>
      <c r="CK12" s="41">
        <v>0</v>
      </c>
      <c r="CL12" s="46">
        <v>2</v>
      </c>
      <c r="CM12" s="12">
        <v>34</v>
      </c>
      <c r="CN12" s="41">
        <f t="shared" si="2"/>
        <v>17000</v>
      </c>
      <c r="CO12" s="40">
        <v>0</v>
      </c>
      <c r="CP12" s="11">
        <v>0</v>
      </c>
      <c r="CQ12" s="41">
        <v>0</v>
      </c>
      <c r="CR12" s="40">
        <v>0</v>
      </c>
      <c r="CS12" s="11">
        <v>0</v>
      </c>
      <c r="CT12" s="41">
        <v>0</v>
      </c>
      <c r="CU12" s="40">
        <v>0</v>
      </c>
      <c r="CV12" s="11">
        <v>0</v>
      </c>
      <c r="CW12" s="41">
        <f t="shared" si="3"/>
        <v>0</v>
      </c>
      <c r="CX12" s="40">
        <v>0</v>
      </c>
      <c r="CY12" s="11">
        <v>0</v>
      </c>
      <c r="CZ12" s="41">
        <v>0</v>
      </c>
      <c r="DA12" s="9">
        <f t="shared" si="4"/>
        <v>3</v>
      </c>
      <c r="DB12" s="13">
        <f t="shared" si="5"/>
        <v>36</v>
      </c>
      <c r="DC12" s="6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</row>
    <row r="13" spans="1:21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v>0</v>
      </c>
      <c r="L13" s="40">
        <v>0</v>
      </c>
      <c r="M13" s="11">
        <v>0</v>
      </c>
      <c r="N13" s="41">
        <f t="shared" si="0"/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0">
        <v>0</v>
      </c>
      <c r="AE13" s="11">
        <v>0</v>
      </c>
      <c r="AF13" s="41">
        <v>0</v>
      </c>
      <c r="AG13" s="40">
        <v>0</v>
      </c>
      <c r="AH13" s="11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f t="shared" si="1"/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6">
        <v>0</v>
      </c>
      <c r="CD13" s="12">
        <v>0</v>
      </c>
      <c r="CE13" s="41">
        <v>0</v>
      </c>
      <c r="CF13" s="46">
        <v>0</v>
      </c>
      <c r="CG13" s="12">
        <v>0</v>
      </c>
      <c r="CH13" s="41">
        <v>0</v>
      </c>
      <c r="CI13" s="46">
        <v>0</v>
      </c>
      <c r="CJ13" s="12">
        <v>0</v>
      </c>
      <c r="CK13" s="41">
        <v>0</v>
      </c>
      <c r="CL13" s="40">
        <v>0</v>
      </c>
      <c r="CM13" s="11">
        <v>0</v>
      </c>
      <c r="CN13" s="41">
        <v>0</v>
      </c>
      <c r="CO13" s="40">
        <v>0</v>
      </c>
      <c r="CP13" s="11">
        <v>0</v>
      </c>
      <c r="CQ13" s="41">
        <v>0</v>
      </c>
      <c r="CR13" s="40">
        <v>0</v>
      </c>
      <c r="CS13" s="11">
        <v>0</v>
      </c>
      <c r="CT13" s="41">
        <v>0</v>
      </c>
      <c r="CU13" s="40">
        <v>0</v>
      </c>
      <c r="CV13" s="11">
        <v>0</v>
      </c>
      <c r="CW13" s="41">
        <f t="shared" si="3"/>
        <v>0</v>
      </c>
      <c r="CX13" s="40">
        <v>0</v>
      </c>
      <c r="CY13" s="11">
        <v>0</v>
      </c>
      <c r="CZ13" s="41">
        <v>0</v>
      </c>
      <c r="DA13" s="9">
        <f t="shared" si="4"/>
        <v>0</v>
      </c>
      <c r="DB13" s="13">
        <f t="shared" si="5"/>
        <v>0</v>
      </c>
      <c r="DC13" s="6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</row>
    <row r="14" spans="1:21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v>0</v>
      </c>
      <c r="L14" s="40">
        <v>0</v>
      </c>
      <c r="M14" s="11">
        <v>0</v>
      </c>
      <c r="N14" s="41">
        <f t="shared" si="0"/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f t="shared" si="1"/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6">
        <v>0</v>
      </c>
      <c r="CD14" s="12">
        <v>0</v>
      </c>
      <c r="CE14" s="41">
        <v>0</v>
      </c>
      <c r="CF14" s="46">
        <v>0</v>
      </c>
      <c r="CG14" s="12">
        <v>0</v>
      </c>
      <c r="CH14" s="41">
        <v>0</v>
      </c>
      <c r="CI14" s="46">
        <v>0</v>
      </c>
      <c r="CJ14" s="12">
        <v>0</v>
      </c>
      <c r="CK14" s="41">
        <v>0</v>
      </c>
      <c r="CL14" s="46">
        <v>5</v>
      </c>
      <c r="CM14" s="12">
        <v>72</v>
      </c>
      <c r="CN14" s="41">
        <f t="shared" si="2"/>
        <v>14400</v>
      </c>
      <c r="CO14" s="40">
        <v>0</v>
      </c>
      <c r="CP14" s="11">
        <v>0</v>
      </c>
      <c r="CQ14" s="41">
        <v>0</v>
      </c>
      <c r="CR14" s="40">
        <v>0</v>
      </c>
      <c r="CS14" s="11">
        <v>0</v>
      </c>
      <c r="CT14" s="41">
        <v>0</v>
      </c>
      <c r="CU14" s="40">
        <v>0</v>
      </c>
      <c r="CV14" s="11">
        <v>0</v>
      </c>
      <c r="CW14" s="41">
        <f t="shared" si="3"/>
        <v>0</v>
      </c>
      <c r="CX14" s="40">
        <v>0</v>
      </c>
      <c r="CY14" s="11">
        <v>0</v>
      </c>
      <c r="CZ14" s="41">
        <v>0</v>
      </c>
      <c r="DA14" s="9">
        <f t="shared" si="4"/>
        <v>5</v>
      </c>
      <c r="DB14" s="13">
        <f t="shared" si="5"/>
        <v>72</v>
      </c>
      <c r="DC14" s="6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</row>
    <row r="15" spans="1:21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v>0</v>
      </c>
      <c r="L15" s="40">
        <v>0</v>
      </c>
      <c r="M15" s="11">
        <v>0</v>
      </c>
      <c r="N15" s="41">
        <f t="shared" si="0"/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6">
        <v>1</v>
      </c>
      <c r="AZ15" s="12">
        <v>28</v>
      </c>
      <c r="BA15" s="41">
        <f>AZ15/AY15*1000</f>
        <v>28000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f t="shared" si="1"/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6">
        <v>0</v>
      </c>
      <c r="CD15" s="12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40">
        <v>0</v>
      </c>
      <c r="CP15" s="11">
        <v>0</v>
      </c>
      <c r="CQ15" s="41">
        <v>0</v>
      </c>
      <c r="CR15" s="40">
        <v>0</v>
      </c>
      <c r="CS15" s="11">
        <v>0</v>
      </c>
      <c r="CT15" s="41">
        <v>0</v>
      </c>
      <c r="CU15" s="40">
        <v>0</v>
      </c>
      <c r="CV15" s="11">
        <v>0</v>
      </c>
      <c r="CW15" s="41">
        <f t="shared" si="3"/>
        <v>0</v>
      </c>
      <c r="CX15" s="40">
        <v>0</v>
      </c>
      <c r="CY15" s="11">
        <v>0</v>
      </c>
      <c r="CZ15" s="41">
        <v>0</v>
      </c>
      <c r="DA15" s="9">
        <f t="shared" si="4"/>
        <v>1</v>
      </c>
      <c r="DB15" s="13">
        <f t="shared" si="5"/>
        <v>28</v>
      </c>
      <c r="DC15" s="6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</row>
    <row r="16" spans="1:21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v>0</v>
      </c>
      <c r="L16" s="40">
        <v>0</v>
      </c>
      <c r="M16" s="11">
        <v>0</v>
      </c>
      <c r="N16" s="41">
        <f t="shared" si="0"/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0">
        <v>0</v>
      </c>
      <c r="AK16" s="11">
        <v>0</v>
      </c>
      <c r="AL16" s="41">
        <v>0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f t="shared" si="1"/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40">
        <v>0</v>
      </c>
      <c r="CP16" s="11">
        <v>0</v>
      </c>
      <c r="CQ16" s="41">
        <v>0</v>
      </c>
      <c r="CR16" s="40">
        <v>0</v>
      </c>
      <c r="CS16" s="11">
        <v>0</v>
      </c>
      <c r="CT16" s="41">
        <v>0</v>
      </c>
      <c r="CU16" s="40">
        <v>0</v>
      </c>
      <c r="CV16" s="11">
        <v>0</v>
      </c>
      <c r="CW16" s="41">
        <f t="shared" si="3"/>
        <v>0</v>
      </c>
      <c r="CX16" s="40">
        <v>0</v>
      </c>
      <c r="CY16" s="11">
        <v>0</v>
      </c>
      <c r="CZ16" s="41">
        <v>0</v>
      </c>
      <c r="DA16" s="9">
        <f t="shared" si="4"/>
        <v>0</v>
      </c>
      <c r="DB16" s="13">
        <f t="shared" si="5"/>
        <v>0</v>
      </c>
      <c r="DC16" s="6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</row>
    <row r="17" spans="1:206" x14ac:dyDescent="0.3">
      <c r="A17" s="50">
        <v>2004</v>
      </c>
      <c r="B17" s="51" t="s">
        <v>16</v>
      </c>
      <c r="C17" s="40">
        <v>0</v>
      </c>
      <c r="D17" s="11">
        <v>0</v>
      </c>
      <c r="E17" s="41">
        <v>0</v>
      </c>
      <c r="F17" s="40">
        <v>0</v>
      </c>
      <c r="G17" s="11">
        <v>0</v>
      </c>
      <c r="H17" s="41">
        <v>0</v>
      </c>
      <c r="I17" s="40">
        <v>0</v>
      </c>
      <c r="J17" s="11">
        <v>0</v>
      </c>
      <c r="K17" s="41">
        <v>0</v>
      </c>
      <c r="L17" s="40">
        <v>0</v>
      </c>
      <c r="M17" s="11">
        <v>0</v>
      </c>
      <c r="N17" s="41">
        <f t="shared" si="0"/>
        <v>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0">
        <v>0</v>
      </c>
      <c r="BI17" s="11">
        <v>0</v>
      </c>
      <c r="BJ17" s="41">
        <v>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f t="shared" si="1"/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40">
        <v>0</v>
      </c>
      <c r="CP17" s="11">
        <v>0</v>
      </c>
      <c r="CQ17" s="41">
        <v>0</v>
      </c>
      <c r="CR17" s="40">
        <v>0</v>
      </c>
      <c r="CS17" s="11">
        <v>0</v>
      </c>
      <c r="CT17" s="41">
        <v>0</v>
      </c>
      <c r="CU17" s="40">
        <v>0</v>
      </c>
      <c r="CV17" s="11">
        <v>0</v>
      </c>
      <c r="CW17" s="41">
        <f t="shared" si="3"/>
        <v>0</v>
      </c>
      <c r="CX17" s="40">
        <v>0</v>
      </c>
      <c r="CY17" s="11">
        <v>0</v>
      </c>
      <c r="CZ17" s="41">
        <v>0</v>
      </c>
      <c r="DA17" s="9">
        <f t="shared" si="4"/>
        <v>0</v>
      </c>
      <c r="DB17" s="13">
        <f t="shared" si="5"/>
        <v>0</v>
      </c>
      <c r="DC17" s="6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</row>
    <row r="18" spans="1:206" ht="15" thickBot="1" x14ac:dyDescent="0.35">
      <c r="A18" s="52"/>
      <c r="B18" s="53" t="s">
        <v>17</v>
      </c>
      <c r="C18" s="42">
        <f>SUM(C6:C17)</f>
        <v>0</v>
      </c>
      <c r="D18" s="32">
        <f>SUM(D6:D17)</f>
        <v>0</v>
      </c>
      <c r="E18" s="43"/>
      <c r="F18" s="42">
        <f>SUM(F6:F17)</f>
        <v>0</v>
      </c>
      <c r="G18" s="32">
        <f>SUM(G6:G17)</f>
        <v>0</v>
      </c>
      <c r="H18" s="43"/>
      <c r="I18" s="42">
        <f>SUM(I6:I17)</f>
        <v>0</v>
      </c>
      <c r="J18" s="32">
        <f>SUM(J6:J17)</f>
        <v>0</v>
      </c>
      <c r="K18" s="43"/>
      <c r="L18" s="42">
        <f t="shared" ref="L18:M18" si="6">SUM(L6:L17)</f>
        <v>0</v>
      </c>
      <c r="M18" s="32">
        <f t="shared" si="6"/>
        <v>0</v>
      </c>
      <c r="N18" s="43"/>
      <c r="O18" s="42">
        <f>SUM(O6:O17)</f>
        <v>0</v>
      </c>
      <c r="P18" s="32">
        <f>SUM(P6:P17)</f>
        <v>0</v>
      </c>
      <c r="Q18" s="43"/>
      <c r="R18" s="42">
        <f>SUM(R6:R17)</f>
        <v>0</v>
      </c>
      <c r="S18" s="32">
        <f>SUM(S6:S17)</f>
        <v>0</v>
      </c>
      <c r="T18" s="43"/>
      <c r="U18" s="42">
        <f>SUM(U6:U17)</f>
        <v>0</v>
      </c>
      <c r="V18" s="32">
        <f>SUM(V6:V17)</f>
        <v>0</v>
      </c>
      <c r="W18" s="43"/>
      <c r="X18" s="42">
        <f>SUM(X6:X17)</f>
        <v>0</v>
      </c>
      <c r="Y18" s="32">
        <f>SUM(Y6:Y17)</f>
        <v>0</v>
      </c>
      <c r="Z18" s="43"/>
      <c r="AA18" s="42">
        <f>SUM(AA6:AA17)</f>
        <v>0</v>
      </c>
      <c r="AB18" s="32">
        <f>SUM(AB6:AB17)</f>
        <v>0</v>
      </c>
      <c r="AC18" s="43"/>
      <c r="AD18" s="42">
        <f>SUM(AD6:AD17)</f>
        <v>0</v>
      </c>
      <c r="AE18" s="32">
        <f>SUM(AE6:AE17)</f>
        <v>0</v>
      </c>
      <c r="AF18" s="43"/>
      <c r="AG18" s="42">
        <f>SUM(AG6:AG17)</f>
        <v>1</v>
      </c>
      <c r="AH18" s="32">
        <f>SUM(AH6:AH17)</f>
        <v>2</v>
      </c>
      <c r="AI18" s="43"/>
      <c r="AJ18" s="42">
        <f>SUM(AJ6:AJ17)</f>
        <v>0</v>
      </c>
      <c r="AK18" s="32">
        <f>SUM(AK6:AK17)</f>
        <v>0</v>
      </c>
      <c r="AL18" s="43"/>
      <c r="AM18" s="42">
        <f>SUM(AM6:AM17)</f>
        <v>0</v>
      </c>
      <c r="AN18" s="32">
        <f>SUM(AN6:AN17)</f>
        <v>0</v>
      </c>
      <c r="AO18" s="43"/>
      <c r="AP18" s="42">
        <f>SUM(AP6:AP17)</f>
        <v>0</v>
      </c>
      <c r="AQ18" s="32">
        <f>SUM(AQ6:AQ17)</f>
        <v>0</v>
      </c>
      <c r="AR18" s="43"/>
      <c r="AS18" s="42">
        <f>SUM(AS6:AS17)</f>
        <v>0</v>
      </c>
      <c r="AT18" s="32">
        <f>SUM(AT6:AT17)</f>
        <v>0</v>
      </c>
      <c r="AU18" s="43"/>
      <c r="AV18" s="42">
        <f>SUM(AV6:AV17)</f>
        <v>0</v>
      </c>
      <c r="AW18" s="32">
        <f>SUM(AW6:AW17)</f>
        <v>0</v>
      </c>
      <c r="AX18" s="43"/>
      <c r="AY18" s="42">
        <f>SUM(AY6:AY17)</f>
        <v>1</v>
      </c>
      <c r="AZ18" s="32">
        <f>SUM(AZ6:AZ17)</f>
        <v>28</v>
      </c>
      <c r="BA18" s="43"/>
      <c r="BB18" s="42">
        <f>SUM(BB6:BB17)</f>
        <v>0</v>
      </c>
      <c r="BC18" s="32">
        <f>SUM(BC6:BC17)</f>
        <v>0</v>
      </c>
      <c r="BD18" s="43"/>
      <c r="BE18" s="42">
        <f>SUM(BE6:BE17)</f>
        <v>0</v>
      </c>
      <c r="BF18" s="32">
        <f>SUM(BF6:BF17)</f>
        <v>0</v>
      </c>
      <c r="BG18" s="43"/>
      <c r="BH18" s="42">
        <f>SUM(BH6:BH17)</f>
        <v>0</v>
      </c>
      <c r="BI18" s="32">
        <f>SUM(BI6:BI17)</f>
        <v>0</v>
      </c>
      <c r="BJ18" s="43"/>
      <c r="BK18" s="42">
        <f>SUM(BK6:BK17)</f>
        <v>0</v>
      </c>
      <c r="BL18" s="32">
        <f>SUM(BL6:BL17)</f>
        <v>0</v>
      </c>
      <c r="BM18" s="43"/>
      <c r="BN18" s="42">
        <f>SUM(BN6:BN17)</f>
        <v>0</v>
      </c>
      <c r="BO18" s="32">
        <f>SUM(BO6:BO17)</f>
        <v>0</v>
      </c>
      <c r="BP18" s="43"/>
      <c r="BQ18" s="42">
        <f t="shared" ref="BQ18:BR18" si="7">SUM(BQ6:BQ17)</f>
        <v>0</v>
      </c>
      <c r="BR18" s="32">
        <f t="shared" si="7"/>
        <v>0</v>
      </c>
      <c r="BS18" s="43"/>
      <c r="BT18" s="42">
        <f>SUM(BT6:BT17)</f>
        <v>0</v>
      </c>
      <c r="BU18" s="32">
        <f>SUM(BU6:BU17)</f>
        <v>0</v>
      </c>
      <c r="BV18" s="43"/>
      <c r="BW18" s="42">
        <f>SUM(BW6:BW17)</f>
        <v>0</v>
      </c>
      <c r="BX18" s="32">
        <f>SUM(BX6:BX17)</f>
        <v>0</v>
      </c>
      <c r="BY18" s="43"/>
      <c r="BZ18" s="42">
        <f>SUM(BZ6:BZ17)</f>
        <v>0</v>
      </c>
      <c r="CA18" s="32">
        <f>SUM(CA6:CA17)</f>
        <v>0</v>
      </c>
      <c r="CB18" s="43"/>
      <c r="CC18" s="42">
        <f>SUM(CC6:CC17)</f>
        <v>0</v>
      </c>
      <c r="CD18" s="32">
        <f>SUM(CD6:CD17)</f>
        <v>0</v>
      </c>
      <c r="CE18" s="43"/>
      <c r="CF18" s="42">
        <f>SUM(CF6:CF17)</f>
        <v>0</v>
      </c>
      <c r="CG18" s="32">
        <f>SUM(CG6:CG17)</f>
        <v>0</v>
      </c>
      <c r="CH18" s="43"/>
      <c r="CI18" s="42">
        <f>SUM(CI6:CI17)</f>
        <v>0</v>
      </c>
      <c r="CJ18" s="32">
        <f>SUM(CJ6:CJ17)</f>
        <v>0</v>
      </c>
      <c r="CK18" s="43"/>
      <c r="CL18" s="42">
        <f>SUM(CL6:CL17)</f>
        <v>15</v>
      </c>
      <c r="CM18" s="32">
        <f>SUM(CM6:CM17)</f>
        <v>222</v>
      </c>
      <c r="CN18" s="43"/>
      <c r="CO18" s="42">
        <f>SUM(CO6:CO17)</f>
        <v>0</v>
      </c>
      <c r="CP18" s="32">
        <f>SUM(CP6:CP17)</f>
        <v>0</v>
      </c>
      <c r="CQ18" s="43"/>
      <c r="CR18" s="42">
        <f>SUM(CR6:CR17)</f>
        <v>0</v>
      </c>
      <c r="CS18" s="32">
        <f>SUM(CS6:CS17)</f>
        <v>0</v>
      </c>
      <c r="CT18" s="43"/>
      <c r="CU18" s="42">
        <f t="shared" ref="CU18:CV18" si="8">SUM(CU6:CU17)</f>
        <v>0</v>
      </c>
      <c r="CV18" s="32">
        <f t="shared" si="8"/>
        <v>0</v>
      </c>
      <c r="CW18" s="43"/>
      <c r="CX18" s="42">
        <f>SUM(CX6:CX17)</f>
        <v>0</v>
      </c>
      <c r="CY18" s="32">
        <f>SUM(CY6:CY17)</f>
        <v>0</v>
      </c>
      <c r="CZ18" s="43"/>
      <c r="DA18" s="33">
        <f t="shared" si="4"/>
        <v>17</v>
      </c>
      <c r="DB18" s="34">
        <f t="shared" si="5"/>
        <v>252</v>
      </c>
      <c r="DC18" s="6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</row>
    <row r="19" spans="1:20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v>0</v>
      </c>
      <c r="L19" s="44">
        <v>0</v>
      </c>
      <c r="M19" s="28">
        <v>0</v>
      </c>
      <c r="N19" s="45">
        <f t="shared" ref="N19:N30" si="9">IF(L19=0,0,M19/L19*1000)</f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4">
        <v>0</v>
      </c>
      <c r="AB19" s="28">
        <v>0</v>
      </c>
      <c r="AC19" s="45">
        <v>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7">
        <v>1</v>
      </c>
      <c r="AZ19" s="29">
        <v>27</v>
      </c>
      <c r="BA19" s="45">
        <f>AZ19/AY19*1000</f>
        <v>27000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f t="shared" ref="BS19:BS30" si="10">IF(BQ19=0,0,BR19/BQ19*1000)</f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44">
        <v>0</v>
      </c>
      <c r="CP19" s="28">
        <v>0</v>
      </c>
      <c r="CQ19" s="45">
        <v>0</v>
      </c>
      <c r="CR19" s="44">
        <v>0</v>
      </c>
      <c r="CS19" s="28">
        <v>0</v>
      </c>
      <c r="CT19" s="45">
        <v>0</v>
      </c>
      <c r="CU19" s="44">
        <v>0</v>
      </c>
      <c r="CV19" s="28">
        <v>0</v>
      </c>
      <c r="CW19" s="45">
        <f t="shared" ref="CW19:CW30" si="11">IF(CU19=0,0,CV19/CU19*1000)</f>
        <v>0</v>
      </c>
      <c r="CX19" s="44">
        <v>0</v>
      </c>
      <c r="CY19" s="28">
        <v>0</v>
      </c>
      <c r="CZ19" s="45">
        <v>0</v>
      </c>
      <c r="DA19" s="30">
        <f t="shared" si="4"/>
        <v>1</v>
      </c>
      <c r="DB19" s="31">
        <f t="shared" si="5"/>
        <v>27</v>
      </c>
      <c r="DC19" s="6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</row>
    <row r="20" spans="1:20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v>0</v>
      </c>
      <c r="L20" s="40">
        <v>0</v>
      </c>
      <c r="M20" s="11">
        <v>0</v>
      </c>
      <c r="N20" s="41">
        <f t="shared" si="9"/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f t="shared" si="10"/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40">
        <v>0</v>
      </c>
      <c r="CP20" s="11">
        <v>0</v>
      </c>
      <c r="CQ20" s="41">
        <v>0</v>
      </c>
      <c r="CR20" s="40">
        <v>0</v>
      </c>
      <c r="CS20" s="11">
        <v>0</v>
      </c>
      <c r="CT20" s="41">
        <v>0</v>
      </c>
      <c r="CU20" s="40">
        <v>0</v>
      </c>
      <c r="CV20" s="11">
        <v>0</v>
      </c>
      <c r="CW20" s="41">
        <f t="shared" si="11"/>
        <v>0</v>
      </c>
      <c r="CX20" s="40">
        <v>0</v>
      </c>
      <c r="CY20" s="11">
        <v>0</v>
      </c>
      <c r="CZ20" s="41">
        <v>0</v>
      </c>
      <c r="DA20" s="9">
        <f t="shared" si="4"/>
        <v>0</v>
      </c>
      <c r="DB20" s="13">
        <f t="shared" si="5"/>
        <v>0</v>
      </c>
      <c r="DC20" s="6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</row>
    <row r="21" spans="1:20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v>0</v>
      </c>
      <c r="L21" s="40">
        <v>0</v>
      </c>
      <c r="M21" s="11">
        <v>0</v>
      </c>
      <c r="N21" s="41">
        <f t="shared" si="9"/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f t="shared" si="10"/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40">
        <v>0</v>
      </c>
      <c r="CP21" s="11">
        <v>0</v>
      </c>
      <c r="CQ21" s="41">
        <v>0</v>
      </c>
      <c r="CR21" s="40">
        <v>0</v>
      </c>
      <c r="CS21" s="11">
        <v>0</v>
      </c>
      <c r="CT21" s="41">
        <v>0</v>
      </c>
      <c r="CU21" s="40">
        <v>0</v>
      </c>
      <c r="CV21" s="11">
        <v>0</v>
      </c>
      <c r="CW21" s="41">
        <f t="shared" si="11"/>
        <v>0</v>
      </c>
      <c r="CX21" s="40">
        <v>0</v>
      </c>
      <c r="CY21" s="11">
        <v>0</v>
      </c>
      <c r="CZ21" s="41">
        <v>0</v>
      </c>
      <c r="DA21" s="9">
        <f t="shared" si="4"/>
        <v>0</v>
      </c>
      <c r="DB21" s="13">
        <f t="shared" si="5"/>
        <v>0</v>
      </c>
      <c r="DC21" s="6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</row>
    <row r="22" spans="1:20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v>0</v>
      </c>
      <c r="L22" s="40">
        <v>0</v>
      </c>
      <c r="M22" s="11">
        <v>0</v>
      </c>
      <c r="N22" s="41">
        <f t="shared" si="9"/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f t="shared" si="10"/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40">
        <v>0</v>
      </c>
      <c r="CP22" s="11">
        <v>0</v>
      </c>
      <c r="CQ22" s="41">
        <v>0</v>
      </c>
      <c r="CR22" s="40">
        <v>0</v>
      </c>
      <c r="CS22" s="11">
        <v>0</v>
      </c>
      <c r="CT22" s="41">
        <v>0</v>
      </c>
      <c r="CU22" s="40">
        <v>0</v>
      </c>
      <c r="CV22" s="11">
        <v>0</v>
      </c>
      <c r="CW22" s="41">
        <f t="shared" si="11"/>
        <v>0</v>
      </c>
      <c r="CX22" s="40">
        <v>0</v>
      </c>
      <c r="CY22" s="11">
        <v>0</v>
      </c>
      <c r="CZ22" s="41">
        <v>0</v>
      </c>
      <c r="DA22" s="9">
        <f t="shared" si="4"/>
        <v>0</v>
      </c>
      <c r="DB22" s="13">
        <f t="shared" si="5"/>
        <v>0</v>
      </c>
      <c r="DC22" s="6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</row>
    <row r="23" spans="1:20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v>0</v>
      </c>
      <c r="L23" s="40">
        <v>0</v>
      </c>
      <c r="M23" s="11">
        <v>0</v>
      </c>
      <c r="N23" s="41">
        <f t="shared" si="9"/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f t="shared" si="10"/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40">
        <v>0</v>
      </c>
      <c r="CP23" s="11">
        <v>0</v>
      </c>
      <c r="CQ23" s="41">
        <v>0</v>
      </c>
      <c r="CR23" s="40">
        <v>0</v>
      </c>
      <c r="CS23" s="11">
        <v>0</v>
      </c>
      <c r="CT23" s="41">
        <v>0</v>
      </c>
      <c r="CU23" s="40">
        <v>0</v>
      </c>
      <c r="CV23" s="11">
        <v>0</v>
      </c>
      <c r="CW23" s="41">
        <f t="shared" si="11"/>
        <v>0</v>
      </c>
      <c r="CX23" s="40">
        <v>0</v>
      </c>
      <c r="CY23" s="11">
        <v>0</v>
      </c>
      <c r="CZ23" s="41">
        <v>0</v>
      </c>
      <c r="DA23" s="9">
        <f t="shared" si="4"/>
        <v>0</v>
      </c>
      <c r="DB23" s="13">
        <f t="shared" si="5"/>
        <v>0</v>
      </c>
      <c r="DC23" s="6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</row>
    <row r="24" spans="1:20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v>0</v>
      </c>
      <c r="L24" s="40">
        <v>0</v>
      </c>
      <c r="M24" s="11">
        <v>0</v>
      </c>
      <c r="N24" s="41">
        <f t="shared" si="9"/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f t="shared" si="10"/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40">
        <v>0</v>
      </c>
      <c r="CP24" s="11">
        <v>0</v>
      </c>
      <c r="CQ24" s="41">
        <v>0</v>
      </c>
      <c r="CR24" s="40">
        <v>0</v>
      </c>
      <c r="CS24" s="11">
        <v>0</v>
      </c>
      <c r="CT24" s="41">
        <v>0</v>
      </c>
      <c r="CU24" s="40">
        <v>0</v>
      </c>
      <c r="CV24" s="11">
        <v>0</v>
      </c>
      <c r="CW24" s="41">
        <f t="shared" si="11"/>
        <v>0</v>
      </c>
      <c r="CX24" s="40">
        <v>0</v>
      </c>
      <c r="CY24" s="11">
        <v>0</v>
      </c>
      <c r="CZ24" s="41">
        <v>0</v>
      </c>
      <c r="DA24" s="9">
        <f t="shared" si="4"/>
        <v>0</v>
      </c>
      <c r="DB24" s="13">
        <f t="shared" si="5"/>
        <v>0</v>
      </c>
      <c r="DC24" s="6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</row>
    <row r="25" spans="1:20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v>0</v>
      </c>
      <c r="L25" s="40">
        <v>0</v>
      </c>
      <c r="M25" s="11">
        <v>0</v>
      </c>
      <c r="N25" s="41">
        <f t="shared" si="9"/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f t="shared" si="10"/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40">
        <v>0</v>
      </c>
      <c r="CP25" s="11">
        <v>0</v>
      </c>
      <c r="CQ25" s="41">
        <v>0</v>
      </c>
      <c r="CR25" s="40">
        <v>0</v>
      </c>
      <c r="CS25" s="11">
        <v>0</v>
      </c>
      <c r="CT25" s="41">
        <v>0</v>
      </c>
      <c r="CU25" s="40">
        <v>0</v>
      </c>
      <c r="CV25" s="11">
        <v>0</v>
      </c>
      <c r="CW25" s="41">
        <f t="shared" si="11"/>
        <v>0</v>
      </c>
      <c r="CX25" s="40">
        <v>0</v>
      </c>
      <c r="CY25" s="11">
        <v>0</v>
      </c>
      <c r="CZ25" s="41">
        <v>0</v>
      </c>
      <c r="DA25" s="9">
        <f t="shared" si="4"/>
        <v>0</v>
      </c>
      <c r="DB25" s="13">
        <f t="shared" si="5"/>
        <v>0</v>
      </c>
      <c r="DC25" s="6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</row>
    <row r="26" spans="1:20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v>0</v>
      </c>
      <c r="L26" s="40">
        <v>0</v>
      </c>
      <c r="M26" s="11">
        <v>0</v>
      </c>
      <c r="N26" s="41">
        <f t="shared" si="9"/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f t="shared" si="10"/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6">
        <v>3</v>
      </c>
      <c r="CM26" s="12">
        <v>48</v>
      </c>
      <c r="CN26" s="41">
        <f>CM26/CL26*1000</f>
        <v>16000</v>
      </c>
      <c r="CO26" s="40">
        <v>0</v>
      </c>
      <c r="CP26" s="11">
        <v>0</v>
      </c>
      <c r="CQ26" s="41">
        <v>0</v>
      </c>
      <c r="CR26" s="40">
        <v>0</v>
      </c>
      <c r="CS26" s="11">
        <v>0</v>
      </c>
      <c r="CT26" s="41">
        <v>0</v>
      </c>
      <c r="CU26" s="40">
        <v>0</v>
      </c>
      <c r="CV26" s="11">
        <v>0</v>
      </c>
      <c r="CW26" s="41">
        <f t="shared" si="11"/>
        <v>0</v>
      </c>
      <c r="CX26" s="40">
        <v>0</v>
      </c>
      <c r="CY26" s="11">
        <v>0</v>
      </c>
      <c r="CZ26" s="41">
        <v>0</v>
      </c>
      <c r="DA26" s="9">
        <f t="shared" si="4"/>
        <v>3</v>
      </c>
      <c r="DB26" s="13">
        <f t="shared" si="5"/>
        <v>48</v>
      </c>
      <c r="DC26" s="6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</row>
    <row r="27" spans="1:20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v>0</v>
      </c>
      <c r="L27" s="40">
        <v>0</v>
      </c>
      <c r="M27" s="11">
        <v>0</v>
      </c>
      <c r="N27" s="41">
        <f t="shared" si="9"/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f t="shared" si="10"/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0">
        <v>0</v>
      </c>
      <c r="CJ27" s="11">
        <v>0</v>
      </c>
      <c r="CK27" s="41">
        <v>0</v>
      </c>
      <c r="CL27" s="40">
        <v>0</v>
      </c>
      <c r="CM27" s="11">
        <v>0</v>
      </c>
      <c r="CN27" s="41">
        <v>0</v>
      </c>
      <c r="CO27" s="40">
        <v>0</v>
      </c>
      <c r="CP27" s="11">
        <v>0</v>
      </c>
      <c r="CQ27" s="41">
        <v>0</v>
      </c>
      <c r="CR27" s="40">
        <v>0</v>
      </c>
      <c r="CS27" s="11">
        <v>0</v>
      </c>
      <c r="CT27" s="41">
        <v>0</v>
      </c>
      <c r="CU27" s="40">
        <v>0</v>
      </c>
      <c r="CV27" s="11">
        <v>0</v>
      </c>
      <c r="CW27" s="41">
        <f t="shared" si="11"/>
        <v>0</v>
      </c>
      <c r="CX27" s="40">
        <v>0</v>
      </c>
      <c r="CY27" s="11">
        <v>0</v>
      </c>
      <c r="CZ27" s="41">
        <v>0</v>
      </c>
      <c r="DA27" s="9">
        <f t="shared" si="4"/>
        <v>0</v>
      </c>
      <c r="DB27" s="13">
        <f t="shared" si="5"/>
        <v>0</v>
      </c>
      <c r="DC27" s="6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</row>
    <row r="28" spans="1:20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v>0</v>
      </c>
      <c r="L28" s="40">
        <v>0</v>
      </c>
      <c r="M28" s="11">
        <v>0</v>
      </c>
      <c r="N28" s="41">
        <f t="shared" si="9"/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0">
        <v>0</v>
      </c>
      <c r="V28" s="11">
        <v>0</v>
      </c>
      <c r="W28" s="41">
        <v>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f t="shared" si="10"/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40">
        <v>0</v>
      </c>
      <c r="CP28" s="11">
        <v>0</v>
      </c>
      <c r="CQ28" s="41">
        <v>0</v>
      </c>
      <c r="CR28" s="40">
        <v>0</v>
      </c>
      <c r="CS28" s="11">
        <v>0</v>
      </c>
      <c r="CT28" s="41">
        <v>0</v>
      </c>
      <c r="CU28" s="40">
        <v>0</v>
      </c>
      <c r="CV28" s="11">
        <v>0</v>
      </c>
      <c r="CW28" s="41">
        <f t="shared" si="11"/>
        <v>0</v>
      </c>
      <c r="CX28" s="40">
        <v>0</v>
      </c>
      <c r="CY28" s="11">
        <v>0</v>
      </c>
      <c r="CZ28" s="41">
        <v>0</v>
      </c>
      <c r="DA28" s="9">
        <f t="shared" si="4"/>
        <v>0</v>
      </c>
      <c r="DB28" s="13">
        <f t="shared" si="5"/>
        <v>0</v>
      </c>
      <c r="DC28" s="6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</row>
    <row r="29" spans="1:20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v>0</v>
      </c>
      <c r="L29" s="40">
        <v>0</v>
      </c>
      <c r="M29" s="11">
        <v>0</v>
      </c>
      <c r="N29" s="41">
        <f t="shared" si="9"/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f t="shared" si="10"/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40">
        <v>0</v>
      </c>
      <c r="CP29" s="11">
        <v>0</v>
      </c>
      <c r="CQ29" s="41">
        <v>0</v>
      </c>
      <c r="CR29" s="40">
        <v>0</v>
      </c>
      <c r="CS29" s="11">
        <v>0</v>
      </c>
      <c r="CT29" s="41">
        <v>0</v>
      </c>
      <c r="CU29" s="40">
        <v>0</v>
      </c>
      <c r="CV29" s="11">
        <v>0</v>
      </c>
      <c r="CW29" s="41">
        <f t="shared" si="11"/>
        <v>0</v>
      </c>
      <c r="CX29" s="40">
        <v>0</v>
      </c>
      <c r="CY29" s="11">
        <v>0</v>
      </c>
      <c r="CZ29" s="41">
        <v>0</v>
      </c>
      <c r="DA29" s="9">
        <f t="shared" si="4"/>
        <v>0</v>
      </c>
      <c r="DB29" s="13">
        <f t="shared" si="5"/>
        <v>0</v>
      </c>
      <c r="DC29" s="6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</row>
    <row r="30" spans="1:20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v>0</v>
      </c>
      <c r="L30" s="40">
        <v>0</v>
      </c>
      <c r="M30" s="11">
        <v>0</v>
      </c>
      <c r="N30" s="41">
        <f t="shared" si="9"/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f t="shared" si="10"/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40">
        <v>0</v>
      </c>
      <c r="CP30" s="11">
        <v>0</v>
      </c>
      <c r="CQ30" s="41">
        <v>0</v>
      </c>
      <c r="CR30" s="40">
        <v>0</v>
      </c>
      <c r="CS30" s="11">
        <v>0</v>
      </c>
      <c r="CT30" s="41">
        <v>0</v>
      </c>
      <c r="CU30" s="40">
        <v>0</v>
      </c>
      <c r="CV30" s="11">
        <v>0</v>
      </c>
      <c r="CW30" s="41">
        <f t="shared" si="11"/>
        <v>0</v>
      </c>
      <c r="CX30" s="40">
        <v>0</v>
      </c>
      <c r="CY30" s="11">
        <v>0</v>
      </c>
      <c r="CZ30" s="41">
        <v>0</v>
      </c>
      <c r="DA30" s="9">
        <f t="shared" si="4"/>
        <v>0</v>
      </c>
      <c r="DB30" s="13">
        <f t="shared" si="5"/>
        <v>0</v>
      </c>
      <c r="DC30" s="6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</row>
    <row r="31" spans="1:206" ht="15" thickBot="1" x14ac:dyDescent="0.35">
      <c r="A31" s="52"/>
      <c r="B31" s="53" t="s">
        <v>17</v>
      </c>
      <c r="C31" s="42">
        <f>SUM(C19:C30)</f>
        <v>0</v>
      </c>
      <c r="D31" s="32">
        <f>SUM(D19:D30)</f>
        <v>0</v>
      </c>
      <c r="E31" s="43"/>
      <c r="F31" s="42">
        <f>SUM(F19:F30)</f>
        <v>0</v>
      </c>
      <c r="G31" s="32">
        <f>SUM(G19:G30)</f>
        <v>0</v>
      </c>
      <c r="H31" s="43"/>
      <c r="I31" s="42">
        <f>SUM(I19:I30)</f>
        <v>0</v>
      </c>
      <c r="J31" s="32">
        <f>SUM(J19:J30)</f>
        <v>0</v>
      </c>
      <c r="K31" s="43"/>
      <c r="L31" s="42">
        <f t="shared" ref="L31:M31" si="12">SUM(L19:L30)</f>
        <v>0</v>
      </c>
      <c r="M31" s="32">
        <f t="shared" si="12"/>
        <v>0</v>
      </c>
      <c r="N31" s="43"/>
      <c r="O31" s="42">
        <f>SUM(O19:O30)</f>
        <v>0</v>
      </c>
      <c r="P31" s="32">
        <f>SUM(P19:P30)</f>
        <v>0</v>
      </c>
      <c r="Q31" s="43"/>
      <c r="R31" s="42">
        <f>SUM(R19:R30)</f>
        <v>0</v>
      </c>
      <c r="S31" s="32">
        <f>SUM(S19:S30)</f>
        <v>0</v>
      </c>
      <c r="T31" s="43"/>
      <c r="U31" s="42">
        <f>SUM(U19:U30)</f>
        <v>0</v>
      </c>
      <c r="V31" s="32">
        <f>SUM(V19:V30)</f>
        <v>0</v>
      </c>
      <c r="W31" s="43"/>
      <c r="X31" s="42">
        <f>SUM(X19:X30)</f>
        <v>0</v>
      </c>
      <c r="Y31" s="32">
        <f>SUM(Y19:Y30)</f>
        <v>0</v>
      </c>
      <c r="Z31" s="43"/>
      <c r="AA31" s="42">
        <f>SUM(AA19:AA30)</f>
        <v>0</v>
      </c>
      <c r="AB31" s="32">
        <f>SUM(AB19:AB30)</f>
        <v>0</v>
      </c>
      <c r="AC31" s="43"/>
      <c r="AD31" s="42">
        <f>SUM(AD19:AD30)</f>
        <v>0</v>
      </c>
      <c r="AE31" s="32">
        <f>SUM(AE19:AE30)</f>
        <v>0</v>
      </c>
      <c r="AF31" s="43"/>
      <c r="AG31" s="42">
        <f>SUM(AG19:AG30)</f>
        <v>0</v>
      </c>
      <c r="AH31" s="32">
        <f>SUM(AH19:AH30)</f>
        <v>0</v>
      </c>
      <c r="AI31" s="43"/>
      <c r="AJ31" s="42">
        <f>SUM(AJ19:AJ30)</f>
        <v>0</v>
      </c>
      <c r="AK31" s="32">
        <f>SUM(AK19:AK30)</f>
        <v>0</v>
      </c>
      <c r="AL31" s="43"/>
      <c r="AM31" s="42">
        <f>SUM(AM19:AM30)</f>
        <v>0</v>
      </c>
      <c r="AN31" s="32">
        <f>SUM(AN19:AN30)</f>
        <v>0</v>
      </c>
      <c r="AO31" s="43"/>
      <c r="AP31" s="42">
        <f>SUM(AP19:AP30)</f>
        <v>0</v>
      </c>
      <c r="AQ31" s="32">
        <f>SUM(AQ19:AQ30)</f>
        <v>0</v>
      </c>
      <c r="AR31" s="43"/>
      <c r="AS31" s="42">
        <f>SUM(AS19:AS30)</f>
        <v>0</v>
      </c>
      <c r="AT31" s="32">
        <f>SUM(AT19:AT30)</f>
        <v>0</v>
      </c>
      <c r="AU31" s="43"/>
      <c r="AV31" s="42">
        <f>SUM(AV19:AV30)</f>
        <v>0</v>
      </c>
      <c r="AW31" s="32">
        <f>SUM(AW19:AW30)</f>
        <v>0</v>
      </c>
      <c r="AX31" s="43"/>
      <c r="AY31" s="42">
        <f>SUM(AY19:AY30)</f>
        <v>1</v>
      </c>
      <c r="AZ31" s="32">
        <f>SUM(AZ19:AZ30)</f>
        <v>27</v>
      </c>
      <c r="BA31" s="43"/>
      <c r="BB31" s="42">
        <f>SUM(BB19:BB30)</f>
        <v>0</v>
      </c>
      <c r="BC31" s="32">
        <f>SUM(BC19:BC30)</f>
        <v>0</v>
      </c>
      <c r="BD31" s="43"/>
      <c r="BE31" s="42">
        <f>SUM(BE19:BE30)</f>
        <v>0</v>
      </c>
      <c r="BF31" s="32">
        <f>SUM(BF19:BF30)</f>
        <v>0</v>
      </c>
      <c r="BG31" s="43"/>
      <c r="BH31" s="42">
        <f>SUM(BH19:BH30)</f>
        <v>0</v>
      </c>
      <c r="BI31" s="32">
        <f>SUM(BI19:BI30)</f>
        <v>0</v>
      </c>
      <c r="BJ31" s="43"/>
      <c r="BK31" s="42">
        <f>SUM(BK19:BK30)</f>
        <v>0</v>
      </c>
      <c r="BL31" s="32">
        <f>SUM(BL19:BL30)</f>
        <v>0</v>
      </c>
      <c r="BM31" s="43"/>
      <c r="BN31" s="42">
        <f>SUM(BN19:BN30)</f>
        <v>0</v>
      </c>
      <c r="BO31" s="32">
        <f>SUM(BO19:BO30)</f>
        <v>0</v>
      </c>
      <c r="BP31" s="43"/>
      <c r="BQ31" s="42">
        <f t="shared" ref="BQ31:BR31" si="13">SUM(BQ19:BQ30)</f>
        <v>0</v>
      </c>
      <c r="BR31" s="32">
        <f t="shared" si="13"/>
        <v>0</v>
      </c>
      <c r="BS31" s="43"/>
      <c r="BT31" s="42">
        <f>SUM(BT19:BT30)</f>
        <v>0</v>
      </c>
      <c r="BU31" s="32">
        <f>SUM(BU19:BU30)</f>
        <v>0</v>
      </c>
      <c r="BV31" s="43"/>
      <c r="BW31" s="42">
        <f>SUM(BW19:BW30)</f>
        <v>0</v>
      </c>
      <c r="BX31" s="32">
        <f>SUM(BX19:BX30)</f>
        <v>0</v>
      </c>
      <c r="BY31" s="43"/>
      <c r="BZ31" s="42">
        <f>SUM(BZ19:BZ30)</f>
        <v>0</v>
      </c>
      <c r="CA31" s="32">
        <f>SUM(CA19:CA30)</f>
        <v>0</v>
      </c>
      <c r="CB31" s="43"/>
      <c r="CC31" s="42">
        <f>SUM(CC19:CC30)</f>
        <v>0</v>
      </c>
      <c r="CD31" s="32">
        <f>SUM(CD19:CD30)</f>
        <v>0</v>
      </c>
      <c r="CE31" s="43"/>
      <c r="CF31" s="42">
        <f>SUM(CF19:CF30)</f>
        <v>0</v>
      </c>
      <c r="CG31" s="32">
        <f>SUM(CG19:CG30)</f>
        <v>0</v>
      </c>
      <c r="CH31" s="43"/>
      <c r="CI31" s="42">
        <f>SUM(CI19:CI30)</f>
        <v>0</v>
      </c>
      <c r="CJ31" s="32">
        <f>SUM(CJ19:CJ30)</f>
        <v>0</v>
      </c>
      <c r="CK31" s="43"/>
      <c r="CL31" s="42">
        <f>SUM(CL19:CL30)</f>
        <v>3</v>
      </c>
      <c r="CM31" s="32">
        <f>SUM(CM19:CM30)</f>
        <v>48</v>
      </c>
      <c r="CN31" s="43"/>
      <c r="CO31" s="42">
        <f>SUM(CO19:CO30)</f>
        <v>0</v>
      </c>
      <c r="CP31" s="32">
        <f>SUM(CP19:CP30)</f>
        <v>0</v>
      </c>
      <c r="CQ31" s="43"/>
      <c r="CR31" s="42">
        <f>SUM(CR19:CR30)</f>
        <v>0</v>
      </c>
      <c r="CS31" s="32">
        <f>SUM(CS19:CS30)</f>
        <v>0</v>
      </c>
      <c r="CT31" s="43"/>
      <c r="CU31" s="42">
        <f t="shared" ref="CU31:CV31" si="14">SUM(CU19:CU30)</f>
        <v>0</v>
      </c>
      <c r="CV31" s="32">
        <f t="shared" si="14"/>
        <v>0</v>
      </c>
      <c r="CW31" s="43"/>
      <c r="CX31" s="42">
        <f>SUM(CX19:CX30)</f>
        <v>0</v>
      </c>
      <c r="CY31" s="32">
        <f>SUM(CY19:CY30)</f>
        <v>0</v>
      </c>
      <c r="CZ31" s="43"/>
      <c r="DA31" s="33">
        <f t="shared" si="4"/>
        <v>4</v>
      </c>
      <c r="DB31" s="34">
        <f t="shared" si="5"/>
        <v>75</v>
      </c>
      <c r="DC31" s="6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</row>
    <row r="32" spans="1:20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v>0</v>
      </c>
      <c r="L32" s="40">
        <v>0</v>
      </c>
      <c r="M32" s="11">
        <v>0</v>
      </c>
      <c r="N32" s="41">
        <f t="shared" ref="N32:N43" si="15">IF(L32=0,0,M32/L32*1000)</f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f t="shared" ref="BS32:BS43" si="16">IF(BQ32=0,0,BR32/BQ32*1000)</f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6">
        <v>0</v>
      </c>
      <c r="CD32" s="12">
        <v>0</v>
      </c>
      <c r="CE32" s="41">
        <v>0</v>
      </c>
      <c r="CF32" s="46">
        <v>0</v>
      </c>
      <c r="CG32" s="12">
        <v>0</v>
      </c>
      <c r="CH32" s="41">
        <v>0</v>
      </c>
      <c r="CI32" s="46">
        <v>0</v>
      </c>
      <c r="CJ32" s="12">
        <v>0</v>
      </c>
      <c r="CK32" s="41">
        <v>0</v>
      </c>
      <c r="CL32" s="46">
        <v>3</v>
      </c>
      <c r="CM32" s="12">
        <v>44</v>
      </c>
      <c r="CN32" s="41">
        <f>CM32/CL32*1000</f>
        <v>14666.666666666666</v>
      </c>
      <c r="CO32" s="40">
        <v>0</v>
      </c>
      <c r="CP32" s="11">
        <v>0</v>
      </c>
      <c r="CQ32" s="41">
        <v>0</v>
      </c>
      <c r="CR32" s="40">
        <v>0</v>
      </c>
      <c r="CS32" s="11">
        <v>0</v>
      </c>
      <c r="CT32" s="41">
        <v>0</v>
      </c>
      <c r="CU32" s="40">
        <v>0</v>
      </c>
      <c r="CV32" s="11">
        <v>0</v>
      </c>
      <c r="CW32" s="41">
        <f t="shared" ref="CW32:CW43" si="17">IF(CU32=0,0,CV32/CU32*1000)</f>
        <v>0</v>
      </c>
      <c r="CX32" s="40">
        <v>0</v>
      </c>
      <c r="CY32" s="11">
        <v>0</v>
      </c>
      <c r="CZ32" s="41">
        <v>0</v>
      </c>
      <c r="DA32" s="9">
        <f t="shared" si="4"/>
        <v>3</v>
      </c>
      <c r="DB32" s="13">
        <f t="shared" si="5"/>
        <v>44</v>
      </c>
      <c r="DC32" s="6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</row>
    <row r="33" spans="1:20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v>0</v>
      </c>
      <c r="L33" s="40">
        <v>0</v>
      </c>
      <c r="M33" s="11">
        <v>0</v>
      </c>
      <c r="N33" s="41">
        <f t="shared" si="15"/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6">
        <v>1</v>
      </c>
      <c r="AZ33" s="12">
        <v>18</v>
      </c>
      <c r="BA33" s="41">
        <f>AZ33/AY33*1000</f>
        <v>18000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f t="shared" si="16"/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6">
        <v>0</v>
      </c>
      <c r="CD33" s="12">
        <v>0</v>
      </c>
      <c r="CE33" s="41">
        <v>0</v>
      </c>
      <c r="CF33" s="46">
        <v>0</v>
      </c>
      <c r="CG33" s="12">
        <v>0</v>
      </c>
      <c r="CH33" s="41">
        <v>0</v>
      </c>
      <c r="CI33" s="46">
        <v>0</v>
      </c>
      <c r="CJ33" s="12">
        <v>0</v>
      </c>
      <c r="CK33" s="41">
        <v>0</v>
      </c>
      <c r="CL33" s="40">
        <v>0</v>
      </c>
      <c r="CM33" s="11">
        <v>0</v>
      </c>
      <c r="CN33" s="41">
        <v>0</v>
      </c>
      <c r="CO33" s="40">
        <v>0</v>
      </c>
      <c r="CP33" s="11">
        <v>0</v>
      </c>
      <c r="CQ33" s="41">
        <v>0</v>
      </c>
      <c r="CR33" s="40">
        <v>0</v>
      </c>
      <c r="CS33" s="11">
        <v>0</v>
      </c>
      <c r="CT33" s="41">
        <v>0</v>
      </c>
      <c r="CU33" s="40">
        <v>0</v>
      </c>
      <c r="CV33" s="11">
        <v>0</v>
      </c>
      <c r="CW33" s="41">
        <f t="shared" si="17"/>
        <v>0</v>
      </c>
      <c r="CX33" s="40">
        <v>0</v>
      </c>
      <c r="CY33" s="11">
        <v>0</v>
      </c>
      <c r="CZ33" s="41">
        <v>0</v>
      </c>
      <c r="DA33" s="9">
        <f t="shared" si="4"/>
        <v>1</v>
      </c>
      <c r="DB33" s="13">
        <f t="shared" si="5"/>
        <v>18</v>
      </c>
      <c r="DC33" s="6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</row>
    <row r="34" spans="1:20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v>0</v>
      </c>
      <c r="L34" s="40">
        <v>0</v>
      </c>
      <c r="M34" s="11">
        <v>0</v>
      </c>
      <c r="N34" s="41">
        <f t="shared" si="15"/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f t="shared" si="16"/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6">
        <v>0</v>
      </c>
      <c r="CD34" s="12">
        <v>0</v>
      </c>
      <c r="CE34" s="41">
        <v>0</v>
      </c>
      <c r="CF34" s="46">
        <v>0</v>
      </c>
      <c r="CG34" s="12">
        <v>0</v>
      </c>
      <c r="CH34" s="41">
        <v>0</v>
      </c>
      <c r="CI34" s="46">
        <v>0</v>
      </c>
      <c r="CJ34" s="12">
        <v>0</v>
      </c>
      <c r="CK34" s="41">
        <v>0</v>
      </c>
      <c r="CL34" s="40">
        <v>0</v>
      </c>
      <c r="CM34" s="11">
        <v>0</v>
      </c>
      <c r="CN34" s="41">
        <v>0</v>
      </c>
      <c r="CO34" s="40">
        <v>0</v>
      </c>
      <c r="CP34" s="11">
        <v>0</v>
      </c>
      <c r="CQ34" s="41">
        <v>0</v>
      </c>
      <c r="CR34" s="40">
        <v>0</v>
      </c>
      <c r="CS34" s="11">
        <v>0</v>
      </c>
      <c r="CT34" s="41">
        <v>0</v>
      </c>
      <c r="CU34" s="40">
        <v>0</v>
      </c>
      <c r="CV34" s="11">
        <v>0</v>
      </c>
      <c r="CW34" s="41">
        <f t="shared" si="17"/>
        <v>0</v>
      </c>
      <c r="CX34" s="40">
        <v>0</v>
      </c>
      <c r="CY34" s="11">
        <v>0</v>
      </c>
      <c r="CZ34" s="41">
        <v>0</v>
      </c>
      <c r="DA34" s="9">
        <f t="shared" si="4"/>
        <v>0</v>
      </c>
      <c r="DB34" s="13">
        <f t="shared" si="5"/>
        <v>0</v>
      </c>
      <c r="DC34" s="6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</row>
    <row r="35" spans="1:20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v>0</v>
      </c>
      <c r="L35" s="40">
        <v>0</v>
      </c>
      <c r="M35" s="11">
        <v>0</v>
      </c>
      <c r="N35" s="41">
        <f t="shared" si="15"/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f t="shared" si="16"/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6">
        <v>0</v>
      </c>
      <c r="CD35" s="12">
        <v>0</v>
      </c>
      <c r="CE35" s="41">
        <v>0</v>
      </c>
      <c r="CF35" s="46">
        <v>0</v>
      </c>
      <c r="CG35" s="12">
        <v>0</v>
      </c>
      <c r="CH35" s="41">
        <v>0</v>
      </c>
      <c r="CI35" s="46">
        <v>0</v>
      </c>
      <c r="CJ35" s="12">
        <v>0</v>
      </c>
      <c r="CK35" s="41">
        <v>0</v>
      </c>
      <c r="CL35" s="40">
        <v>0</v>
      </c>
      <c r="CM35" s="11">
        <v>0</v>
      </c>
      <c r="CN35" s="41">
        <v>0</v>
      </c>
      <c r="CO35" s="40">
        <v>0</v>
      </c>
      <c r="CP35" s="11">
        <v>0</v>
      </c>
      <c r="CQ35" s="41">
        <v>0</v>
      </c>
      <c r="CR35" s="40">
        <v>0</v>
      </c>
      <c r="CS35" s="11">
        <v>0</v>
      </c>
      <c r="CT35" s="41">
        <v>0</v>
      </c>
      <c r="CU35" s="40">
        <v>0</v>
      </c>
      <c r="CV35" s="11">
        <v>0</v>
      </c>
      <c r="CW35" s="41">
        <f t="shared" si="17"/>
        <v>0</v>
      </c>
      <c r="CX35" s="40">
        <v>0</v>
      </c>
      <c r="CY35" s="11">
        <v>0</v>
      </c>
      <c r="CZ35" s="41">
        <v>0</v>
      </c>
      <c r="DA35" s="9">
        <f t="shared" si="4"/>
        <v>0</v>
      </c>
      <c r="DB35" s="13">
        <f t="shared" si="5"/>
        <v>0</v>
      </c>
      <c r="DC35" s="6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</row>
    <row r="36" spans="1:20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v>0</v>
      </c>
      <c r="L36" s="40">
        <v>0</v>
      </c>
      <c r="M36" s="11">
        <v>0</v>
      </c>
      <c r="N36" s="41">
        <f t="shared" si="15"/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f t="shared" si="16"/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6">
        <v>0</v>
      </c>
      <c r="CD36" s="12">
        <v>0</v>
      </c>
      <c r="CE36" s="41">
        <v>0</v>
      </c>
      <c r="CF36" s="46">
        <v>0</v>
      </c>
      <c r="CG36" s="12">
        <v>0</v>
      </c>
      <c r="CH36" s="41">
        <v>0</v>
      </c>
      <c r="CI36" s="46">
        <v>0</v>
      </c>
      <c r="CJ36" s="12">
        <v>0</v>
      </c>
      <c r="CK36" s="41">
        <v>0</v>
      </c>
      <c r="CL36" s="40">
        <v>0</v>
      </c>
      <c r="CM36" s="11">
        <v>0</v>
      </c>
      <c r="CN36" s="41">
        <v>0</v>
      </c>
      <c r="CO36" s="40">
        <v>0</v>
      </c>
      <c r="CP36" s="11">
        <v>0</v>
      </c>
      <c r="CQ36" s="41">
        <v>0</v>
      </c>
      <c r="CR36" s="40">
        <v>0</v>
      </c>
      <c r="CS36" s="11">
        <v>0</v>
      </c>
      <c r="CT36" s="41">
        <v>0</v>
      </c>
      <c r="CU36" s="40">
        <v>0</v>
      </c>
      <c r="CV36" s="11">
        <v>0</v>
      </c>
      <c r="CW36" s="41">
        <f t="shared" si="17"/>
        <v>0</v>
      </c>
      <c r="CX36" s="40">
        <v>0</v>
      </c>
      <c r="CY36" s="11">
        <v>0</v>
      </c>
      <c r="CZ36" s="41">
        <v>0</v>
      </c>
      <c r="DA36" s="9">
        <f t="shared" si="4"/>
        <v>0</v>
      </c>
      <c r="DB36" s="13">
        <f t="shared" si="5"/>
        <v>0</v>
      </c>
      <c r="DC36" s="6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</row>
    <row r="37" spans="1:20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v>0</v>
      </c>
      <c r="L37" s="40">
        <v>0</v>
      </c>
      <c r="M37" s="11">
        <v>0</v>
      </c>
      <c r="N37" s="41">
        <f t="shared" si="15"/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0">
        <v>0</v>
      </c>
      <c r="BC37" s="11">
        <v>0</v>
      </c>
      <c r="BD37" s="41">
        <v>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f t="shared" si="16"/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6">
        <v>0</v>
      </c>
      <c r="CD37" s="12">
        <v>0</v>
      </c>
      <c r="CE37" s="41">
        <v>0</v>
      </c>
      <c r="CF37" s="46">
        <v>0</v>
      </c>
      <c r="CG37" s="12">
        <v>0</v>
      </c>
      <c r="CH37" s="41">
        <v>0</v>
      </c>
      <c r="CI37" s="46">
        <v>0</v>
      </c>
      <c r="CJ37" s="12">
        <v>0</v>
      </c>
      <c r="CK37" s="41">
        <v>0</v>
      </c>
      <c r="CL37" s="46">
        <v>2</v>
      </c>
      <c r="CM37" s="12">
        <v>29</v>
      </c>
      <c r="CN37" s="41">
        <f>CM37/CL37*1000</f>
        <v>14500</v>
      </c>
      <c r="CO37" s="40">
        <v>0</v>
      </c>
      <c r="CP37" s="11">
        <v>0</v>
      </c>
      <c r="CQ37" s="41">
        <v>0</v>
      </c>
      <c r="CR37" s="40">
        <v>0</v>
      </c>
      <c r="CS37" s="11">
        <v>0</v>
      </c>
      <c r="CT37" s="41">
        <v>0</v>
      </c>
      <c r="CU37" s="40">
        <v>0</v>
      </c>
      <c r="CV37" s="11">
        <v>0</v>
      </c>
      <c r="CW37" s="41">
        <f t="shared" si="17"/>
        <v>0</v>
      </c>
      <c r="CX37" s="40">
        <v>0</v>
      </c>
      <c r="CY37" s="11">
        <v>0</v>
      </c>
      <c r="CZ37" s="41">
        <v>0</v>
      </c>
      <c r="DA37" s="9">
        <f t="shared" si="4"/>
        <v>2</v>
      </c>
      <c r="DB37" s="13">
        <f t="shared" si="5"/>
        <v>29</v>
      </c>
      <c r="DC37" s="6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</row>
    <row r="38" spans="1:20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v>0</v>
      </c>
      <c r="L38" s="40">
        <v>0</v>
      </c>
      <c r="M38" s="11">
        <v>0</v>
      </c>
      <c r="N38" s="41">
        <f t="shared" si="15"/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f t="shared" si="16"/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6">
        <v>0</v>
      </c>
      <c r="CD38" s="12">
        <v>0</v>
      </c>
      <c r="CE38" s="41">
        <v>0</v>
      </c>
      <c r="CF38" s="46">
        <v>0</v>
      </c>
      <c r="CG38" s="12">
        <v>0</v>
      </c>
      <c r="CH38" s="41">
        <v>0</v>
      </c>
      <c r="CI38" s="46">
        <v>0</v>
      </c>
      <c r="CJ38" s="12">
        <v>0</v>
      </c>
      <c r="CK38" s="41">
        <v>0</v>
      </c>
      <c r="CL38" s="40">
        <v>0</v>
      </c>
      <c r="CM38" s="11">
        <v>0</v>
      </c>
      <c r="CN38" s="41">
        <v>0</v>
      </c>
      <c r="CO38" s="40">
        <v>0</v>
      </c>
      <c r="CP38" s="11">
        <v>0</v>
      </c>
      <c r="CQ38" s="41">
        <v>0</v>
      </c>
      <c r="CR38" s="40">
        <v>0</v>
      </c>
      <c r="CS38" s="11">
        <v>0</v>
      </c>
      <c r="CT38" s="41">
        <v>0</v>
      </c>
      <c r="CU38" s="40">
        <v>0</v>
      </c>
      <c r="CV38" s="11">
        <v>0</v>
      </c>
      <c r="CW38" s="41">
        <f t="shared" si="17"/>
        <v>0</v>
      </c>
      <c r="CX38" s="40">
        <v>0</v>
      </c>
      <c r="CY38" s="11">
        <v>0</v>
      </c>
      <c r="CZ38" s="41">
        <v>0</v>
      </c>
      <c r="DA38" s="9">
        <f t="shared" ref="DA38:DA69" si="18">SUM(CO38,CL38,BZ38,BN38,AA38,BE38,AY38,BH38,AP38,BT38,AG38,AD38,U38,O38,C38,I38,R38,AM38,BB38,BK38,BW38,CC38,CI38,F38)</f>
        <v>0</v>
      </c>
      <c r="DB38" s="13">
        <f t="shared" ref="DB38:DB69" si="19">SUM(CP38,CM38,CA38,BO38,AB38,BF38,CD38,AZ38,BI38,AQ38,BU38,AH38,AE38,V38,P38,D38,J38,S38,AN38,BC38,BL38,BX38,CJ38,G38)</f>
        <v>0</v>
      </c>
      <c r="DC38" s="6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</row>
    <row r="39" spans="1:20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v>0</v>
      </c>
      <c r="L39" s="40">
        <v>0</v>
      </c>
      <c r="M39" s="11">
        <v>0</v>
      </c>
      <c r="N39" s="41">
        <f t="shared" si="15"/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f t="shared" si="16"/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6">
        <v>0</v>
      </c>
      <c r="CD39" s="12">
        <v>0</v>
      </c>
      <c r="CE39" s="41">
        <v>0</v>
      </c>
      <c r="CF39" s="46">
        <v>0</v>
      </c>
      <c r="CG39" s="12">
        <v>0</v>
      </c>
      <c r="CH39" s="41">
        <v>0</v>
      </c>
      <c r="CI39" s="46">
        <v>0</v>
      </c>
      <c r="CJ39" s="12">
        <v>0</v>
      </c>
      <c r="CK39" s="41">
        <v>0</v>
      </c>
      <c r="CL39" s="46">
        <v>2</v>
      </c>
      <c r="CM39" s="12">
        <v>40</v>
      </c>
      <c r="CN39" s="41">
        <f>CM39/CL39*1000</f>
        <v>20000</v>
      </c>
      <c r="CO39" s="46">
        <v>1</v>
      </c>
      <c r="CP39" s="12">
        <v>21</v>
      </c>
      <c r="CQ39" s="41">
        <f>CP39/CO39*1000</f>
        <v>21000</v>
      </c>
      <c r="CR39" s="40">
        <v>0</v>
      </c>
      <c r="CS39" s="11">
        <v>0</v>
      </c>
      <c r="CT39" s="41">
        <v>0</v>
      </c>
      <c r="CU39" s="40">
        <v>0</v>
      </c>
      <c r="CV39" s="11">
        <v>0</v>
      </c>
      <c r="CW39" s="41">
        <f t="shared" si="17"/>
        <v>0</v>
      </c>
      <c r="CX39" s="40">
        <v>0</v>
      </c>
      <c r="CY39" s="11">
        <v>0</v>
      </c>
      <c r="CZ39" s="41">
        <v>0</v>
      </c>
      <c r="DA39" s="9">
        <f t="shared" si="18"/>
        <v>3</v>
      </c>
      <c r="DB39" s="13">
        <f t="shared" si="19"/>
        <v>61</v>
      </c>
      <c r="DC39" s="6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</row>
    <row r="40" spans="1:20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v>0</v>
      </c>
      <c r="L40" s="40">
        <v>0</v>
      </c>
      <c r="M40" s="11">
        <v>0</v>
      </c>
      <c r="N40" s="41">
        <f t="shared" si="15"/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6">
        <v>0</v>
      </c>
      <c r="AN40" s="12">
        <v>0</v>
      </c>
      <c r="AO40" s="41">
        <v>0</v>
      </c>
      <c r="AP40" s="46">
        <v>1</v>
      </c>
      <c r="AQ40" s="12">
        <v>9</v>
      </c>
      <c r="AR40" s="41">
        <f>AQ40/AP40*1000</f>
        <v>9000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6">
        <v>1</v>
      </c>
      <c r="AZ40" s="12">
        <v>56</v>
      </c>
      <c r="BA40" s="41">
        <f>AZ40/AY40*1000</f>
        <v>56000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f t="shared" si="16"/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6">
        <v>0</v>
      </c>
      <c r="CD40" s="12">
        <v>0</v>
      </c>
      <c r="CE40" s="41">
        <v>0</v>
      </c>
      <c r="CF40" s="46">
        <v>0</v>
      </c>
      <c r="CG40" s="12">
        <v>0</v>
      </c>
      <c r="CH40" s="41">
        <v>0</v>
      </c>
      <c r="CI40" s="46">
        <v>0</v>
      </c>
      <c r="CJ40" s="12">
        <v>0</v>
      </c>
      <c r="CK40" s="41">
        <v>0</v>
      </c>
      <c r="CL40" s="40">
        <v>0</v>
      </c>
      <c r="CM40" s="11">
        <v>0</v>
      </c>
      <c r="CN40" s="41">
        <v>0</v>
      </c>
      <c r="CO40" s="40">
        <v>0</v>
      </c>
      <c r="CP40" s="11">
        <v>0</v>
      </c>
      <c r="CQ40" s="41">
        <v>0</v>
      </c>
      <c r="CR40" s="40">
        <v>0</v>
      </c>
      <c r="CS40" s="11">
        <v>0</v>
      </c>
      <c r="CT40" s="41">
        <v>0</v>
      </c>
      <c r="CU40" s="40">
        <v>0</v>
      </c>
      <c r="CV40" s="11">
        <v>0</v>
      </c>
      <c r="CW40" s="41">
        <f t="shared" si="17"/>
        <v>0</v>
      </c>
      <c r="CX40" s="40">
        <v>0</v>
      </c>
      <c r="CY40" s="11">
        <v>0</v>
      </c>
      <c r="CZ40" s="41">
        <v>0</v>
      </c>
      <c r="DA40" s="9">
        <f t="shared" si="18"/>
        <v>2</v>
      </c>
      <c r="DB40" s="13">
        <f t="shared" si="19"/>
        <v>65</v>
      </c>
      <c r="DC40" s="6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</row>
    <row r="41" spans="1:20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6">
        <v>5</v>
      </c>
      <c r="G41" s="12">
        <v>69</v>
      </c>
      <c r="H41" s="41">
        <f>G41/F41*1000</f>
        <v>13800</v>
      </c>
      <c r="I41" s="40">
        <v>0</v>
      </c>
      <c r="J41" s="11">
        <v>0</v>
      </c>
      <c r="K41" s="41">
        <v>0</v>
      </c>
      <c r="L41" s="40">
        <v>0</v>
      </c>
      <c r="M41" s="11">
        <v>0</v>
      </c>
      <c r="N41" s="41">
        <f t="shared" si="15"/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f t="shared" si="16"/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6">
        <v>0</v>
      </c>
      <c r="CD41" s="12">
        <v>0</v>
      </c>
      <c r="CE41" s="41">
        <v>0</v>
      </c>
      <c r="CF41" s="46">
        <v>0</v>
      </c>
      <c r="CG41" s="12">
        <v>0</v>
      </c>
      <c r="CH41" s="41">
        <v>0</v>
      </c>
      <c r="CI41" s="46">
        <v>0</v>
      </c>
      <c r="CJ41" s="12">
        <v>0</v>
      </c>
      <c r="CK41" s="41">
        <v>0</v>
      </c>
      <c r="CL41" s="40">
        <v>0</v>
      </c>
      <c r="CM41" s="11">
        <v>0</v>
      </c>
      <c r="CN41" s="41">
        <v>0</v>
      </c>
      <c r="CO41" s="40">
        <v>0</v>
      </c>
      <c r="CP41" s="11">
        <v>0</v>
      </c>
      <c r="CQ41" s="41">
        <v>0</v>
      </c>
      <c r="CR41" s="40">
        <v>0</v>
      </c>
      <c r="CS41" s="11">
        <v>0</v>
      </c>
      <c r="CT41" s="41">
        <v>0</v>
      </c>
      <c r="CU41" s="40">
        <v>0</v>
      </c>
      <c r="CV41" s="11">
        <v>0</v>
      </c>
      <c r="CW41" s="41">
        <f t="shared" si="17"/>
        <v>0</v>
      </c>
      <c r="CX41" s="40">
        <v>0</v>
      </c>
      <c r="CY41" s="11">
        <v>0</v>
      </c>
      <c r="CZ41" s="41">
        <v>0</v>
      </c>
      <c r="DA41" s="9">
        <f t="shared" si="18"/>
        <v>5</v>
      </c>
      <c r="DB41" s="13">
        <f t="shared" si="19"/>
        <v>69</v>
      </c>
      <c r="DC41" s="6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</row>
    <row r="42" spans="1:206" x14ac:dyDescent="0.3">
      <c r="A42" s="50">
        <v>2006</v>
      </c>
      <c r="B42" s="51" t="s">
        <v>15</v>
      </c>
      <c r="C42" s="40">
        <v>0</v>
      </c>
      <c r="D42" s="11">
        <v>0</v>
      </c>
      <c r="E42" s="41">
        <v>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v>0</v>
      </c>
      <c r="L42" s="40">
        <v>0</v>
      </c>
      <c r="M42" s="11">
        <v>0</v>
      </c>
      <c r="N42" s="41">
        <f t="shared" si="15"/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6">
        <v>2</v>
      </c>
      <c r="AZ42" s="12">
        <v>48</v>
      </c>
      <c r="BA42" s="41">
        <f>AZ42/AY42*1000</f>
        <v>24000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f t="shared" si="16"/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6">
        <v>0</v>
      </c>
      <c r="CD42" s="12">
        <v>0</v>
      </c>
      <c r="CE42" s="41">
        <v>0</v>
      </c>
      <c r="CF42" s="46">
        <v>0</v>
      </c>
      <c r="CG42" s="12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2</v>
      </c>
      <c r="CM42" s="12">
        <v>43</v>
      </c>
      <c r="CN42" s="41">
        <f>CM42/CL42*1000</f>
        <v>21500</v>
      </c>
      <c r="CO42" s="40">
        <v>0</v>
      </c>
      <c r="CP42" s="11">
        <v>0</v>
      </c>
      <c r="CQ42" s="41">
        <v>0</v>
      </c>
      <c r="CR42" s="40">
        <v>0</v>
      </c>
      <c r="CS42" s="11">
        <v>0</v>
      </c>
      <c r="CT42" s="41">
        <v>0</v>
      </c>
      <c r="CU42" s="40">
        <v>0</v>
      </c>
      <c r="CV42" s="11">
        <v>0</v>
      </c>
      <c r="CW42" s="41">
        <f t="shared" si="17"/>
        <v>0</v>
      </c>
      <c r="CX42" s="40">
        <v>0</v>
      </c>
      <c r="CY42" s="11">
        <v>0</v>
      </c>
      <c r="CZ42" s="41">
        <v>0</v>
      </c>
      <c r="DA42" s="9">
        <f t="shared" si="18"/>
        <v>4</v>
      </c>
      <c r="DB42" s="13">
        <f t="shared" si="19"/>
        <v>91</v>
      </c>
      <c r="DC42" s="6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</row>
    <row r="43" spans="1:206" x14ac:dyDescent="0.3">
      <c r="A43" s="50">
        <v>2006</v>
      </c>
      <c r="B43" s="51" t="s">
        <v>16</v>
      </c>
      <c r="C43" s="40">
        <v>0</v>
      </c>
      <c r="D43" s="11">
        <v>0</v>
      </c>
      <c r="E43" s="41">
        <v>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v>0</v>
      </c>
      <c r="L43" s="40">
        <v>0</v>
      </c>
      <c r="M43" s="11">
        <v>0</v>
      </c>
      <c r="N43" s="41">
        <f t="shared" si="15"/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f t="shared" si="16"/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0">
        <v>0</v>
      </c>
      <c r="CJ43" s="11">
        <v>0</v>
      </c>
      <c r="CK43" s="41">
        <v>0</v>
      </c>
      <c r="CL43" s="40">
        <v>0</v>
      </c>
      <c r="CM43" s="11">
        <v>0</v>
      </c>
      <c r="CN43" s="41">
        <v>0</v>
      </c>
      <c r="CO43" s="40">
        <v>0</v>
      </c>
      <c r="CP43" s="11">
        <v>0</v>
      </c>
      <c r="CQ43" s="41">
        <v>0</v>
      </c>
      <c r="CR43" s="40">
        <v>0</v>
      </c>
      <c r="CS43" s="11">
        <v>0</v>
      </c>
      <c r="CT43" s="41">
        <v>0</v>
      </c>
      <c r="CU43" s="40">
        <v>0</v>
      </c>
      <c r="CV43" s="11">
        <v>0</v>
      </c>
      <c r="CW43" s="41">
        <f t="shared" si="17"/>
        <v>0</v>
      </c>
      <c r="CX43" s="40">
        <v>0</v>
      </c>
      <c r="CY43" s="11">
        <v>0</v>
      </c>
      <c r="CZ43" s="41">
        <v>0</v>
      </c>
      <c r="DA43" s="9">
        <f t="shared" si="18"/>
        <v>0</v>
      </c>
      <c r="DB43" s="13">
        <f t="shared" si="19"/>
        <v>0</v>
      </c>
      <c r="DC43" s="6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</row>
    <row r="44" spans="1:206" ht="15" thickBot="1" x14ac:dyDescent="0.35">
      <c r="A44" s="52"/>
      <c r="B44" s="53" t="s">
        <v>17</v>
      </c>
      <c r="C44" s="42">
        <f>SUM(C32:C43)</f>
        <v>0</v>
      </c>
      <c r="D44" s="32">
        <f>SUM(D32:D43)</f>
        <v>0</v>
      </c>
      <c r="E44" s="43"/>
      <c r="F44" s="42">
        <f>SUM(F32:F43)</f>
        <v>5</v>
      </c>
      <c r="G44" s="32">
        <f>SUM(G32:G43)</f>
        <v>69</v>
      </c>
      <c r="H44" s="43"/>
      <c r="I44" s="42">
        <f>SUM(I32:I43)</f>
        <v>0</v>
      </c>
      <c r="J44" s="32">
        <f>SUM(J32:J43)</f>
        <v>0</v>
      </c>
      <c r="K44" s="43"/>
      <c r="L44" s="42">
        <f t="shared" ref="L44:M44" si="20">SUM(L32:L43)</f>
        <v>0</v>
      </c>
      <c r="M44" s="32">
        <f t="shared" si="20"/>
        <v>0</v>
      </c>
      <c r="N44" s="43"/>
      <c r="O44" s="42">
        <f>SUM(O32:O43)</f>
        <v>0</v>
      </c>
      <c r="P44" s="32">
        <f>SUM(P32:P43)</f>
        <v>0</v>
      </c>
      <c r="Q44" s="43"/>
      <c r="R44" s="42">
        <f>SUM(R32:R43)</f>
        <v>0</v>
      </c>
      <c r="S44" s="32">
        <f>SUM(S32:S43)</f>
        <v>0</v>
      </c>
      <c r="T44" s="43"/>
      <c r="U44" s="42">
        <f>SUM(U32:U43)</f>
        <v>0</v>
      </c>
      <c r="V44" s="32">
        <f>SUM(V32:V43)</f>
        <v>0</v>
      </c>
      <c r="W44" s="43"/>
      <c r="X44" s="42">
        <f>SUM(X32:X43)</f>
        <v>0</v>
      </c>
      <c r="Y44" s="32">
        <f>SUM(Y32:Y43)</f>
        <v>0</v>
      </c>
      <c r="Z44" s="43"/>
      <c r="AA44" s="42">
        <f>SUM(AA32:AA43)</f>
        <v>0</v>
      </c>
      <c r="AB44" s="32">
        <f>SUM(AB32:AB43)</f>
        <v>0</v>
      </c>
      <c r="AC44" s="43"/>
      <c r="AD44" s="42">
        <f>SUM(AD32:AD43)</f>
        <v>0</v>
      </c>
      <c r="AE44" s="32">
        <f>SUM(AE32:AE43)</f>
        <v>0</v>
      </c>
      <c r="AF44" s="43"/>
      <c r="AG44" s="42">
        <f>SUM(AG32:AG43)</f>
        <v>0</v>
      </c>
      <c r="AH44" s="32">
        <f>SUM(AH32:AH43)</f>
        <v>0</v>
      </c>
      <c r="AI44" s="43"/>
      <c r="AJ44" s="42">
        <f>SUM(AJ32:AJ43)</f>
        <v>0</v>
      </c>
      <c r="AK44" s="32">
        <f>SUM(AK32:AK43)</f>
        <v>0</v>
      </c>
      <c r="AL44" s="43"/>
      <c r="AM44" s="42">
        <f>SUM(AM32:AM43)</f>
        <v>0</v>
      </c>
      <c r="AN44" s="32">
        <f>SUM(AN32:AN43)</f>
        <v>0</v>
      </c>
      <c r="AO44" s="43"/>
      <c r="AP44" s="42">
        <f>SUM(AP32:AP43)</f>
        <v>1</v>
      </c>
      <c r="AQ44" s="32">
        <f>SUM(AQ32:AQ43)</f>
        <v>9</v>
      </c>
      <c r="AR44" s="43"/>
      <c r="AS44" s="42">
        <f>SUM(AS32:AS43)</f>
        <v>0</v>
      </c>
      <c r="AT44" s="32">
        <f>SUM(AT32:AT43)</f>
        <v>0</v>
      </c>
      <c r="AU44" s="43"/>
      <c r="AV44" s="42">
        <f>SUM(AV32:AV43)</f>
        <v>0</v>
      </c>
      <c r="AW44" s="32">
        <f>SUM(AW32:AW43)</f>
        <v>0</v>
      </c>
      <c r="AX44" s="43"/>
      <c r="AY44" s="42">
        <f>SUM(AY32:AY43)</f>
        <v>4</v>
      </c>
      <c r="AZ44" s="32">
        <f>SUM(AZ32:AZ43)</f>
        <v>122</v>
      </c>
      <c r="BA44" s="43"/>
      <c r="BB44" s="42">
        <f>SUM(BB32:BB43)</f>
        <v>0</v>
      </c>
      <c r="BC44" s="32">
        <f>SUM(BC32:BC43)</f>
        <v>0</v>
      </c>
      <c r="BD44" s="43"/>
      <c r="BE44" s="42">
        <f>SUM(BE32:BE43)</f>
        <v>0</v>
      </c>
      <c r="BF44" s="32">
        <f>SUM(BF32:BF43)</f>
        <v>0</v>
      </c>
      <c r="BG44" s="43"/>
      <c r="BH44" s="42">
        <f>SUM(BH32:BH43)</f>
        <v>0</v>
      </c>
      <c r="BI44" s="32">
        <f>SUM(BI32:BI43)</f>
        <v>0</v>
      </c>
      <c r="BJ44" s="43"/>
      <c r="BK44" s="42">
        <f>SUM(BK32:BK43)</f>
        <v>0</v>
      </c>
      <c r="BL44" s="32">
        <f>SUM(BL32:BL43)</f>
        <v>0</v>
      </c>
      <c r="BM44" s="43"/>
      <c r="BN44" s="42">
        <f>SUM(BN32:BN43)</f>
        <v>0</v>
      </c>
      <c r="BO44" s="32">
        <f>SUM(BO32:BO43)</f>
        <v>0</v>
      </c>
      <c r="BP44" s="43"/>
      <c r="BQ44" s="42">
        <f t="shared" ref="BQ44:BR44" si="21">SUM(BQ32:BQ43)</f>
        <v>0</v>
      </c>
      <c r="BR44" s="32">
        <f t="shared" si="21"/>
        <v>0</v>
      </c>
      <c r="BS44" s="43"/>
      <c r="BT44" s="42">
        <f>SUM(BT32:BT43)</f>
        <v>0</v>
      </c>
      <c r="BU44" s="32">
        <f>SUM(BU32:BU43)</f>
        <v>0</v>
      </c>
      <c r="BV44" s="43"/>
      <c r="BW44" s="42">
        <f>SUM(BW32:BW43)</f>
        <v>0</v>
      </c>
      <c r="BX44" s="32">
        <f>SUM(BX32:BX43)</f>
        <v>0</v>
      </c>
      <c r="BY44" s="43"/>
      <c r="BZ44" s="42">
        <f>SUM(BZ32:BZ43)</f>
        <v>0</v>
      </c>
      <c r="CA44" s="32">
        <f>SUM(CA32:CA43)</f>
        <v>0</v>
      </c>
      <c r="CB44" s="43"/>
      <c r="CC44" s="42">
        <f>SUM(CC32:CC43)</f>
        <v>0</v>
      </c>
      <c r="CD44" s="32">
        <f>SUM(CD32:CD43)</f>
        <v>0</v>
      </c>
      <c r="CE44" s="43"/>
      <c r="CF44" s="42">
        <f>SUM(CF32:CF43)</f>
        <v>0</v>
      </c>
      <c r="CG44" s="32">
        <f>SUM(CG32:CG43)</f>
        <v>0</v>
      </c>
      <c r="CH44" s="43"/>
      <c r="CI44" s="42">
        <f>SUM(CI32:CI43)</f>
        <v>0</v>
      </c>
      <c r="CJ44" s="32">
        <f>SUM(CJ32:CJ43)</f>
        <v>0</v>
      </c>
      <c r="CK44" s="43"/>
      <c r="CL44" s="42">
        <f>SUM(CL32:CL43)</f>
        <v>9</v>
      </c>
      <c r="CM44" s="32">
        <f>SUM(CM32:CM43)</f>
        <v>156</v>
      </c>
      <c r="CN44" s="43"/>
      <c r="CO44" s="42">
        <f>SUM(CO32:CO43)</f>
        <v>1</v>
      </c>
      <c r="CP44" s="32">
        <f>SUM(CP32:CP43)</f>
        <v>21</v>
      </c>
      <c r="CQ44" s="43"/>
      <c r="CR44" s="42">
        <f>SUM(CR32:CR43)</f>
        <v>0</v>
      </c>
      <c r="CS44" s="32">
        <f>SUM(CS32:CS43)</f>
        <v>0</v>
      </c>
      <c r="CT44" s="43"/>
      <c r="CU44" s="42">
        <f t="shared" ref="CU44:CV44" si="22">SUM(CU32:CU43)</f>
        <v>0</v>
      </c>
      <c r="CV44" s="32">
        <f t="shared" si="22"/>
        <v>0</v>
      </c>
      <c r="CW44" s="43"/>
      <c r="CX44" s="42">
        <f>SUM(CX32:CX43)</f>
        <v>0</v>
      </c>
      <c r="CY44" s="32">
        <f>SUM(CY32:CY43)</f>
        <v>0</v>
      </c>
      <c r="CZ44" s="43"/>
      <c r="DA44" s="33">
        <f t="shared" si="18"/>
        <v>20</v>
      </c>
      <c r="DB44" s="34">
        <f t="shared" si="19"/>
        <v>377</v>
      </c>
      <c r="DC44" s="6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</row>
    <row r="45" spans="1:20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v>0</v>
      </c>
      <c r="L45" s="40">
        <v>0</v>
      </c>
      <c r="M45" s="11">
        <v>0</v>
      </c>
      <c r="N45" s="41">
        <f t="shared" ref="N45:N56" si="23">IF(L45=0,0,M45/L45*1000)</f>
        <v>0</v>
      </c>
      <c r="O45" s="40">
        <v>0</v>
      </c>
      <c r="P45" s="11">
        <v>0</v>
      </c>
      <c r="Q45" s="41">
        <v>0</v>
      </c>
      <c r="R45" s="46">
        <v>0</v>
      </c>
      <c r="S45" s="12">
        <v>0</v>
      </c>
      <c r="T45" s="41">
        <v>0</v>
      </c>
      <c r="U45" s="46">
        <v>8</v>
      </c>
      <c r="V45" s="12">
        <v>118</v>
      </c>
      <c r="W45" s="41">
        <f>V45/U45*1000</f>
        <v>14750</v>
      </c>
      <c r="X45" s="46">
        <v>0</v>
      </c>
      <c r="Y45" s="12">
        <v>0</v>
      </c>
      <c r="Z45" s="41">
        <v>0</v>
      </c>
      <c r="AA45" s="46">
        <v>0</v>
      </c>
      <c r="AB45" s="12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f t="shared" ref="BS45:BS56" si="24">IF(BQ45=0,0,BR45/BQ45*1000)</f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40">
        <v>0</v>
      </c>
      <c r="CP45" s="11">
        <v>0</v>
      </c>
      <c r="CQ45" s="41">
        <v>0</v>
      </c>
      <c r="CR45" s="40">
        <v>0</v>
      </c>
      <c r="CS45" s="11">
        <v>0</v>
      </c>
      <c r="CT45" s="41">
        <v>0</v>
      </c>
      <c r="CU45" s="40">
        <v>0</v>
      </c>
      <c r="CV45" s="11">
        <v>0</v>
      </c>
      <c r="CW45" s="41">
        <f t="shared" ref="CW45:CW56" si="25">IF(CU45=0,0,CV45/CU45*1000)</f>
        <v>0</v>
      </c>
      <c r="CX45" s="40">
        <v>0</v>
      </c>
      <c r="CY45" s="11">
        <v>0</v>
      </c>
      <c r="CZ45" s="41">
        <v>0</v>
      </c>
      <c r="DA45" s="9">
        <f t="shared" si="18"/>
        <v>8</v>
      </c>
      <c r="DB45" s="13">
        <f t="shared" si="19"/>
        <v>118</v>
      </c>
      <c r="DC45" s="6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</row>
    <row r="46" spans="1:20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v>0</v>
      </c>
      <c r="L46" s="40">
        <v>0</v>
      </c>
      <c r="M46" s="11">
        <v>0</v>
      </c>
      <c r="N46" s="41">
        <f t="shared" si="23"/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f t="shared" si="24"/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40">
        <v>0</v>
      </c>
      <c r="CP46" s="11">
        <v>0</v>
      </c>
      <c r="CQ46" s="41">
        <v>0</v>
      </c>
      <c r="CR46" s="40">
        <v>0</v>
      </c>
      <c r="CS46" s="11">
        <v>0</v>
      </c>
      <c r="CT46" s="41">
        <v>0</v>
      </c>
      <c r="CU46" s="40">
        <v>0</v>
      </c>
      <c r="CV46" s="11">
        <v>0</v>
      </c>
      <c r="CW46" s="41">
        <f t="shared" si="25"/>
        <v>0</v>
      </c>
      <c r="CX46" s="40">
        <v>0</v>
      </c>
      <c r="CY46" s="11">
        <v>0</v>
      </c>
      <c r="CZ46" s="41">
        <v>0</v>
      </c>
      <c r="DA46" s="9">
        <f t="shared" si="18"/>
        <v>0</v>
      </c>
      <c r="DB46" s="13">
        <f t="shared" si="19"/>
        <v>0</v>
      </c>
      <c r="DC46" s="6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</row>
    <row r="47" spans="1:20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v>0</v>
      </c>
      <c r="L47" s="40">
        <v>0</v>
      </c>
      <c r="M47" s="11">
        <v>0</v>
      </c>
      <c r="N47" s="41">
        <f t="shared" si="23"/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f t="shared" si="24"/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40">
        <v>0</v>
      </c>
      <c r="CP47" s="11">
        <v>0</v>
      </c>
      <c r="CQ47" s="41">
        <v>0</v>
      </c>
      <c r="CR47" s="40">
        <v>0</v>
      </c>
      <c r="CS47" s="11">
        <v>0</v>
      </c>
      <c r="CT47" s="41">
        <v>0</v>
      </c>
      <c r="CU47" s="40">
        <v>0</v>
      </c>
      <c r="CV47" s="11">
        <v>0</v>
      </c>
      <c r="CW47" s="41">
        <f t="shared" si="25"/>
        <v>0</v>
      </c>
      <c r="CX47" s="40">
        <v>0</v>
      </c>
      <c r="CY47" s="11">
        <v>0</v>
      </c>
      <c r="CZ47" s="41">
        <v>0</v>
      </c>
      <c r="DA47" s="9">
        <f t="shared" si="18"/>
        <v>0</v>
      </c>
      <c r="DB47" s="13">
        <f t="shared" si="19"/>
        <v>0</v>
      </c>
      <c r="DC47" s="6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</row>
    <row r="48" spans="1:20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v>0</v>
      </c>
      <c r="L48" s="40">
        <v>0</v>
      </c>
      <c r="M48" s="11">
        <v>0</v>
      </c>
      <c r="N48" s="41">
        <f t="shared" si="23"/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f t="shared" si="24"/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40">
        <v>0</v>
      </c>
      <c r="CP48" s="11">
        <v>0</v>
      </c>
      <c r="CQ48" s="41">
        <v>0</v>
      </c>
      <c r="CR48" s="40">
        <v>0</v>
      </c>
      <c r="CS48" s="11">
        <v>0</v>
      </c>
      <c r="CT48" s="41">
        <v>0</v>
      </c>
      <c r="CU48" s="40">
        <v>0</v>
      </c>
      <c r="CV48" s="11">
        <v>0</v>
      </c>
      <c r="CW48" s="41">
        <f t="shared" si="25"/>
        <v>0</v>
      </c>
      <c r="CX48" s="40">
        <v>0</v>
      </c>
      <c r="CY48" s="11">
        <v>0</v>
      </c>
      <c r="CZ48" s="41">
        <v>0</v>
      </c>
      <c r="DA48" s="9">
        <f t="shared" si="18"/>
        <v>0</v>
      </c>
      <c r="DB48" s="13">
        <f t="shared" si="19"/>
        <v>0</v>
      </c>
      <c r="DC48" s="6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</row>
    <row r="49" spans="1:20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v>0</v>
      </c>
      <c r="L49" s="40">
        <v>0</v>
      </c>
      <c r="M49" s="11">
        <v>0</v>
      </c>
      <c r="N49" s="41">
        <f t="shared" si="23"/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f t="shared" si="24"/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40">
        <v>0</v>
      </c>
      <c r="CP49" s="11">
        <v>0</v>
      </c>
      <c r="CQ49" s="41">
        <v>0</v>
      </c>
      <c r="CR49" s="40">
        <v>0</v>
      </c>
      <c r="CS49" s="11">
        <v>0</v>
      </c>
      <c r="CT49" s="41">
        <v>0</v>
      </c>
      <c r="CU49" s="40">
        <v>0</v>
      </c>
      <c r="CV49" s="11">
        <v>0</v>
      </c>
      <c r="CW49" s="41">
        <f t="shared" si="25"/>
        <v>0</v>
      </c>
      <c r="CX49" s="40">
        <v>0</v>
      </c>
      <c r="CY49" s="11">
        <v>0</v>
      </c>
      <c r="CZ49" s="41">
        <v>0</v>
      </c>
      <c r="DA49" s="9">
        <f t="shared" si="18"/>
        <v>0</v>
      </c>
      <c r="DB49" s="13">
        <f t="shared" si="19"/>
        <v>0</v>
      </c>
      <c r="DC49" s="6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</row>
    <row r="50" spans="1:20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v>0</v>
      </c>
      <c r="L50" s="40">
        <v>0</v>
      </c>
      <c r="M50" s="11">
        <v>0</v>
      </c>
      <c r="N50" s="41">
        <f t="shared" si="23"/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f t="shared" si="24"/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40">
        <v>0</v>
      </c>
      <c r="CP50" s="11">
        <v>0</v>
      </c>
      <c r="CQ50" s="41">
        <v>0</v>
      </c>
      <c r="CR50" s="40">
        <v>0</v>
      </c>
      <c r="CS50" s="11">
        <v>0</v>
      </c>
      <c r="CT50" s="41">
        <v>0</v>
      </c>
      <c r="CU50" s="40">
        <v>0</v>
      </c>
      <c r="CV50" s="11">
        <v>0</v>
      </c>
      <c r="CW50" s="41">
        <f t="shared" si="25"/>
        <v>0</v>
      </c>
      <c r="CX50" s="40">
        <v>0</v>
      </c>
      <c r="CY50" s="11">
        <v>0</v>
      </c>
      <c r="CZ50" s="41">
        <v>0</v>
      </c>
      <c r="DA50" s="9">
        <f t="shared" si="18"/>
        <v>0</v>
      </c>
      <c r="DB50" s="13">
        <f t="shared" si="19"/>
        <v>0</v>
      </c>
      <c r="DC50" s="6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</row>
    <row r="51" spans="1:20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v>0</v>
      </c>
      <c r="L51" s="40">
        <v>0</v>
      </c>
      <c r="M51" s="11">
        <v>0</v>
      </c>
      <c r="N51" s="41">
        <f t="shared" si="23"/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f t="shared" si="24"/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40">
        <v>0</v>
      </c>
      <c r="CP51" s="11">
        <v>0</v>
      </c>
      <c r="CQ51" s="41">
        <v>0</v>
      </c>
      <c r="CR51" s="40">
        <v>0</v>
      </c>
      <c r="CS51" s="11">
        <v>0</v>
      </c>
      <c r="CT51" s="41">
        <v>0</v>
      </c>
      <c r="CU51" s="40">
        <v>0</v>
      </c>
      <c r="CV51" s="11">
        <v>0</v>
      </c>
      <c r="CW51" s="41">
        <f t="shared" si="25"/>
        <v>0</v>
      </c>
      <c r="CX51" s="40">
        <v>0</v>
      </c>
      <c r="CY51" s="11">
        <v>0</v>
      </c>
      <c r="CZ51" s="41">
        <v>0</v>
      </c>
      <c r="DA51" s="9">
        <f t="shared" si="18"/>
        <v>0</v>
      </c>
      <c r="DB51" s="13">
        <f t="shared" si="19"/>
        <v>0</v>
      </c>
      <c r="DC51" s="6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</row>
    <row r="52" spans="1:20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v>0</v>
      </c>
      <c r="L52" s="40">
        <v>0</v>
      </c>
      <c r="M52" s="11">
        <v>0</v>
      </c>
      <c r="N52" s="41">
        <f t="shared" si="23"/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f t="shared" si="24"/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40">
        <v>0</v>
      </c>
      <c r="CP52" s="11">
        <v>0</v>
      </c>
      <c r="CQ52" s="41">
        <v>0</v>
      </c>
      <c r="CR52" s="40">
        <v>0</v>
      </c>
      <c r="CS52" s="11">
        <v>0</v>
      </c>
      <c r="CT52" s="41">
        <v>0</v>
      </c>
      <c r="CU52" s="40">
        <v>0</v>
      </c>
      <c r="CV52" s="11">
        <v>0</v>
      </c>
      <c r="CW52" s="41">
        <f t="shared" si="25"/>
        <v>0</v>
      </c>
      <c r="CX52" s="40">
        <v>0</v>
      </c>
      <c r="CY52" s="11">
        <v>0</v>
      </c>
      <c r="CZ52" s="41">
        <v>0</v>
      </c>
      <c r="DA52" s="9">
        <f t="shared" si="18"/>
        <v>0</v>
      </c>
      <c r="DB52" s="13">
        <f t="shared" si="19"/>
        <v>0</v>
      </c>
      <c r="DC52" s="6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</row>
    <row r="53" spans="1:20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v>0</v>
      </c>
      <c r="L53" s="40">
        <v>0</v>
      </c>
      <c r="M53" s="11">
        <v>0</v>
      </c>
      <c r="N53" s="41">
        <f t="shared" si="23"/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f t="shared" si="24"/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40">
        <v>0</v>
      </c>
      <c r="CP53" s="11">
        <v>0</v>
      </c>
      <c r="CQ53" s="41">
        <v>0</v>
      </c>
      <c r="CR53" s="40">
        <v>0</v>
      </c>
      <c r="CS53" s="11">
        <v>0</v>
      </c>
      <c r="CT53" s="41">
        <v>0</v>
      </c>
      <c r="CU53" s="40">
        <v>0</v>
      </c>
      <c r="CV53" s="11">
        <v>0</v>
      </c>
      <c r="CW53" s="41">
        <f t="shared" si="25"/>
        <v>0</v>
      </c>
      <c r="CX53" s="40">
        <v>0</v>
      </c>
      <c r="CY53" s="11">
        <v>0</v>
      </c>
      <c r="CZ53" s="41">
        <v>0</v>
      </c>
      <c r="DA53" s="9">
        <f t="shared" si="18"/>
        <v>0</v>
      </c>
      <c r="DB53" s="13">
        <f t="shared" si="19"/>
        <v>0</v>
      </c>
      <c r="DC53" s="6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</row>
    <row r="54" spans="1:20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v>0</v>
      </c>
      <c r="L54" s="40">
        <v>0</v>
      </c>
      <c r="M54" s="11">
        <v>0</v>
      </c>
      <c r="N54" s="41">
        <f t="shared" si="23"/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f t="shared" si="24"/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40">
        <v>0</v>
      </c>
      <c r="CP54" s="11">
        <v>0</v>
      </c>
      <c r="CQ54" s="41">
        <v>0</v>
      </c>
      <c r="CR54" s="40">
        <v>0</v>
      </c>
      <c r="CS54" s="11">
        <v>0</v>
      </c>
      <c r="CT54" s="41">
        <v>0</v>
      </c>
      <c r="CU54" s="40">
        <v>0</v>
      </c>
      <c r="CV54" s="11">
        <v>0</v>
      </c>
      <c r="CW54" s="41">
        <f t="shared" si="25"/>
        <v>0</v>
      </c>
      <c r="CX54" s="40">
        <v>0</v>
      </c>
      <c r="CY54" s="11">
        <v>0</v>
      </c>
      <c r="CZ54" s="41">
        <v>0</v>
      </c>
      <c r="DA54" s="9">
        <f t="shared" si="18"/>
        <v>0</v>
      </c>
      <c r="DB54" s="13">
        <f t="shared" si="19"/>
        <v>0</v>
      </c>
      <c r="DC54" s="6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</row>
    <row r="55" spans="1:20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v>0</v>
      </c>
      <c r="L55" s="40">
        <v>0</v>
      </c>
      <c r="M55" s="11">
        <v>0</v>
      </c>
      <c r="N55" s="41">
        <f t="shared" si="23"/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6">
        <v>1</v>
      </c>
      <c r="AE55" s="12">
        <v>5</v>
      </c>
      <c r="AF55" s="41">
        <f>AE55/AD55*1000</f>
        <v>5000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6">
        <v>2</v>
      </c>
      <c r="AZ55" s="12">
        <v>75</v>
      </c>
      <c r="BA55" s="41">
        <f>AZ55/AY55*1000</f>
        <v>37500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0">
        <v>0</v>
      </c>
      <c r="BI55" s="11">
        <v>0</v>
      </c>
      <c r="BJ55" s="41">
        <v>0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f t="shared" si="24"/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0">
        <v>0</v>
      </c>
      <c r="CG55" s="11">
        <v>0</v>
      </c>
      <c r="CH55" s="41">
        <v>0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40">
        <v>0</v>
      </c>
      <c r="CP55" s="11">
        <v>0</v>
      </c>
      <c r="CQ55" s="41">
        <v>0</v>
      </c>
      <c r="CR55" s="40">
        <v>0</v>
      </c>
      <c r="CS55" s="11">
        <v>0</v>
      </c>
      <c r="CT55" s="41">
        <v>0</v>
      </c>
      <c r="CU55" s="40">
        <v>0</v>
      </c>
      <c r="CV55" s="11">
        <v>0</v>
      </c>
      <c r="CW55" s="41">
        <f t="shared" si="25"/>
        <v>0</v>
      </c>
      <c r="CX55" s="40">
        <v>0</v>
      </c>
      <c r="CY55" s="11">
        <v>0</v>
      </c>
      <c r="CZ55" s="41">
        <v>0</v>
      </c>
      <c r="DA55" s="9">
        <f t="shared" si="18"/>
        <v>3</v>
      </c>
      <c r="DB55" s="13">
        <f t="shared" si="19"/>
        <v>80</v>
      </c>
      <c r="DC55" s="6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</row>
    <row r="56" spans="1:20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v>0</v>
      </c>
      <c r="L56" s="40">
        <v>0</v>
      </c>
      <c r="M56" s="11">
        <v>0</v>
      </c>
      <c r="N56" s="41">
        <f t="shared" si="23"/>
        <v>0</v>
      </c>
      <c r="O56" s="40">
        <v>0</v>
      </c>
      <c r="P56" s="11">
        <v>0</v>
      </c>
      <c r="Q56" s="41">
        <v>0</v>
      </c>
      <c r="R56" s="46">
        <v>0</v>
      </c>
      <c r="S56" s="12">
        <v>0</v>
      </c>
      <c r="T56" s="41">
        <v>0</v>
      </c>
      <c r="U56" s="46">
        <v>1</v>
      </c>
      <c r="V56" s="12">
        <v>56</v>
      </c>
      <c r="W56" s="41">
        <f>V56/U56*1000</f>
        <v>56000</v>
      </c>
      <c r="X56" s="46">
        <v>0</v>
      </c>
      <c r="Y56" s="12">
        <v>0</v>
      </c>
      <c r="Z56" s="41">
        <v>0</v>
      </c>
      <c r="AA56" s="46">
        <v>0</v>
      </c>
      <c r="AB56" s="12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f t="shared" si="24"/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6">
        <v>0</v>
      </c>
      <c r="CD56" s="12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6">
        <v>2</v>
      </c>
      <c r="CM56" s="12">
        <v>43</v>
      </c>
      <c r="CN56" s="41">
        <f>CM56/CL56*1000</f>
        <v>21500</v>
      </c>
      <c r="CO56" s="40">
        <v>0</v>
      </c>
      <c r="CP56" s="11">
        <v>0</v>
      </c>
      <c r="CQ56" s="41">
        <v>0</v>
      </c>
      <c r="CR56" s="40">
        <v>0</v>
      </c>
      <c r="CS56" s="11">
        <v>0</v>
      </c>
      <c r="CT56" s="41">
        <v>0</v>
      </c>
      <c r="CU56" s="40">
        <v>0</v>
      </c>
      <c r="CV56" s="11">
        <v>0</v>
      </c>
      <c r="CW56" s="41">
        <f t="shared" si="25"/>
        <v>0</v>
      </c>
      <c r="CX56" s="40">
        <v>0</v>
      </c>
      <c r="CY56" s="11">
        <v>0</v>
      </c>
      <c r="CZ56" s="41">
        <v>0</v>
      </c>
      <c r="DA56" s="9">
        <f t="shared" si="18"/>
        <v>3</v>
      </c>
      <c r="DB56" s="13">
        <f t="shared" si="19"/>
        <v>99</v>
      </c>
      <c r="DC56" s="6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</row>
    <row r="57" spans="1:206" ht="15" thickBot="1" x14ac:dyDescent="0.35">
      <c r="A57" s="52"/>
      <c r="B57" s="53" t="s">
        <v>17</v>
      </c>
      <c r="C57" s="42">
        <f>SUM(C45:C56)</f>
        <v>0</v>
      </c>
      <c r="D57" s="32">
        <f>SUM(D45:D56)</f>
        <v>0</v>
      </c>
      <c r="E57" s="43"/>
      <c r="F57" s="42">
        <f>SUM(F45:F56)</f>
        <v>0</v>
      </c>
      <c r="G57" s="32">
        <f>SUM(G45:G56)</f>
        <v>0</v>
      </c>
      <c r="H57" s="43"/>
      <c r="I57" s="42">
        <f>SUM(I45:I56)</f>
        <v>0</v>
      </c>
      <c r="J57" s="32">
        <f>SUM(J45:J56)</f>
        <v>0</v>
      </c>
      <c r="K57" s="43"/>
      <c r="L57" s="42">
        <f t="shared" ref="L57:M57" si="26">SUM(L45:L56)</f>
        <v>0</v>
      </c>
      <c r="M57" s="32">
        <f t="shared" si="26"/>
        <v>0</v>
      </c>
      <c r="N57" s="43"/>
      <c r="O57" s="42">
        <f>SUM(O45:O56)</f>
        <v>0</v>
      </c>
      <c r="P57" s="32">
        <f>SUM(P45:P56)</f>
        <v>0</v>
      </c>
      <c r="Q57" s="43"/>
      <c r="R57" s="42">
        <f>SUM(R45:R56)</f>
        <v>0</v>
      </c>
      <c r="S57" s="32">
        <f>SUM(S45:S56)</f>
        <v>0</v>
      </c>
      <c r="T57" s="43"/>
      <c r="U57" s="42">
        <f>SUM(U45:U56)</f>
        <v>9</v>
      </c>
      <c r="V57" s="32">
        <f>SUM(V45:V56)</f>
        <v>174</v>
      </c>
      <c r="W57" s="43"/>
      <c r="X57" s="42">
        <f>SUM(X45:X56)</f>
        <v>0</v>
      </c>
      <c r="Y57" s="32">
        <f>SUM(Y45:Y56)</f>
        <v>0</v>
      </c>
      <c r="Z57" s="43"/>
      <c r="AA57" s="42">
        <f>SUM(AA45:AA56)</f>
        <v>0</v>
      </c>
      <c r="AB57" s="32">
        <f>SUM(AB45:AB56)</f>
        <v>0</v>
      </c>
      <c r="AC57" s="43"/>
      <c r="AD57" s="42">
        <f>SUM(AD45:AD56)</f>
        <v>1</v>
      </c>
      <c r="AE57" s="32">
        <f>SUM(AE45:AE56)</f>
        <v>5</v>
      </c>
      <c r="AF57" s="43"/>
      <c r="AG57" s="42">
        <f>SUM(AG45:AG56)</f>
        <v>0</v>
      </c>
      <c r="AH57" s="32">
        <f>SUM(AH45:AH56)</f>
        <v>0</v>
      </c>
      <c r="AI57" s="43"/>
      <c r="AJ57" s="42">
        <f>SUM(AJ45:AJ56)</f>
        <v>0</v>
      </c>
      <c r="AK57" s="32">
        <f>SUM(AK45:AK56)</f>
        <v>0</v>
      </c>
      <c r="AL57" s="43"/>
      <c r="AM57" s="42">
        <f>SUM(AM45:AM56)</f>
        <v>0</v>
      </c>
      <c r="AN57" s="32">
        <f>SUM(AN45:AN56)</f>
        <v>0</v>
      </c>
      <c r="AO57" s="43"/>
      <c r="AP57" s="42">
        <f>SUM(AP45:AP56)</f>
        <v>0</v>
      </c>
      <c r="AQ57" s="32">
        <f>SUM(AQ45:AQ56)</f>
        <v>0</v>
      </c>
      <c r="AR57" s="43"/>
      <c r="AS57" s="42">
        <f>SUM(AS45:AS56)</f>
        <v>0</v>
      </c>
      <c r="AT57" s="32">
        <f>SUM(AT45:AT56)</f>
        <v>0</v>
      </c>
      <c r="AU57" s="43"/>
      <c r="AV57" s="42">
        <f>SUM(AV45:AV56)</f>
        <v>0</v>
      </c>
      <c r="AW57" s="32">
        <f>SUM(AW45:AW56)</f>
        <v>0</v>
      </c>
      <c r="AX57" s="43"/>
      <c r="AY57" s="42">
        <f>SUM(AY45:AY56)</f>
        <v>2</v>
      </c>
      <c r="AZ57" s="32">
        <f>SUM(AZ45:AZ56)</f>
        <v>75</v>
      </c>
      <c r="BA57" s="43"/>
      <c r="BB57" s="42">
        <f>SUM(BB45:BB56)</f>
        <v>0</v>
      </c>
      <c r="BC57" s="32">
        <f>SUM(BC45:BC56)</f>
        <v>0</v>
      </c>
      <c r="BD57" s="43"/>
      <c r="BE57" s="42">
        <f>SUM(BE45:BE56)</f>
        <v>0</v>
      </c>
      <c r="BF57" s="32">
        <f>SUM(BF45:BF56)</f>
        <v>0</v>
      </c>
      <c r="BG57" s="43"/>
      <c r="BH57" s="42">
        <f>SUM(BH45:BH56)</f>
        <v>0</v>
      </c>
      <c r="BI57" s="32">
        <f>SUM(BI45:BI56)</f>
        <v>0</v>
      </c>
      <c r="BJ57" s="43"/>
      <c r="BK57" s="42">
        <f>SUM(BK45:BK56)</f>
        <v>0</v>
      </c>
      <c r="BL57" s="32">
        <f>SUM(BL45:BL56)</f>
        <v>0</v>
      </c>
      <c r="BM57" s="43"/>
      <c r="BN57" s="42">
        <f>SUM(BN45:BN56)</f>
        <v>0</v>
      </c>
      <c r="BO57" s="32">
        <f>SUM(BO45:BO56)</f>
        <v>0</v>
      </c>
      <c r="BP57" s="43"/>
      <c r="BQ57" s="42">
        <f t="shared" ref="BQ57:BR57" si="27">SUM(BQ45:BQ56)</f>
        <v>0</v>
      </c>
      <c r="BR57" s="32">
        <f t="shared" si="27"/>
        <v>0</v>
      </c>
      <c r="BS57" s="43"/>
      <c r="BT57" s="42">
        <f>SUM(BT45:BT56)</f>
        <v>0</v>
      </c>
      <c r="BU57" s="32">
        <f>SUM(BU45:BU56)</f>
        <v>0</v>
      </c>
      <c r="BV57" s="43"/>
      <c r="BW57" s="42">
        <f>SUM(BW45:BW56)</f>
        <v>0</v>
      </c>
      <c r="BX57" s="32">
        <f>SUM(BX45:BX56)</f>
        <v>0</v>
      </c>
      <c r="BY57" s="43"/>
      <c r="BZ57" s="42">
        <f>SUM(BZ45:BZ56)</f>
        <v>0</v>
      </c>
      <c r="CA57" s="32">
        <f>SUM(CA45:CA56)</f>
        <v>0</v>
      </c>
      <c r="CB57" s="43"/>
      <c r="CC57" s="42">
        <f>SUM(CC45:CC56)</f>
        <v>0</v>
      </c>
      <c r="CD57" s="32">
        <f>SUM(CD45:CD56)</f>
        <v>0</v>
      </c>
      <c r="CE57" s="43"/>
      <c r="CF57" s="42">
        <f>SUM(CF45:CF56)</f>
        <v>0</v>
      </c>
      <c r="CG57" s="32">
        <f>SUM(CG45:CG56)</f>
        <v>0</v>
      </c>
      <c r="CH57" s="43"/>
      <c r="CI57" s="42">
        <f>SUM(CI45:CI56)</f>
        <v>0</v>
      </c>
      <c r="CJ57" s="32">
        <f>SUM(CJ45:CJ56)</f>
        <v>0</v>
      </c>
      <c r="CK57" s="43"/>
      <c r="CL57" s="42">
        <f>SUM(CL45:CL56)</f>
        <v>2</v>
      </c>
      <c r="CM57" s="32">
        <f>SUM(CM45:CM56)</f>
        <v>43</v>
      </c>
      <c r="CN57" s="43"/>
      <c r="CO57" s="42">
        <f>SUM(CO45:CO56)</f>
        <v>0</v>
      </c>
      <c r="CP57" s="32">
        <f>SUM(CP45:CP56)</f>
        <v>0</v>
      </c>
      <c r="CQ57" s="43"/>
      <c r="CR57" s="42">
        <f>SUM(CR45:CR56)</f>
        <v>0</v>
      </c>
      <c r="CS57" s="32">
        <f>SUM(CS45:CS56)</f>
        <v>0</v>
      </c>
      <c r="CT57" s="43"/>
      <c r="CU57" s="42">
        <f t="shared" ref="CU57:CV57" si="28">SUM(CU45:CU56)</f>
        <v>0</v>
      </c>
      <c r="CV57" s="32">
        <f t="shared" si="28"/>
        <v>0</v>
      </c>
      <c r="CW57" s="43"/>
      <c r="CX57" s="42">
        <f>SUM(CX45:CX56)</f>
        <v>0</v>
      </c>
      <c r="CY57" s="32">
        <f>SUM(CY45:CY56)</f>
        <v>0</v>
      </c>
      <c r="CZ57" s="43"/>
      <c r="DA57" s="33">
        <f t="shared" si="18"/>
        <v>14</v>
      </c>
      <c r="DB57" s="34">
        <f t="shared" si="19"/>
        <v>297</v>
      </c>
      <c r="DC57" s="6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</row>
    <row r="58" spans="1:20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v>0</v>
      </c>
      <c r="L58" s="40">
        <v>0</v>
      </c>
      <c r="M58" s="11">
        <v>0</v>
      </c>
      <c r="N58" s="41">
        <f t="shared" ref="N58:N69" si="29">IF(L58=0,0,M58/L58*1000)</f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f t="shared" ref="BS58:BS69" si="30">IF(BQ58=0,0,BR58/BQ58*1000)</f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40">
        <v>0</v>
      </c>
      <c r="CP58" s="11">
        <v>0</v>
      </c>
      <c r="CQ58" s="41">
        <v>0</v>
      </c>
      <c r="CR58" s="40">
        <v>0</v>
      </c>
      <c r="CS58" s="11">
        <v>0</v>
      </c>
      <c r="CT58" s="41">
        <v>0</v>
      </c>
      <c r="CU58" s="40">
        <v>0</v>
      </c>
      <c r="CV58" s="11">
        <v>0</v>
      </c>
      <c r="CW58" s="41">
        <f t="shared" ref="CW58:CW69" si="31">IF(CU58=0,0,CV58/CU58*1000)</f>
        <v>0</v>
      </c>
      <c r="CX58" s="40">
        <v>0</v>
      </c>
      <c r="CY58" s="11">
        <v>0</v>
      </c>
      <c r="CZ58" s="41">
        <v>0</v>
      </c>
      <c r="DA58" s="9">
        <f t="shared" si="18"/>
        <v>0</v>
      </c>
      <c r="DB58" s="13">
        <f t="shared" si="19"/>
        <v>0</v>
      </c>
      <c r="DC58" s="6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</row>
    <row r="59" spans="1:20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v>0</v>
      </c>
      <c r="L59" s="40">
        <v>0</v>
      </c>
      <c r="M59" s="11">
        <v>0</v>
      </c>
      <c r="N59" s="41">
        <f t="shared" si="29"/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f t="shared" si="30"/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6">
        <v>0</v>
      </c>
      <c r="CD59" s="12">
        <v>0</v>
      </c>
      <c r="CE59" s="41">
        <v>0</v>
      </c>
      <c r="CF59" s="40">
        <v>0</v>
      </c>
      <c r="CG59" s="11">
        <v>0</v>
      </c>
      <c r="CH59" s="41">
        <v>0</v>
      </c>
      <c r="CI59" s="40">
        <v>0</v>
      </c>
      <c r="CJ59" s="11">
        <v>0</v>
      </c>
      <c r="CK59" s="41">
        <v>0</v>
      </c>
      <c r="CL59" s="46">
        <v>1</v>
      </c>
      <c r="CM59" s="12">
        <v>24</v>
      </c>
      <c r="CN59" s="41">
        <f>CM59/CL59*1000</f>
        <v>24000</v>
      </c>
      <c r="CO59" s="40">
        <v>0</v>
      </c>
      <c r="CP59" s="11">
        <v>0</v>
      </c>
      <c r="CQ59" s="41">
        <v>0</v>
      </c>
      <c r="CR59" s="40">
        <v>0</v>
      </c>
      <c r="CS59" s="11">
        <v>0</v>
      </c>
      <c r="CT59" s="41">
        <v>0</v>
      </c>
      <c r="CU59" s="40">
        <v>0</v>
      </c>
      <c r="CV59" s="11">
        <v>0</v>
      </c>
      <c r="CW59" s="41">
        <f t="shared" si="31"/>
        <v>0</v>
      </c>
      <c r="CX59" s="40">
        <v>0</v>
      </c>
      <c r="CY59" s="11">
        <v>0</v>
      </c>
      <c r="CZ59" s="41">
        <v>0</v>
      </c>
      <c r="DA59" s="9">
        <f t="shared" si="18"/>
        <v>1</v>
      </c>
      <c r="DB59" s="13">
        <f t="shared" si="19"/>
        <v>24</v>
      </c>
      <c r="DC59" s="6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</row>
    <row r="60" spans="1:20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v>0</v>
      </c>
      <c r="L60" s="40">
        <v>0</v>
      </c>
      <c r="M60" s="11">
        <v>0</v>
      </c>
      <c r="N60" s="41">
        <f t="shared" si="29"/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f t="shared" si="30"/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40">
        <v>0</v>
      </c>
      <c r="CP60" s="11">
        <v>0</v>
      </c>
      <c r="CQ60" s="41">
        <v>0</v>
      </c>
      <c r="CR60" s="40">
        <v>0</v>
      </c>
      <c r="CS60" s="11">
        <v>0</v>
      </c>
      <c r="CT60" s="41">
        <v>0</v>
      </c>
      <c r="CU60" s="40">
        <v>0</v>
      </c>
      <c r="CV60" s="11">
        <v>0</v>
      </c>
      <c r="CW60" s="41">
        <f t="shared" si="31"/>
        <v>0</v>
      </c>
      <c r="CX60" s="40">
        <v>0</v>
      </c>
      <c r="CY60" s="11">
        <v>0</v>
      </c>
      <c r="CZ60" s="41">
        <v>0</v>
      </c>
      <c r="DA60" s="9">
        <f t="shared" si="18"/>
        <v>0</v>
      </c>
      <c r="DB60" s="13">
        <f t="shared" si="19"/>
        <v>0</v>
      </c>
      <c r="DC60" s="6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</row>
    <row r="61" spans="1:20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v>0</v>
      </c>
      <c r="L61" s="40">
        <v>0</v>
      </c>
      <c r="M61" s="11">
        <v>0</v>
      </c>
      <c r="N61" s="41">
        <f t="shared" si="29"/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f t="shared" si="30"/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40">
        <v>0</v>
      </c>
      <c r="CP61" s="11">
        <v>0</v>
      </c>
      <c r="CQ61" s="41">
        <v>0</v>
      </c>
      <c r="CR61" s="40">
        <v>0</v>
      </c>
      <c r="CS61" s="11">
        <v>0</v>
      </c>
      <c r="CT61" s="41">
        <v>0</v>
      </c>
      <c r="CU61" s="40">
        <v>0</v>
      </c>
      <c r="CV61" s="11">
        <v>0</v>
      </c>
      <c r="CW61" s="41">
        <f t="shared" si="31"/>
        <v>0</v>
      </c>
      <c r="CX61" s="40">
        <v>0</v>
      </c>
      <c r="CY61" s="11">
        <v>0</v>
      </c>
      <c r="CZ61" s="41">
        <v>0</v>
      </c>
      <c r="DA61" s="9">
        <f t="shared" si="18"/>
        <v>0</v>
      </c>
      <c r="DB61" s="13">
        <f t="shared" si="19"/>
        <v>0</v>
      </c>
      <c r="DC61" s="6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</row>
    <row r="62" spans="1:20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v>0</v>
      </c>
      <c r="L62" s="40">
        <v>0</v>
      </c>
      <c r="M62" s="11">
        <v>0</v>
      </c>
      <c r="N62" s="41">
        <f t="shared" si="29"/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f t="shared" si="30"/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40">
        <v>0</v>
      </c>
      <c r="CP62" s="11">
        <v>0</v>
      </c>
      <c r="CQ62" s="41">
        <v>0</v>
      </c>
      <c r="CR62" s="40">
        <v>0</v>
      </c>
      <c r="CS62" s="11">
        <v>0</v>
      </c>
      <c r="CT62" s="41">
        <v>0</v>
      </c>
      <c r="CU62" s="40">
        <v>0</v>
      </c>
      <c r="CV62" s="11">
        <v>0</v>
      </c>
      <c r="CW62" s="41">
        <f t="shared" si="31"/>
        <v>0</v>
      </c>
      <c r="CX62" s="40">
        <v>0</v>
      </c>
      <c r="CY62" s="11">
        <v>0</v>
      </c>
      <c r="CZ62" s="41">
        <v>0</v>
      </c>
      <c r="DA62" s="9">
        <f t="shared" si="18"/>
        <v>0</v>
      </c>
      <c r="DB62" s="13">
        <f t="shared" si="19"/>
        <v>0</v>
      </c>
      <c r="DC62" s="6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</row>
    <row r="63" spans="1:20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v>0</v>
      </c>
      <c r="L63" s="40">
        <v>0</v>
      </c>
      <c r="M63" s="11">
        <v>0</v>
      </c>
      <c r="N63" s="41">
        <f t="shared" si="29"/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f t="shared" si="30"/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40">
        <v>0</v>
      </c>
      <c r="CP63" s="11">
        <v>0</v>
      </c>
      <c r="CQ63" s="41">
        <v>0</v>
      </c>
      <c r="CR63" s="40">
        <v>0</v>
      </c>
      <c r="CS63" s="11">
        <v>0</v>
      </c>
      <c r="CT63" s="41">
        <v>0</v>
      </c>
      <c r="CU63" s="40">
        <v>0</v>
      </c>
      <c r="CV63" s="11">
        <v>0</v>
      </c>
      <c r="CW63" s="41">
        <f t="shared" si="31"/>
        <v>0</v>
      </c>
      <c r="CX63" s="40">
        <v>0</v>
      </c>
      <c r="CY63" s="11">
        <v>0</v>
      </c>
      <c r="CZ63" s="41">
        <v>0</v>
      </c>
      <c r="DA63" s="9">
        <f t="shared" si="18"/>
        <v>0</v>
      </c>
      <c r="DB63" s="13">
        <f t="shared" si="19"/>
        <v>0</v>
      </c>
      <c r="DC63" s="6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</row>
    <row r="64" spans="1:20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v>0</v>
      </c>
      <c r="L64" s="40">
        <v>0</v>
      </c>
      <c r="M64" s="11">
        <v>0</v>
      </c>
      <c r="N64" s="41">
        <f t="shared" si="29"/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6">
        <v>1</v>
      </c>
      <c r="AE64" s="12">
        <v>15</v>
      </c>
      <c r="AF64" s="41">
        <f>AE64/AD64*1000</f>
        <v>15000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f t="shared" si="30"/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40">
        <v>0</v>
      </c>
      <c r="CP64" s="11">
        <v>0</v>
      </c>
      <c r="CQ64" s="41">
        <v>0</v>
      </c>
      <c r="CR64" s="40">
        <v>0</v>
      </c>
      <c r="CS64" s="11">
        <v>0</v>
      </c>
      <c r="CT64" s="41">
        <v>0</v>
      </c>
      <c r="CU64" s="40">
        <v>0</v>
      </c>
      <c r="CV64" s="11">
        <v>0</v>
      </c>
      <c r="CW64" s="41">
        <f t="shared" si="31"/>
        <v>0</v>
      </c>
      <c r="CX64" s="40">
        <v>0</v>
      </c>
      <c r="CY64" s="11">
        <v>0</v>
      </c>
      <c r="CZ64" s="41">
        <v>0</v>
      </c>
      <c r="DA64" s="9">
        <f t="shared" si="18"/>
        <v>1</v>
      </c>
      <c r="DB64" s="13">
        <f t="shared" si="19"/>
        <v>15</v>
      </c>
      <c r="DC64" s="6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</row>
    <row r="65" spans="1:20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v>0</v>
      </c>
      <c r="L65" s="40">
        <v>0</v>
      </c>
      <c r="M65" s="11">
        <v>0</v>
      </c>
      <c r="N65" s="41">
        <f t="shared" si="29"/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0">
        <v>0</v>
      </c>
      <c r="BC65" s="11">
        <v>0</v>
      </c>
      <c r="BD65" s="41">
        <v>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f t="shared" si="30"/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40">
        <v>0</v>
      </c>
      <c r="CP65" s="11">
        <v>0</v>
      </c>
      <c r="CQ65" s="41">
        <v>0</v>
      </c>
      <c r="CR65" s="40">
        <v>0</v>
      </c>
      <c r="CS65" s="11">
        <v>0</v>
      </c>
      <c r="CT65" s="41">
        <v>0</v>
      </c>
      <c r="CU65" s="40">
        <v>0</v>
      </c>
      <c r="CV65" s="11">
        <v>0</v>
      </c>
      <c r="CW65" s="41">
        <f t="shared" si="31"/>
        <v>0</v>
      </c>
      <c r="CX65" s="40">
        <v>0</v>
      </c>
      <c r="CY65" s="11">
        <v>0</v>
      </c>
      <c r="CZ65" s="41">
        <v>0</v>
      </c>
      <c r="DA65" s="9">
        <f t="shared" si="18"/>
        <v>0</v>
      </c>
      <c r="DB65" s="13">
        <f t="shared" si="19"/>
        <v>0</v>
      </c>
      <c r="DC65" s="6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</row>
    <row r="66" spans="1:20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v>0</v>
      </c>
      <c r="L66" s="46">
        <v>0</v>
      </c>
      <c r="M66" s="12">
        <v>0</v>
      </c>
      <c r="N66" s="41">
        <f t="shared" si="29"/>
        <v>0</v>
      </c>
      <c r="O66" s="46">
        <v>1</v>
      </c>
      <c r="P66" s="12">
        <v>2</v>
      </c>
      <c r="Q66" s="41">
        <f>P66/O66*1000</f>
        <v>2000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f t="shared" si="30"/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40">
        <v>0</v>
      </c>
      <c r="CP66" s="11">
        <v>0</v>
      </c>
      <c r="CQ66" s="41">
        <v>0</v>
      </c>
      <c r="CR66" s="40">
        <v>0</v>
      </c>
      <c r="CS66" s="11">
        <v>0</v>
      </c>
      <c r="CT66" s="41">
        <v>0</v>
      </c>
      <c r="CU66" s="40">
        <v>0</v>
      </c>
      <c r="CV66" s="11">
        <v>0</v>
      </c>
      <c r="CW66" s="41">
        <f t="shared" si="31"/>
        <v>0</v>
      </c>
      <c r="CX66" s="40">
        <v>0</v>
      </c>
      <c r="CY66" s="11">
        <v>0</v>
      </c>
      <c r="CZ66" s="41">
        <v>0</v>
      </c>
      <c r="DA66" s="9">
        <f t="shared" si="18"/>
        <v>1</v>
      </c>
      <c r="DB66" s="13">
        <f t="shared" si="19"/>
        <v>2</v>
      </c>
      <c r="DC66" s="6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</row>
    <row r="67" spans="1:20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v>0</v>
      </c>
      <c r="L67" s="40">
        <v>0</v>
      </c>
      <c r="M67" s="11">
        <v>0</v>
      </c>
      <c r="N67" s="41">
        <f t="shared" si="29"/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f t="shared" si="30"/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40">
        <v>0</v>
      </c>
      <c r="CP67" s="11">
        <v>0</v>
      </c>
      <c r="CQ67" s="41">
        <v>0</v>
      </c>
      <c r="CR67" s="40">
        <v>0</v>
      </c>
      <c r="CS67" s="11">
        <v>0</v>
      </c>
      <c r="CT67" s="41">
        <v>0</v>
      </c>
      <c r="CU67" s="40">
        <v>0</v>
      </c>
      <c r="CV67" s="11">
        <v>0</v>
      </c>
      <c r="CW67" s="41">
        <f t="shared" si="31"/>
        <v>0</v>
      </c>
      <c r="CX67" s="40">
        <v>0</v>
      </c>
      <c r="CY67" s="11">
        <v>0</v>
      </c>
      <c r="CZ67" s="41">
        <v>0</v>
      </c>
      <c r="DA67" s="9">
        <f t="shared" si="18"/>
        <v>0</v>
      </c>
      <c r="DB67" s="13">
        <f t="shared" si="19"/>
        <v>0</v>
      </c>
      <c r="DC67" s="6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</row>
    <row r="68" spans="1:20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v>0</v>
      </c>
      <c r="L68" s="40">
        <v>0</v>
      </c>
      <c r="M68" s="11">
        <v>0</v>
      </c>
      <c r="N68" s="41">
        <f t="shared" si="29"/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0">
        <v>0</v>
      </c>
      <c r="AZ68" s="11">
        <v>0</v>
      </c>
      <c r="BA68" s="41">
        <v>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f t="shared" si="30"/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40">
        <v>0</v>
      </c>
      <c r="CP68" s="11">
        <v>0</v>
      </c>
      <c r="CQ68" s="41">
        <v>0</v>
      </c>
      <c r="CR68" s="40">
        <v>0</v>
      </c>
      <c r="CS68" s="11">
        <v>0</v>
      </c>
      <c r="CT68" s="41">
        <v>0</v>
      </c>
      <c r="CU68" s="40">
        <v>0</v>
      </c>
      <c r="CV68" s="11">
        <v>0</v>
      </c>
      <c r="CW68" s="41">
        <f t="shared" si="31"/>
        <v>0</v>
      </c>
      <c r="CX68" s="40">
        <v>0</v>
      </c>
      <c r="CY68" s="11">
        <v>0</v>
      </c>
      <c r="CZ68" s="41">
        <v>0</v>
      </c>
      <c r="DA68" s="9">
        <f t="shared" si="18"/>
        <v>0</v>
      </c>
      <c r="DB68" s="13">
        <f t="shared" si="19"/>
        <v>0</v>
      </c>
      <c r="DC68" s="6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</row>
    <row r="69" spans="1:20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v>0</v>
      </c>
      <c r="L69" s="40">
        <v>0</v>
      </c>
      <c r="M69" s="11">
        <v>0</v>
      </c>
      <c r="N69" s="41">
        <f t="shared" si="29"/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f t="shared" si="30"/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40">
        <v>0</v>
      </c>
      <c r="CP69" s="11">
        <v>0</v>
      </c>
      <c r="CQ69" s="41">
        <v>0</v>
      </c>
      <c r="CR69" s="40">
        <v>0</v>
      </c>
      <c r="CS69" s="11">
        <v>0</v>
      </c>
      <c r="CT69" s="41">
        <v>0</v>
      </c>
      <c r="CU69" s="40">
        <v>0</v>
      </c>
      <c r="CV69" s="11">
        <v>0</v>
      </c>
      <c r="CW69" s="41">
        <f t="shared" si="31"/>
        <v>0</v>
      </c>
      <c r="CX69" s="40">
        <v>0</v>
      </c>
      <c r="CY69" s="11">
        <v>0</v>
      </c>
      <c r="CZ69" s="41">
        <v>0</v>
      </c>
      <c r="DA69" s="9">
        <f t="shared" si="18"/>
        <v>0</v>
      </c>
      <c r="DB69" s="13">
        <f t="shared" si="19"/>
        <v>0</v>
      </c>
      <c r="DC69" s="6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</row>
    <row r="70" spans="1:206" ht="15" thickBot="1" x14ac:dyDescent="0.35">
      <c r="A70" s="52"/>
      <c r="B70" s="53" t="s">
        <v>17</v>
      </c>
      <c r="C70" s="42">
        <f>SUM(C58:C69)</f>
        <v>0</v>
      </c>
      <c r="D70" s="32">
        <f>SUM(D58:D69)</f>
        <v>0</v>
      </c>
      <c r="E70" s="43"/>
      <c r="F70" s="42">
        <f>SUM(F58:F69)</f>
        <v>0</v>
      </c>
      <c r="G70" s="32">
        <f>SUM(G58:G69)</f>
        <v>0</v>
      </c>
      <c r="H70" s="43"/>
      <c r="I70" s="42">
        <f>SUM(I58:I69)</f>
        <v>0</v>
      </c>
      <c r="J70" s="32">
        <f>SUM(J58:J69)</f>
        <v>0</v>
      </c>
      <c r="K70" s="43"/>
      <c r="L70" s="42">
        <f t="shared" ref="L70:M70" si="32">SUM(L58:L69)</f>
        <v>0</v>
      </c>
      <c r="M70" s="32">
        <f t="shared" si="32"/>
        <v>0</v>
      </c>
      <c r="N70" s="43"/>
      <c r="O70" s="42">
        <f>SUM(O58:O69)</f>
        <v>1</v>
      </c>
      <c r="P70" s="32">
        <f>SUM(P58:P69)</f>
        <v>2</v>
      </c>
      <c r="Q70" s="43"/>
      <c r="R70" s="42">
        <f>SUM(R58:R69)</f>
        <v>0</v>
      </c>
      <c r="S70" s="32">
        <f>SUM(S58:S69)</f>
        <v>0</v>
      </c>
      <c r="T70" s="43"/>
      <c r="U70" s="42">
        <f>SUM(U58:U69)</f>
        <v>0</v>
      </c>
      <c r="V70" s="32">
        <f>SUM(V58:V69)</f>
        <v>0</v>
      </c>
      <c r="W70" s="43"/>
      <c r="X70" s="42">
        <f>SUM(X58:X69)</f>
        <v>0</v>
      </c>
      <c r="Y70" s="32">
        <f>SUM(Y58:Y69)</f>
        <v>0</v>
      </c>
      <c r="Z70" s="43"/>
      <c r="AA70" s="42">
        <f>SUM(AA58:AA69)</f>
        <v>0</v>
      </c>
      <c r="AB70" s="32">
        <f>SUM(AB58:AB69)</f>
        <v>0</v>
      </c>
      <c r="AC70" s="43"/>
      <c r="AD70" s="42">
        <f>SUM(AD58:AD69)</f>
        <v>1</v>
      </c>
      <c r="AE70" s="32">
        <f>SUM(AE58:AE69)</f>
        <v>15</v>
      </c>
      <c r="AF70" s="43"/>
      <c r="AG70" s="42">
        <f>SUM(AG58:AG69)</f>
        <v>0</v>
      </c>
      <c r="AH70" s="32">
        <f>SUM(AH58:AH69)</f>
        <v>0</v>
      </c>
      <c r="AI70" s="43"/>
      <c r="AJ70" s="42">
        <f>SUM(AJ58:AJ69)</f>
        <v>0</v>
      </c>
      <c r="AK70" s="32">
        <f>SUM(AK58:AK69)</f>
        <v>0</v>
      </c>
      <c r="AL70" s="43"/>
      <c r="AM70" s="42">
        <f>SUM(AM58:AM69)</f>
        <v>0</v>
      </c>
      <c r="AN70" s="32">
        <f>SUM(AN58:AN69)</f>
        <v>0</v>
      </c>
      <c r="AO70" s="43"/>
      <c r="AP70" s="42">
        <f>SUM(AP58:AP69)</f>
        <v>0</v>
      </c>
      <c r="AQ70" s="32">
        <f>SUM(AQ58:AQ69)</f>
        <v>0</v>
      </c>
      <c r="AR70" s="43"/>
      <c r="AS70" s="42">
        <f>SUM(AS58:AS69)</f>
        <v>0</v>
      </c>
      <c r="AT70" s="32">
        <f>SUM(AT58:AT69)</f>
        <v>0</v>
      </c>
      <c r="AU70" s="43"/>
      <c r="AV70" s="42">
        <f>SUM(AV58:AV69)</f>
        <v>0</v>
      </c>
      <c r="AW70" s="32">
        <f>SUM(AW58:AW69)</f>
        <v>0</v>
      </c>
      <c r="AX70" s="43"/>
      <c r="AY70" s="42">
        <f>SUM(AY58:AY69)</f>
        <v>0</v>
      </c>
      <c r="AZ70" s="32">
        <f>SUM(AZ58:AZ69)</f>
        <v>0</v>
      </c>
      <c r="BA70" s="43"/>
      <c r="BB70" s="42">
        <f>SUM(BB58:BB69)</f>
        <v>0</v>
      </c>
      <c r="BC70" s="32">
        <f>SUM(BC58:BC69)</f>
        <v>0</v>
      </c>
      <c r="BD70" s="43"/>
      <c r="BE70" s="42">
        <f>SUM(BE58:BE69)</f>
        <v>0</v>
      </c>
      <c r="BF70" s="32">
        <f>SUM(BF58:BF69)</f>
        <v>0</v>
      </c>
      <c r="BG70" s="43"/>
      <c r="BH70" s="42">
        <f>SUM(BH58:BH69)</f>
        <v>0</v>
      </c>
      <c r="BI70" s="32">
        <f>SUM(BI58:BI69)</f>
        <v>0</v>
      </c>
      <c r="BJ70" s="43"/>
      <c r="BK70" s="42">
        <f>SUM(BK58:BK69)</f>
        <v>0</v>
      </c>
      <c r="BL70" s="32">
        <f>SUM(BL58:BL69)</f>
        <v>0</v>
      </c>
      <c r="BM70" s="43"/>
      <c r="BN70" s="42">
        <f>SUM(BN58:BN69)</f>
        <v>0</v>
      </c>
      <c r="BO70" s="32">
        <f>SUM(BO58:BO69)</f>
        <v>0</v>
      </c>
      <c r="BP70" s="43"/>
      <c r="BQ70" s="42">
        <f t="shared" ref="BQ70:BR70" si="33">SUM(BQ58:BQ69)</f>
        <v>0</v>
      </c>
      <c r="BR70" s="32">
        <f t="shared" si="33"/>
        <v>0</v>
      </c>
      <c r="BS70" s="43"/>
      <c r="BT70" s="42">
        <f>SUM(BT58:BT69)</f>
        <v>0</v>
      </c>
      <c r="BU70" s="32">
        <f>SUM(BU58:BU69)</f>
        <v>0</v>
      </c>
      <c r="BV70" s="43"/>
      <c r="BW70" s="42">
        <f>SUM(BW58:BW69)</f>
        <v>0</v>
      </c>
      <c r="BX70" s="32">
        <f>SUM(BX58:BX69)</f>
        <v>0</v>
      </c>
      <c r="BY70" s="43"/>
      <c r="BZ70" s="42">
        <f>SUM(BZ58:BZ69)</f>
        <v>0</v>
      </c>
      <c r="CA70" s="32">
        <f>SUM(CA58:CA69)</f>
        <v>0</v>
      </c>
      <c r="CB70" s="43"/>
      <c r="CC70" s="42">
        <f>SUM(CC58:CC69)</f>
        <v>0</v>
      </c>
      <c r="CD70" s="32">
        <f>SUM(CD58:CD69)</f>
        <v>0</v>
      </c>
      <c r="CE70" s="43"/>
      <c r="CF70" s="42">
        <f>SUM(CF58:CF69)</f>
        <v>0</v>
      </c>
      <c r="CG70" s="32">
        <f>SUM(CG58:CG69)</f>
        <v>0</v>
      </c>
      <c r="CH70" s="43"/>
      <c r="CI70" s="42">
        <f>SUM(CI58:CI69)</f>
        <v>0</v>
      </c>
      <c r="CJ70" s="32">
        <f>SUM(CJ58:CJ69)</f>
        <v>0</v>
      </c>
      <c r="CK70" s="43"/>
      <c r="CL70" s="42">
        <f>SUM(CL58:CL69)</f>
        <v>1</v>
      </c>
      <c r="CM70" s="32">
        <f>SUM(CM58:CM69)</f>
        <v>24</v>
      </c>
      <c r="CN70" s="43"/>
      <c r="CO70" s="42">
        <f>SUM(CO58:CO69)</f>
        <v>0</v>
      </c>
      <c r="CP70" s="32">
        <f>SUM(CP58:CP69)</f>
        <v>0</v>
      </c>
      <c r="CQ70" s="43"/>
      <c r="CR70" s="42">
        <f>SUM(CR58:CR69)</f>
        <v>0</v>
      </c>
      <c r="CS70" s="32">
        <f>SUM(CS58:CS69)</f>
        <v>0</v>
      </c>
      <c r="CT70" s="43"/>
      <c r="CU70" s="42">
        <f t="shared" ref="CU70:CV70" si="34">SUM(CU58:CU69)</f>
        <v>0</v>
      </c>
      <c r="CV70" s="32">
        <f t="shared" si="34"/>
        <v>0</v>
      </c>
      <c r="CW70" s="43"/>
      <c r="CX70" s="42">
        <f>SUM(CX58:CX69)</f>
        <v>0</v>
      </c>
      <c r="CY70" s="32">
        <f>SUM(CY58:CY69)</f>
        <v>0</v>
      </c>
      <c r="CZ70" s="43"/>
      <c r="DA70" s="33">
        <f t="shared" ref="DA70:DA101" si="35">SUM(CO70,CL70,BZ70,BN70,AA70,BE70,AY70,BH70,AP70,BT70,AG70,AD70,U70,O70,C70,I70,R70,AM70,BB70,BK70,BW70,CC70,CI70,F70)</f>
        <v>3</v>
      </c>
      <c r="DB70" s="34">
        <f t="shared" ref="DB70:DB101" si="36">SUM(CP70,CM70,CA70,BO70,AB70,BF70,CD70,AZ70,BI70,AQ70,BU70,AH70,AE70,V70,P70,D70,J70,S70,AN70,BC70,BL70,BX70,CJ70,G70)</f>
        <v>41</v>
      </c>
      <c r="DC70" s="6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</row>
    <row r="71" spans="1:20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v>0</v>
      </c>
      <c r="L71" s="40">
        <v>0</v>
      </c>
      <c r="M71" s="11">
        <v>0</v>
      </c>
      <c r="N71" s="41">
        <f t="shared" ref="N71:N82" si="37">IF(L71=0,0,M71/L71*1000)</f>
        <v>0</v>
      </c>
      <c r="O71" s="40">
        <v>0</v>
      </c>
      <c r="P71" s="11">
        <v>0</v>
      </c>
      <c r="Q71" s="41">
        <v>0</v>
      </c>
      <c r="R71" s="46">
        <v>0</v>
      </c>
      <c r="S71" s="12">
        <v>0</v>
      </c>
      <c r="T71" s="41">
        <v>0</v>
      </c>
      <c r="U71" s="46">
        <v>1</v>
      </c>
      <c r="V71" s="12">
        <v>58</v>
      </c>
      <c r="W71" s="41">
        <f>V71/U71*1000</f>
        <v>58000</v>
      </c>
      <c r="X71" s="46">
        <v>0</v>
      </c>
      <c r="Y71" s="12">
        <v>0</v>
      </c>
      <c r="Z71" s="41">
        <v>0</v>
      </c>
      <c r="AA71" s="46">
        <v>0</v>
      </c>
      <c r="AB71" s="12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6">
        <v>1</v>
      </c>
      <c r="AZ71" s="12">
        <v>54</v>
      </c>
      <c r="BA71" s="41">
        <f>AZ71/AY71*1000</f>
        <v>54000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f t="shared" ref="BS71:BS82" si="38">IF(BQ71=0,0,BR71/BQ71*1000)</f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40">
        <v>0</v>
      </c>
      <c r="CP71" s="11">
        <v>0</v>
      </c>
      <c r="CQ71" s="41">
        <v>0</v>
      </c>
      <c r="CR71" s="40">
        <v>0</v>
      </c>
      <c r="CS71" s="11">
        <v>0</v>
      </c>
      <c r="CT71" s="41">
        <v>0</v>
      </c>
      <c r="CU71" s="40">
        <v>0</v>
      </c>
      <c r="CV71" s="11">
        <v>0</v>
      </c>
      <c r="CW71" s="41">
        <f t="shared" ref="CW71:CW82" si="39">IF(CU71=0,0,CV71/CU71*1000)</f>
        <v>0</v>
      </c>
      <c r="CX71" s="40">
        <v>0</v>
      </c>
      <c r="CY71" s="11">
        <v>0</v>
      </c>
      <c r="CZ71" s="41">
        <v>0</v>
      </c>
      <c r="DA71" s="9">
        <f t="shared" si="35"/>
        <v>2</v>
      </c>
      <c r="DB71" s="13">
        <f t="shared" si="36"/>
        <v>112</v>
      </c>
      <c r="DC71" s="6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</row>
    <row r="72" spans="1:20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v>0</v>
      </c>
      <c r="L72" s="40">
        <v>0</v>
      </c>
      <c r="M72" s="11">
        <v>0</v>
      </c>
      <c r="N72" s="41">
        <f t="shared" si="37"/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f t="shared" si="38"/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40">
        <v>0</v>
      </c>
      <c r="CP72" s="11">
        <v>0</v>
      </c>
      <c r="CQ72" s="41">
        <v>0</v>
      </c>
      <c r="CR72" s="40">
        <v>0</v>
      </c>
      <c r="CS72" s="11">
        <v>0</v>
      </c>
      <c r="CT72" s="41">
        <v>0</v>
      </c>
      <c r="CU72" s="40">
        <v>0</v>
      </c>
      <c r="CV72" s="11">
        <v>0</v>
      </c>
      <c r="CW72" s="41">
        <f t="shared" si="39"/>
        <v>0</v>
      </c>
      <c r="CX72" s="40">
        <v>0</v>
      </c>
      <c r="CY72" s="11">
        <v>0</v>
      </c>
      <c r="CZ72" s="41">
        <v>0</v>
      </c>
      <c r="DA72" s="9">
        <f t="shared" si="35"/>
        <v>0</v>
      </c>
      <c r="DB72" s="13">
        <f t="shared" si="36"/>
        <v>0</v>
      </c>
      <c r="DC72" s="6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</row>
    <row r="73" spans="1:20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v>0</v>
      </c>
      <c r="L73" s="40">
        <v>0</v>
      </c>
      <c r="M73" s="11">
        <v>0</v>
      </c>
      <c r="N73" s="41">
        <f t="shared" si="37"/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f t="shared" si="38"/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40">
        <v>0</v>
      </c>
      <c r="CP73" s="11">
        <v>0</v>
      </c>
      <c r="CQ73" s="41">
        <v>0</v>
      </c>
      <c r="CR73" s="40">
        <v>0</v>
      </c>
      <c r="CS73" s="11">
        <v>0</v>
      </c>
      <c r="CT73" s="41">
        <v>0</v>
      </c>
      <c r="CU73" s="40">
        <v>0</v>
      </c>
      <c r="CV73" s="11">
        <v>0</v>
      </c>
      <c r="CW73" s="41">
        <f t="shared" si="39"/>
        <v>0</v>
      </c>
      <c r="CX73" s="40">
        <v>0</v>
      </c>
      <c r="CY73" s="11">
        <v>0</v>
      </c>
      <c r="CZ73" s="41">
        <v>0</v>
      </c>
      <c r="DA73" s="9">
        <f t="shared" si="35"/>
        <v>0</v>
      </c>
      <c r="DB73" s="13">
        <f t="shared" si="36"/>
        <v>0</v>
      </c>
      <c r="DC73" s="6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</row>
    <row r="74" spans="1:20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v>0</v>
      </c>
      <c r="L74" s="40">
        <v>0</v>
      </c>
      <c r="M74" s="11">
        <v>0</v>
      </c>
      <c r="N74" s="41">
        <f t="shared" si="37"/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f t="shared" si="38"/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40">
        <v>0</v>
      </c>
      <c r="CP74" s="11">
        <v>0</v>
      </c>
      <c r="CQ74" s="41">
        <v>0</v>
      </c>
      <c r="CR74" s="40">
        <v>0</v>
      </c>
      <c r="CS74" s="11">
        <v>0</v>
      </c>
      <c r="CT74" s="41">
        <v>0</v>
      </c>
      <c r="CU74" s="40">
        <v>0</v>
      </c>
      <c r="CV74" s="11">
        <v>0</v>
      </c>
      <c r="CW74" s="41">
        <f t="shared" si="39"/>
        <v>0</v>
      </c>
      <c r="CX74" s="40">
        <v>0</v>
      </c>
      <c r="CY74" s="11">
        <v>0</v>
      </c>
      <c r="CZ74" s="41">
        <v>0</v>
      </c>
      <c r="DA74" s="9">
        <f t="shared" si="35"/>
        <v>0</v>
      </c>
      <c r="DB74" s="13">
        <f t="shared" si="36"/>
        <v>0</v>
      </c>
      <c r="DC74" s="6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</row>
    <row r="75" spans="1:20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v>0</v>
      </c>
      <c r="L75" s="40">
        <v>0</v>
      </c>
      <c r="M75" s="11">
        <v>0</v>
      </c>
      <c r="N75" s="41">
        <f t="shared" si="37"/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6">
        <v>1</v>
      </c>
      <c r="AE75" s="12">
        <v>11</v>
      </c>
      <c r="AF75" s="41">
        <f>AE75/AD75*1000</f>
        <v>11000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f t="shared" si="38"/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40">
        <v>0</v>
      </c>
      <c r="CP75" s="11">
        <v>0</v>
      </c>
      <c r="CQ75" s="41">
        <v>0</v>
      </c>
      <c r="CR75" s="40">
        <v>0</v>
      </c>
      <c r="CS75" s="11">
        <v>0</v>
      </c>
      <c r="CT75" s="41">
        <v>0</v>
      </c>
      <c r="CU75" s="40">
        <v>0</v>
      </c>
      <c r="CV75" s="11">
        <v>0</v>
      </c>
      <c r="CW75" s="41">
        <f t="shared" si="39"/>
        <v>0</v>
      </c>
      <c r="CX75" s="40">
        <v>0</v>
      </c>
      <c r="CY75" s="11">
        <v>0</v>
      </c>
      <c r="CZ75" s="41">
        <v>0</v>
      </c>
      <c r="DA75" s="9">
        <f t="shared" si="35"/>
        <v>1</v>
      </c>
      <c r="DB75" s="13">
        <f t="shared" si="36"/>
        <v>11</v>
      </c>
      <c r="DC75" s="6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</row>
    <row r="76" spans="1:20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v>0</v>
      </c>
      <c r="L76" s="46">
        <v>0</v>
      </c>
      <c r="M76" s="12">
        <v>0</v>
      </c>
      <c r="N76" s="41">
        <f t="shared" si="37"/>
        <v>0</v>
      </c>
      <c r="O76" s="46">
        <v>1</v>
      </c>
      <c r="P76" s="12">
        <v>4</v>
      </c>
      <c r="Q76" s="41">
        <f>P76/O76*1000</f>
        <v>4000</v>
      </c>
      <c r="R76" s="46">
        <v>0</v>
      </c>
      <c r="S76" s="12">
        <v>0</v>
      </c>
      <c r="T76" s="41">
        <v>0</v>
      </c>
      <c r="U76" s="46">
        <v>1</v>
      </c>
      <c r="V76" s="12">
        <v>18</v>
      </c>
      <c r="W76" s="41">
        <f>V76/U76*1000</f>
        <v>18000</v>
      </c>
      <c r="X76" s="46">
        <v>0</v>
      </c>
      <c r="Y76" s="12">
        <v>0</v>
      </c>
      <c r="Z76" s="41">
        <v>0</v>
      </c>
      <c r="AA76" s="46">
        <v>0</v>
      </c>
      <c r="AB76" s="12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f t="shared" si="38"/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0">
        <v>0</v>
      </c>
      <c r="CM76" s="11">
        <v>0</v>
      </c>
      <c r="CN76" s="41">
        <v>0</v>
      </c>
      <c r="CO76" s="40">
        <v>0</v>
      </c>
      <c r="CP76" s="11">
        <v>0</v>
      </c>
      <c r="CQ76" s="41">
        <v>0</v>
      </c>
      <c r="CR76" s="40">
        <v>0</v>
      </c>
      <c r="CS76" s="11">
        <v>0</v>
      </c>
      <c r="CT76" s="41">
        <v>0</v>
      </c>
      <c r="CU76" s="40">
        <v>0</v>
      </c>
      <c r="CV76" s="11">
        <v>0</v>
      </c>
      <c r="CW76" s="41">
        <f t="shared" si="39"/>
        <v>0</v>
      </c>
      <c r="CX76" s="40">
        <v>0</v>
      </c>
      <c r="CY76" s="11">
        <v>0</v>
      </c>
      <c r="CZ76" s="41">
        <v>0</v>
      </c>
      <c r="DA76" s="9">
        <f t="shared" si="35"/>
        <v>2</v>
      </c>
      <c r="DB76" s="13">
        <f t="shared" si="36"/>
        <v>22</v>
      </c>
      <c r="DC76" s="6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</row>
    <row r="77" spans="1:20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v>0</v>
      </c>
      <c r="L77" s="40">
        <v>0</v>
      </c>
      <c r="M77" s="11">
        <v>0</v>
      </c>
      <c r="N77" s="41">
        <f t="shared" si="37"/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f t="shared" si="38"/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0">
        <v>0</v>
      </c>
      <c r="CM77" s="11">
        <v>0</v>
      </c>
      <c r="CN77" s="41">
        <v>0</v>
      </c>
      <c r="CO77" s="40">
        <v>0</v>
      </c>
      <c r="CP77" s="11">
        <v>0</v>
      </c>
      <c r="CQ77" s="41">
        <v>0</v>
      </c>
      <c r="CR77" s="40">
        <v>0</v>
      </c>
      <c r="CS77" s="11">
        <v>0</v>
      </c>
      <c r="CT77" s="41">
        <v>0</v>
      </c>
      <c r="CU77" s="40">
        <v>0</v>
      </c>
      <c r="CV77" s="11">
        <v>0</v>
      </c>
      <c r="CW77" s="41">
        <f t="shared" si="39"/>
        <v>0</v>
      </c>
      <c r="CX77" s="40">
        <v>0</v>
      </c>
      <c r="CY77" s="11">
        <v>0</v>
      </c>
      <c r="CZ77" s="41">
        <v>0</v>
      </c>
      <c r="DA77" s="9">
        <f t="shared" si="35"/>
        <v>0</v>
      </c>
      <c r="DB77" s="13">
        <f t="shared" si="36"/>
        <v>0</v>
      </c>
      <c r="DC77" s="6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</row>
    <row r="78" spans="1:20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v>0</v>
      </c>
      <c r="L78" s="40">
        <v>0</v>
      </c>
      <c r="M78" s="11">
        <v>0</v>
      </c>
      <c r="N78" s="41">
        <f t="shared" si="37"/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f t="shared" si="38"/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0">
        <v>0</v>
      </c>
      <c r="CM78" s="11">
        <v>0</v>
      </c>
      <c r="CN78" s="41">
        <v>0</v>
      </c>
      <c r="CO78" s="40">
        <v>0</v>
      </c>
      <c r="CP78" s="11">
        <v>0</v>
      </c>
      <c r="CQ78" s="41">
        <v>0</v>
      </c>
      <c r="CR78" s="40">
        <v>0</v>
      </c>
      <c r="CS78" s="11">
        <v>0</v>
      </c>
      <c r="CT78" s="41">
        <v>0</v>
      </c>
      <c r="CU78" s="40">
        <v>0</v>
      </c>
      <c r="CV78" s="11">
        <v>0</v>
      </c>
      <c r="CW78" s="41">
        <f t="shared" si="39"/>
        <v>0</v>
      </c>
      <c r="CX78" s="40">
        <v>0</v>
      </c>
      <c r="CY78" s="11">
        <v>0</v>
      </c>
      <c r="CZ78" s="41">
        <v>0</v>
      </c>
      <c r="DA78" s="9">
        <f t="shared" si="35"/>
        <v>0</v>
      </c>
      <c r="DB78" s="13">
        <f t="shared" si="36"/>
        <v>0</v>
      </c>
      <c r="DC78" s="6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</row>
    <row r="79" spans="1:20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v>0</v>
      </c>
      <c r="L79" s="40">
        <v>0</v>
      </c>
      <c r="M79" s="11">
        <v>0</v>
      </c>
      <c r="N79" s="41">
        <f t="shared" si="37"/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6">
        <v>1</v>
      </c>
      <c r="AZ79" s="12">
        <v>38</v>
      </c>
      <c r="BA79" s="41">
        <f>AZ79/AY79*1000</f>
        <v>38000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6">
        <v>0</v>
      </c>
      <c r="BR79" s="12">
        <v>0</v>
      </c>
      <c r="BS79" s="41">
        <f t="shared" si="38"/>
        <v>0</v>
      </c>
      <c r="BT79" s="46">
        <v>0</v>
      </c>
      <c r="BU79" s="12">
        <v>0</v>
      </c>
      <c r="BV79" s="41">
        <v>0</v>
      </c>
      <c r="BW79" s="46">
        <v>0</v>
      </c>
      <c r="BX79" s="12">
        <v>0</v>
      </c>
      <c r="BY79" s="41">
        <v>0</v>
      </c>
      <c r="BZ79" s="46">
        <v>0</v>
      </c>
      <c r="CA79" s="12">
        <v>0</v>
      </c>
      <c r="CB79" s="41">
        <v>0</v>
      </c>
      <c r="CC79" s="40">
        <v>1</v>
      </c>
      <c r="CD79" s="11">
        <v>1</v>
      </c>
      <c r="CE79" s="41">
        <f>CD79/CC79*1000</f>
        <v>1000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40">
        <v>0</v>
      </c>
      <c r="CP79" s="11">
        <v>0</v>
      </c>
      <c r="CQ79" s="41">
        <v>0</v>
      </c>
      <c r="CR79" s="40">
        <v>0</v>
      </c>
      <c r="CS79" s="11">
        <v>0</v>
      </c>
      <c r="CT79" s="41">
        <v>0</v>
      </c>
      <c r="CU79" s="40">
        <v>0</v>
      </c>
      <c r="CV79" s="11">
        <v>0</v>
      </c>
      <c r="CW79" s="41">
        <f t="shared" si="39"/>
        <v>0</v>
      </c>
      <c r="CX79" s="40">
        <v>0</v>
      </c>
      <c r="CY79" s="11">
        <v>0</v>
      </c>
      <c r="CZ79" s="41">
        <v>0</v>
      </c>
      <c r="DA79" s="9">
        <f t="shared" si="35"/>
        <v>2</v>
      </c>
      <c r="DB79" s="13">
        <f t="shared" si="36"/>
        <v>39</v>
      </c>
      <c r="DC79" s="6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</row>
    <row r="80" spans="1:20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v>0</v>
      </c>
      <c r="L80" s="40">
        <v>0</v>
      </c>
      <c r="M80" s="11">
        <v>0</v>
      </c>
      <c r="N80" s="41">
        <f t="shared" si="37"/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6">
        <v>0</v>
      </c>
      <c r="AE80" s="12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f t="shared" si="38"/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0">
        <v>0</v>
      </c>
      <c r="CM80" s="11">
        <v>0</v>
      </c>
      <c r="CN80" s="41">
        <v>0</v>
      </c>
      <c r="CO80" s="40">
        <v>0</v>
      </c>
      <c r="CP80" s="11">
        <v>0</v>
      </c>
      <c r="CQ80" s="41">
        <v>0</v>
      </c>
      <c r="CR80" s="40">
        <v>0</v>
      </c>
      <c r="CS80" s="11">
        <v>0</v>
      </c>
      <c r="CT80" s="41">
        <v>0</v>
      </c>
      <c r="CU80" s="40">
        <v>0</v>
      </c>
      <c r="CV80" s="11">
        <v>0</v>
      </c>
      <c r="CW80" s="41">
        <f t="shared" si="39"/>
        <v>0</v>
      </c>
      <c r="CX80" s="40">
        <v>0</v>
      </c>
      <c r="CY80" s="11">
        <v>0</v>
      </c>
      <c r="CZ80" s="41">
        <v>0</v>
      </c>
      <c r="DA80" s="9">
        <f t="shared" si="35"/>
        <v>0</v>
      </c>
      <c r="DB80" s="13">
        <f t="shared" si="36"/>
        <v>0</v>
      </c>
      <c r="DC80" s="6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</row>
    <row r="81" spans="1:20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v>0</v>
      </c>
      <c r="L81" s="40">
        <v>0</v>
      </c>
      <c r="M81" s="11">
        <v>0</v>
      </c>
      <c r="N81" s="41">
        <f t="shared" si="37"/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f t="shared" si="38"/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40">
        <v>0</v>
      </c>
      <c r="CP81" s="11">
        <v>0</v>
      </c>
      <c r="CQ81" s="41">
        <v>0</v>
      </c>
      <c r="CR81" s="40">
        <v>0</v>
      </c>
      <c r="CS81" s="11">
        <v>0</v>
      </c>
      <c r="CT81" s="41">
        <v>0</v>
      </c>
      <c r="CU81" s="40">
        <v>0</v>
      </c>
      <c r="CV81" s="11">
        <v>0</v>
      </c>
      <c r="CW81" s="41">
        <f t="shared" si="39"/>
        <v>0</v>
      </c>
      <c r="CX81" s="40">
        <v>0</v>
      </c>
      <c r="CY81" s="11">
        <v>0</v>
      </c>
      <c r="CZ81" s="41">
        <v>0</v>
      </c>
      <c r="DA81" s="9">
        <f t="shared" si="35"/>
        <v>0</v>
      </c>
      <c r="DB81" s="13">
        <f t="shared" si="36"/>
        <v>0</v>
      </c>
      <c r="DC81" s="6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</row>
    <row r="82" spans="1:20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v>0</v>
      </c>
      <c r="L82" s="40">
        <v>0</v>
      </c>
      <c r="M82" s="11">
        <v>0</v>
      </c>
      <c r="N82" s="41">
        <f t="shared" si="37"/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0">
        <v>0</v>
      </c>
      <c r="Y82" s="11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0">
        <v>0</v>
      </c>
      <c r="BC82" s="11">
        <v>0</v>
      </c>
      <c r="BD82" s="41">
        <v>0</v>
      </c>
      <c r="BE82" s="40">
        <v>0</v>
      </c>
      <c r="BF82" s="11">
        <v>0</v>
      </c>
      <c r="BG82" s="41">
        <v>0</v>
      </c>
      <c r="BH82" s="46">
        <v>0</v>
      </c>
      <c r="BI82" s="12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0">
        <v>0</v>
      </c>
      <c r="BR82" s="11">
        <v>0</v>
      </c>
      <c r="BS82" s="41">
        <f t="shared" si="38"/>
        <v>0</v>
      </c>
      <c r="BT82" s="40">
        <v>0</v>
      </c>
      <c r="BU82" s="11">
        <v>0</v>
      </c>
      <c r="BV82" s="41">
        <v>0</v>
      </c>
      <c r="BW82" s="40">
        <v>4</v>
      </c>
      <c r="BX82" s="11">
        <v>55</v>
      </c>
      <c r="BY82" s="41">
        <f>BX82/BW82*1000</f>
        <v>13750</v>
      </c>
      <c r="BZ82" s="40">
        <v>0</v>
      </c>
      <c r="CA82" s="11">
        <v>0</v>
      </c>
      <c r="CB82" s="41">
        <v>0</v>
      </c>
      <c r="CC82" s="40">
        <v>0</v>
      </c>
      <c r="CD82" s="11">
        <v>0</v>
      </c>
      <c r="CE82" s="41">
        <v>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40">
        <v>0</v>
      </c>
      <c r="CP82" s="11">
        <v>0</v>
      </c>
      <c r="CQ82" s="41">
        <v>0</v>
      </c>
      <c r="CR82" s="40">
        <v>0</v>
      </c>
      <c r="CS82" s="11">
        <v>0</v>
      </c>
      <c r="CT82" s="41">
        <v>0</v>
      </c>
      <c r="CU82" s="40">
        <v>0</v>
      </c>
      <c r="CV82" s="11">
        <v>0</v>
      </c>
      <c r="CW82" s="41">
        <f t="shared" si="39"/>
        <v>0</v>
      </c>
      <c r="CX82" s="40">
        <v>0</v>
      </c>
      <c r="CY82" s="11">
        <v>0</v>
      </c>
      <c r="CZ82" s="41">
        <v>0</v>
      </c>
      <c r="DA82" s="9">
        <f t="shared" si="35"/>
        <v>4</v>
      </c>
      <c r="DB82" s="13">
        <f t="shared" si="36"/>
        <v>55</v>
      </c>
      <c r="DC82" s="6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</row>
    <row r="83" spans="1:206" ht="15" thickBot="1" x14ac:dyDescent="0.35">
      <c r="A83" s="52"/>
      <c r="B83" s="53" t="s">
        <v>17</v>
      </c>
      <c r="C83" s="42">
        <f>SUM(C71:C82)</f>
        <v>0</v>
      </c>
      <c r="D83" s="32">
        <f>SUM(D71:D82)</f>
        <v>0</v>
      </c>
      <c r="E83" s="43"/>
      <c r="F83" s="42">
        <f>SUM(F71:F82)</f>
        <v>0</v>
      </c>
      <c r="G83" s="32">
        <f>SUM(G71:G82)</f>
        <v>0</v>
      </c>
      <c r="H83" s="43"/>
      <c r="I83" s="42">
        <f>SUM(I71:I82)</f>
        <v>0</v>
      </c>
      <c r="J83" s="32">
        <f>SUM(J71:J82)</f>
        <v>0</v>
      </c>
      <c r="K83" s="43"/>
      <c r="L83" s="42">
        <f t="shared" ref="L83:M83" si="40">SUM(L71:L82)</f>
        <v>0</v>
      </c>
      <c r="M83" s="32">
        <f t="shared" si="40"/>
        <v>0</v>
      </c>
      <c r="N83" s="43"/>
      <c r="O83" s="42">
        <f>SUM(O71:O82)</f>
        <v>1</v>
      </c>
      <c r="P83" s="32">
        <f>SUM(P71:P82)</f>
        <v>4</v>
      </c>
      <c r="Q83" s="43"/>
      <c r="R83" s="42">
        <f>SUM(R71:R82)</f>
        <v>0</v>
      </c>
      <c r="S83" s="32">
        <f>SUM(S71:S82)</f>
        <v>0</v>
      </c>
      <c r="T83" s="43"/>
      <c r="U83" s="42">
        <f>SUM(U71:U82)</f>
        <v>2</v>
      </c>
      <c r="V83" s="32">
        <f>SUM(V71:V82)</f>
        <v>76</v>
      </c>
      <c r="W83" s="43"/>
      <c r="X83" s="42">
        <f>SUM(X71:X82)</f>
        <v>0</v>
      </c>
      <c r="Y83" s="32">
        <f>SUM(Y71:Y82)</f>
        <v>0</v>
      </c>
      <c r="Z83" s="43"/>
      <c r="AA83" s="42">
        <f>SUM(AA71:AA82)</f>
        <v>0</v>
      </c>
      <c r="AB83" s="32">
        <f>SUM(AB71:AB82)</f>
        <v>0</v>
      </c>
      <c r="AC83" s="43"/>
      <c r="AD83" s="42">
        <f>SUM(AD71:AD82)</f>
        <v>1</v>
      </c>
      <c r="AE83" s="32">
        <f>SUM(AE71:AE82)</f>
        <v>11</v>
      </c>
      <c r="AF83" s="43"/>
      <c r="AG83" s="42">
        <f>SUM(AG71:AG82)</f>
        <v>0</v>
      </c>
      <c r="AH83" s="32">
        <f>SUM(AH71:AH82)</f>
        <v>0</v>
      </c>
      <c r="AI83" s="43"/>
      <c r="AJ83" s="42">
        <f>SUM(AJ71:AJ82)</f>
        <v>0</v>
      </c>
      <c r="AK83" s="32">
        <f>SUM(AK71:AK82)</f>
        <v>0</v>
      </c>
      <c r="AL83" s="43"/>
      <c r="AM83" s="42">
        <f>SUM(AM71:AM82)</f>
        <v>0</v>
      </c>
      <c r="AN83" s="32">
        <f>SUM(AN71:AN82)</f>
        <v>0</v>
      </c>
      <c r="AO83" s="43"/>
      <c r="AP83" s="42">
        <f>SUM(AP71:AP82)</f>
        <v>0</v>
      </c>
      <c r="AQ83" s="32">
        <f>SUM(AQ71:AQ82)</f>
        <v>0</v>
      </c>
      <c r="AR83" s="43"/>
      <c r="AS83" s="42">
        <f>SUM(AS71:AS82)</f>
        <v>0</v>
      </c>
      <c r="AT83" s="32">
        <f>SUM(AT71:AT82)</f>
        <v>0</v>
      </c>
      <c r="AU83" s="43"/>
      <c r="AV83" s="42">
        <f>SUM(AV71:AV82)</f>
        <v>0</v>
      </c>
      <c r="AW83" s="32">
        <f>SUM(AW71:AW82)</f>
        <v>0</v>
      </c>
      <c r="AX83" s="43"/>
      <c r="AY83" s="42">
        <f>SUM(AY71:AY82)</f>
        <v>2</v>
      </c>
      <c r="AZ83" s="32">
        <f>SUM(AZ71:AZ82)</f>
        <v>92</v>
      </c>
      <c r="BA83" s="43"/>
      <c r="BB83" s="42">
        <f>SUM(BB71:BB82)</f>
        <v>0</v>
      </c>
      <c r="BC83" s="32">
        <f>SUM(BC71:BC82)</f>
        <v>0</v>
      </c>
      <c r="BD83" s="43"/>
      <c r="BE83" s="42">
        <f>SUM(BE71:BE82)</f>
        <v>0</v>
      </c>
      <c r="BF83" s="32">
        <f>SUM(BF71:BF82)</f>
        <v>0</v>
      </c>
      <c r="BG83" s="43"/>
      <c r="BH83" s="42">
        <f>SUM(BH71:BH82)</f>
        <v>0</v>
      </c>
      <c r="BI83" s="32">
        <f>SUM(BI71:BI82)</f>
        <v>0</v>
      </c>
      <c r="BJ83" s="43"/>
      <c r="BK83" s="42">
        <f>SUM(BK71:BK82)</f>
        <v>0</v>
      </c>
      <c r="BL83" s="32">
        <f>SUM(BL71:BL82)</f>
        <v>0</v>
      </c>
      <c r="BM83" s="43"/>
      <c r="BN83" s="42">
        <f>SUM(BN71:BN82)</f>
        <v>0</v>
      </c>
      <c r="BO83" s="32">
        <f>SUM(BO71:BO82)</f>
        <v>0</v>
      </c>
      <c r="BP83" s="43"/>
      <c r="BQ83" s="42">
        <f t="shared" ref="BQ83:BR83" si="41">SUM(BQ71:BQ82)</f>
        <v>0</v>
      </c>
      <c r="BR83" s="32">
        <f t="shared" si="41"/>
        <v>0</v>
      </c>
      <c r="BS83" s="43"/>
      <c r="BT83" s="42">
        <f>SUM(BT71:BT82)</f>
        <v>0</v>
      </c>
      <c r="BU83" s="32">
        <f>SUM(BU71:BU82)</f>
        <v>0</v>
      </c>
      <c r="BV83" s="43"/>
      <c r="BW83" s="42">
        <f>SUM(BW71:BW82)</f>
        <v>4</v>
      </c>
      <c r="BX83" s="32">
        <f>SUM(BX71:BX82)</f>
        <v>55</v>
      </c>
      <c r="BY83" s="43"/>
      <c r="BZ83" s="42">
        <f>SUM(BZ71:BZ82)</f>
        <v>0</v>
      </c>
      <c r="CA83" s="32">
        <f>SUM(CA71:CA82)</f>
        <v>0</v>
      </c>
      <c r="CB83" s="43"/>
      <c r="CC83" s="42">
        <f>SUM(CC71:CC82)</f>
        <v>1</v>
      </c>
      <c r="CD83" s="32">
        <f>SUM(CD71:CD82)</f>
        <v>1</v>
      </c>
      <c r="CE83" s="43"/>
      <c r="CF83" s="42">
        <f>SUM(CF71:CF82)</f>
        <v>0</v>
      </c>
      <c r="CG83" s="32">
        <f>SUM(CG71:CG82)</f>
        <v>0</v>
      </c>
      <c r="CH83" s="43"/>
      <c r="CI83" s="42">
        <f>SUM(CI71:CI82)</f>
        <v>0</v>
      </c>
      <c r="CJ83" s="32">
        <f>SUM(CJ71:CJ82)</f>
        <v>0</v>
      </c>
      <c r="CK83" s="43"/>
      <c r="CL83" s="42">
        <f>SUM(CL71:CL82)</f>
        <v>0</v>
      </c>
      <c r="CM83" s="32">
        <f>SUM(CM71:CM82)</f>
        <v>0</v>
      </c>
      <c r="CN83" s="43"/>
      <c r="CO83" s="42">
        <f>SUM(CO71:CO82)</f>
        <v>0</v>
      </c>
      <c r="CP83" s="32">
        <f>SUM(CP71:CP82)</f>
        <v>0</v>
      </c>
      <c r="CQ83" s="43"/>
      <c r="CR83" s="42">
        <f>SUM(CR71:CR82)</f>
        <v>0</v>
      </c>
      <c r="CS83" s="32">
        <f>SUM(CS71:CS82)</f>
        <v>0</v>
      </c>
      <c r="CT83" s="43"/>
      <c r="CU83" s="42">
        <f t="shared" ref="CU83:CV83" si="42">SUM(CU71:CU82)</f>
        <v>0</v>
      </c>
      <c r="CV83" s="32">
        <f t="shared" si="42"/>
        <v>0</v>
      </c>
      <c r="CW83" s="43"/>
      <c r="CX83" s="42">
        <f>SUM(CX71:CX82)</f>
        <v>0</v>
      </c>
      <c r="CY83" s="32">
        <f>SUM(CY71:CY82)</f>
        <v>0</v>
      </c>
      <c r="CZ83" s="43"/>
      <c r="DA83" s="33">
        <f t="shared" si="35"/>
        <v>11</v>
      </c>
      <c r="DB83" s="34">
        <f t="shared" si="36"/>
        <v>239</v>
      </c>
      <c r="DC83" s="6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</row>
    <row r="84" spans="1:20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v>0</v>
      </c>
      <c r="L84" s="40">
        <v>0</v>
      </c>
      <c r="M84" s="11">
        <v>0</v>
      </c>
      <c r="N84" s="41">
        <f t="shared" ref="N84:N95" si="43">IF(L84=0,0,M84/L84*1000)</f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f t="shared" ref="BS84:BS95" si="44">IF(BQ84=0,0,BR84/BQ84*1000)</f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0">
        <v>0</v>
      </c>
      <c r="CJ84" s="11">
        <v>0</v>
      </c>
      <c r="CK84" s="41">
        <v>0</v>
      </c>
      <c r="CL84" s="40">
        <v>0</v>
      </c>
      <c r="CM84" s="11">
        <v>0</v>
      </c>
      <c r="CN84" s="41">
        <v>0</v>
      </c>
      <c r="CO84" s="40">
        <v>0</v>
      </c>
      <c r="CP84" s="11">
        <v>0</v>
      </c>
      <c r="CQ84" s="41">
        <v>0</v>
      </c>
      <c r="CR84" s="40">
        <v>0</v>
      </c>
      <c r="CS84" s="11">
        <v>0</v>
      </c>
      <c r="CT84" s="41">
        <v>0</v>
      </c>
      <c r="CU84" s="40">
        <v>0</v>
      </c>
      <c r="CV84" s="11">
        <v>0</v>
      </c>
      <c r="CW84" s="41">
        <f t="shared" ref="CW84:CW95" si="45">IF(CU84=0,0,CV84/CU84*1000)</f>
        <v>0</v>
      </c>
      <c r="CX84" s="40">
        <v>0</v>
      </c>
      <c r="CY84" s="11">
        <v>0</v>
      </c>
      <c r="CZ84" s="41">
        <v>0</v>
      </c>
      <c r="DA84" s="9">
        <f t="shared" si="35"/>
        <v>0</v>
      </c>
      <c r="DB84" s="13">
        <f t="shared" si="36"/>
        <v>0</v>
      </c>
      <c r="DC84" s="6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</row>
    <row r="85" spans="1:20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v>0</v>
      </c>
      <c r="L85" s="40">
        <v>0</v>
      </c>
      <c r="M85" s="11">
        <v>0</v>
      </c>
      <c r="N85" s="41">
        <f t="shared" si="43"/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f t="shared" si="44"/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0">
        <v>0</v>
      </c>
      <c r="CJ85" s="11">
        <v>0</v>
      </c>
      <c r="CK85" s="41">
        <v>0</v>
      </c>
      <c r="CL85" s="40">
        <v>0</v>
      </c>
      <c r="CM85" s="11">
        <v>0</v>
      </c>
      <c r="CN85" s="41">
        <v>0</v>
      </c>
      <c r="CO85" s="40">
        <v>0</v>
      </c>
      <c r="CP85" s="11">
        <v>0</v>
      </c>
      <c r="CQ85" s="41">
        <v>0</v>
      </c>
      <c r="CR85" s="40">
        <v>0</v>
      </c>
      <c r="CS85" s="11">
        <v>0</v>
      </c>
      <c r="CT85" s="41">
        <v>0</v>
      </c>
      <c r="CU85" s="40">
        <v>0</v>
      </c>
      <c r="CV85" s="11">
        <v>0</v>
      </c>
      <c r="CW85" s="41">
        <f t="shared" si="45"/>
        <v>0</v>
      </c>
      <c r="CX85" s="40">
        <v>0</v>
      </c>
      <c r="CY85" s="11">
        <v>0</v>
      </c>
      <c r="CZ85" s="41">
        <v>0</v>
      </c>
      <c r="DA85" s="9">
        <f t="shared" si="35"/>
        <v>0</v>
      </c>
      <c r="DB85" s="13">
        <f t="shared" si="36"/>
        <v>0</v>
      </c>
      <c r="DC85" s="6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</row>
    <row r="86" spans="1:20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v>0</v>
      </c>
      <c r="L86" s="40">
        <v>0</v>
      </c>
      <c r="M86" s="11">
        <v>0</v>
      </c>
      <c r="N86" s="41">
        <f t="shared" si="43"/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f t="shared" si="44"/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0">
        <v>0</v>
      </c>
      <c r="CJ86" s="11">
        <v>0</v>
      </c>
      <c r="CK86" s="41">
        <v>0</v>
      </c>
      <c r="CL86" s="40">
        <v>0</v>
      </c>
      <c r="CM86" s="11">
        <v>0</v>
      </c>
      <c r="CN86" s="41">
        <v>0</v>
      </c>
      <c r="CO86" s="40">
        <v>0</v>
      </c>
      <c r="CP86" s="11">
        <v>0</v>
      </c>
      <c r="CQ86" s="41">
        <v>0</v>
      </c>
      <c r="CR86" s="40">
        <v>0</v>
      </c>
      <c r="CS86" s="11">
        <v>0</v>
      </c>
      <c r="CT86" s="41">
        <v>0</v>
      </c>
      <c r="CU86" s="40">
        <v>0</v>
      </c>
      <c r="CV86" s="11">
        <v>0</v>
      </c>
      <c r="CW86" s="41">
        <f t="shared" si="45"/>
        <v>0</v>
      </c>
      <c r="CX86" s="40">
        <v>0</v>
      </c>
      <c r="CY86" s="11">
        <v>0</v>
      </c>
      <c r="CZ86" s="41">
        <v>0</v>
      </c>
      <c r="DA86" s="9">
        <f t="shared" si="35"/>
        <v>0</v>
      </c>
      <c r="DB86" s="13">
        <f t="shared" si="36"/>
        <v>0</v>
      </c>
      <c r="DC86" s="6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</row>
    <row r="87" spans="1:20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v>0</v>
      </c>
      <c r="L87" s="40">
        <v>0</v>
      </c>
      <c r="M87" s="11">
        <v>0</v>
      </c>
      <c r="N87" s="41">
        <f t="shared" si="43"/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6">
        <v>1</v>
      </c>
      <c r="AZ87" s="12">
        <v>36</v>
      </c>
      <c r="BA87" s="41">
        <f>AZ87/AY87*1000</f>
        <v>36000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f t="shared" si="44"/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0">
        <v>0</v>
      </c>
      <c r="CJ87" s="11">
        <v>0</v>
      </c>
      <c r="CK87" s="41">
        <v>0</v>
      </c>
      <c r="CL87" s="40">
        <v>0</v>
      </c>
      <c r="CM87" s="11">
        <v>0</v>
      </c>
      <c r="CN87" s="41">
        <v>0</v>
      </c>
      <c r="CO87" s="40">
        <v>0</v>
      </c>
      <c r="CP87" s="11">
        <v>0</v>
      </c>
      <c r="CQ87" s="41">
        <v>0</v>
      </c>
      <c r="CR87" s="40">
        <v>0</v>
      </c>
      <c r="CS87" s="11">
        <v>0</v>
      </c>
      <c r="CT87" s="41">
        <v>0</v>
      </c>
      <c r="CU87" s="40">
        <v>0</v>
      </c>
      <c r="CV87" s="11">
        <v>0</v>
      </c>
      <c r="CW87" s="41">
        <f t="shared" si="45"/>
        <v>0</v>
      </c>
      <c r="CX87" s="40">
        <v>0</v>
      </c>
      <c r="CY87" s="11">
        <v>0</v>
      </c>
      <c r="CZ87" s="41">
        <v>0</v>
      </c>
      <c r="DA87" s="9">
        <f t="shared" si="35"/>
        <v>1</v>
      </c>
      <c r="DB87" s="13">
        <f t="shared" si="36"/>
        <v>36</v>
      </c>
      <c r="DC87" s="6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</row>
    <row r="88" spans="1:20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v>0</v>
      </c>
      <c r="L88" s="40">
        <v>0</v>
      </c>
      <c r="M88" s="11">
        <v>0</v>
      </c>
      <c r="N88" s="41">
        <f t="shared" si="43"/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f t="shared" si="44"/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0">
        <v>0</v>
      </c>
      <c r="CJ88" s="11">
        <v>0</v>
      </c>
      <c r="CK88" s="41">
        <v>0</v>
      </c>
      <c r="CL88" s="40">
        <v>0</v>
      </c>
      <c r="CM88" s="11">
        <v>0</v>
      </c>
      <c r="CN88" s="41">
        <v>0</v>
      </c>
      <c r="CO88" s="40">
        <v>0</v>
      </c>
      <c r="CP88" s="11">
        <v>0</v>
      </c>
      <c r="CQ88" s="41">
        <v>0</v>
      </c>
      <c r="CR88" s="40">
        <v>0</v>
      </c>
      <c r="CS88" s="11">
        <v>0</v>
      </c>
      <c r="CT88" s="41">
        <v>0</v>
      </c>
      <c r="CU88" s="40">
        <v>0</v>
      </c>
      <c r="CV88" s="11">
        <v>0</v>
      </c>
      <c r="CW88" s="41">
        <f t="shared" si="45"/>
        <v>0</v>
      </c>
      <c r="CX88" s="40">
        <v>0</v>
      </c>
      <c r="CY88" s="11">
        <v>0</v>
      </c>
      <c r="CZ88" s="41">
        <v>0</v>
      </c>
      <c r="DA88" s="9">
        <f t="shared" si="35"/>
        <v>0</v>
      </c>
      <c r="DB88" s="13">
        <f t="shared" si="36"/>
        <v>0</v>
      </c>
      <c r="DC88" s="6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</row>
    <row r="89" spans="1:20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v>0</v>
      </c>
      <c r="L89" s="46">
        <v>0</v>
      </c>
      <c r="M89" s="12">
        <v>0</v>
      </c>
      <c r="N89" s="41">
        <f t="shared" si="43"/>
        <v>0</v>
      </c>
      <c r="O89" s="46">
        <v>1</v>
      </c>
      <c r="P89" s="12">
        <v>6</v>
      </c>
      <c r="Q89" s="41">
        <f>P89/O89*1000</f>
        <v>6000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f t="shared" si="44"/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6">
        <v>0</v>
      </c>
      <c r="CD89" s="12">
        <v>0</v>
      </c>
      <c r="CE89" s="41">
        <v>0</v>
      </c>
      <c r="CF89" s="40">
        <v>0</v>
      </c>
      <c r="CG89" s="11">
        <v>0</v>
      </c>
      <c r="CH89" s="41">
        <v>0</v>
      </c>
      <c r="CI89" s="40">
        <v>0</v>
      </c>
      <c r="CJ89" s="11">
        <v>0</v>
      </c>
      <c r="CK89" s="41">
        <v>0</v>
      </c>
      <c r="CL89" s="46">
        <v>2</v>
      </c>
      <c r="CM89" s="12">
        <v>28</v>
      </c>
      <c r="CN89" s="41">
        <f>CM89/CL89*1000</f>
        <v>14000</v>
      </c>
      <c r="CO89" s="40">
        <v>0</v>
      </c>
      <c r="CP89" s="11">
        <v>0</v>
      </c>
      <c r="CQ89" s="41">
        <v>0</v>
      </c>
      <c r="CR89" s="40">
        <v>0</v>
      </c>
      <c r="CS89" s="11">
        <v>0</v>
      </c>
      <c r="CT89" s="41">
        <v>0</v>
      </c>
      <c r="CU89" s="40">
        <v>0</v>
      </c>
      <c r="CV89" s="11">
        <v>0</v>
      </c>
      <c r="CW89" s="41">
        <f t="shared" si="45"/>
        <v>0</v>
      </c>
      <c r="CX89" s="40">
        <v>0</v>
      </c>
      <c r="CY89" s="11">
        <v>0</v>
      </c>
      <c r="CZ89" s="41">
        <v>0</v>
      </c>
      <c r="DA89" s="9">
        <f t="shared" si="35"/>
        <v>3</v>
      </c>
      <c r="DB89" s="13">
        <f t="shared" si="36"/>
        <v>34</v>
      </c>
      <c r="DC89" s="6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</row>
    <row r="90" spans="1:20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v>0</v>
      </c>
      <c r="L90" s="40">
        <v>0</v>
      </c>
      <c r="M90" s="11">
        <v>0</v>
      </c>
      <c r="N90" s="41">
        <f t="shared" si="43"/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f t="shared" si="44"/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0">
        <v>0</v>
      </c>
      <c r="CJ90" s="11">
        <v>0</v>
      </c>
      <c r="CK90" s="41">
        <v>0</v>
      </c>
      <c r="CL90" s="40">
        <v>0</v>
      </c>
      <c r="CM90" s="11">
        <v>0</v>
      </c>
      <c r="CN90" s="41">
        <v>0</v>
      </c>
      <c r="CO90" s="40">
        <v>0</v>
      </c>
      <c r="CP90" s="11">
        <v>0</v>
      </c>
      <c r="CQ90" s="41">
        <v>0</v>
      </c>
      <c r="CR90" s="40">
        <v>0</v>
      </c>
      <c r="CS90" s="11">
        <v>0</v>
      </c>
      <c r="CT90" s="41">
        <v>0</v>
      </c>
      <c r="CU90" s="40">
        <v>0</v>
      </c>
      <c r="CV90" s="11">
        <v>0</v>
      </c>
      <c r="CW90" s="41">
        <f t="shared" si="45"/>
        <v>0</v>
      </c>
      <c r="CX90" s="40">
        <v>0</v>
      </c>
      <c r="CY90" s="11">
        <v>0</v>
      </c>
      <c r="CZ90" s="41">
        <v>0</v>
      </c>
      <c r="DA90" s="9">
        <f t="shared" si="35"/>
        <v>0</v>
      </c>
      <c r="DB90" s="13">
        <f t="shared" si="36"/>
        <v>0</v>
      </c>
      <c r="DC90" s="6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</row>
    <row r="91" spans="1:20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v>0</v>
      </c>
      <c r="L91" s="40">
        <v>0</v>
      </c>
      <c r="M91" s="11">
        <v>0</v>
      </c>
      <c r="N91" s="41">
        <f t="shared" si="43"/>
        <v>0</v>
      </c>
      <c r="O91" s="40">
        <v>0</v>
      </c>
      <c r="P91" s="11">
        <v>0</v>
      </c>
      <c r="Q91" s="41">
        <v>0</v>
      </c>
      <c r="R91" s="40">
        <v>0</v>
      </c>
      <c r="S91" s="11">
        <v>0</v>
      </c>
      <c r="T91" s="41">
        <v>0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f t="shared" si="44"/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0">
        <v>0</v>
      </c>
      <c r="CJ91" s="11">
        <v>0</v>
      </c>
      <c r="CK91" s="41">
        <v>0</v>
      </c>
      <c r="CL91" s="40">
        <v>0</v>
      </c>
      <c r="CM91" s="11">
        <v>0</v>
      </c>
      <c r="CN91" s="41">
        <v>0</v>
      </c>
      <c r="CO91" s="40">
        <v>0</v>
      </c>
      <c r="CP91" s="11">
        <v>0</v>
      </c>
      <c r="CQ91" s="41">
        <v>0</v>
      </c>
      <c r="CR91" s="40">
        <v>0</v>
      </c>
      <c r="CS91" s="11">
        <v>0</v>
      </c>
      <c r="CT91" s="41">
        <v>0</v>
      </c>
      <c r="CU91" s="40">
        <v>0</v>
      </c>
      <c r="CV91" s="11">
        <v>0</v>
      </c>
      <c r="CW91" s="41">
        <f t="shared" si="45"/>
        <v>0</v>
      </c>
      <c r="CX91" s="40">
        <v>0</v>
      </c>
      <c r="CY91" s="11">
        <v>0</v>
      </c>
      <c r="CZ91" s="41">
        <v>0</v>
      </c>
      <c r="DA91" s="9">
        <f t="shared" si="35"/>
        <v>0</v>
      </c>
      <c r="DB91" s="13">
        <f t="shared" si="36"/>
        <v>0</v>
      </c>
      <c r="DC91" s="6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</row>
    <row r="92" spans="1:20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v>0</v>
      </c>
      <c r="L92" s="40">
        <v>0</v>
      </c>
      <c r="M92" s="11">
        <v>0</v>
      </c>
      <c r="N92" s="41">
        <f t="shared" si="43"/>
        <v>0</v>
      </c>
      <c r="O92" s="40">
        <v>0</v>
      </c>
      <c r="P92" s="11">
        <v>0</v>
      </c>
      <c r="Q92" s="41">
        <v>0</v>
      </c>
      <c r="R92" s="40">
        <v>0</v>
      </c>
      <c r="S92" s="11">
        <v>0</v>
      </c>
      <c r="T92" s="41">
        <v>0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6">
        <v>1</v>
      </c>
      <c r="AE92" s="12">
        <v>12</v>
      </c>
      <c r="AF92" s="41">
        <f>AE92/AD92*1000</f>
        <v>12000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6">
        <v>1</v>
      </c>
      <c r="AZ92" s="12">
        <v>17</v>
      </c>
      <c r="BA92" s="41">
        <f>AZ92/AY92*1000</f>
        <v>17000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f t="shared" si="44"/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6">
        <v>0</v>
      </c>
      <c r="CD92" s="12">
        <v>0</v>
      </c>
      <c r="CE92" s="41">
        <v>0</v>
      </c>
      <c r="CF92" s="40">
        <v>0</v>
      </c>
      <c r="CG92" s="11">
        <v>0</v>
      </c>
      <c r="CH92" s="41">
        <v>0</v>
      </c>
      <c r="CI92" s="40">
        <v>0</v>
      </c>
      <c r="CJ92" s="11">
        <v>0</v>
      </c>
      <c r="CK92" s="41">
        <v>0</v>
      </c>
      <c r="CL92" s="46">
        <v>3</v>
      </c>
      <c r="CM92" s="12">
        <v>62</v>
      </c>
      <c r="CN92" s="41">
        <f>CM92/CL92*1000</f>
        <v>20666.666666666668</v>
      </c>
      <c r="CO92" s="40">
        <v>0</v>
      </c>
      <c r="CP92" s="11">
        <v>0</v>
      </c>
      <c r="CQ92" s="41">
        <v>0</v>
      </c>
      <c r="CR92" s="40">
        <v>0</v>
      </c>
      <c r="CS92" s="11">
        <v>0</v>
      </c>
      <c r="CT92" s="41">
        <v>0</v>
      </c>
      <c r="CU92" s="40">
        <v>0</v>
      </c>
      <c r="CV92" s="11">
        <v>0</v>
      </c>
      <c r="CW92" s="41">
        <f t="shared" si="45"/>
        <v>0</v>
      </c>
      <c r="CX92" s="40">
        <v>0</v>
      </c>
      <c r="CY92" s="11">
        <v>0</v>
      </c>
      <c r="CZ92" s="41">
        <v>0</v>
      </c>
      <c r="DA92" s="9">
        <f t="shared" si="35"/>
        <v>5</v>
      </c>
      <c r="DB92" s="13">
        <f t="shared" si="36"/>
        <v>91</v>
      </c>
      <c r="DC92" s="6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</row>
    <row r="93" spans="1:20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v>0</v>
      </c>
      <c r="L93" s="40">
        <v>0</v>
      </c>
      <c r="M93" s="11">
        <v>0</v>
      </c>
      <c r="N93" s="41">
        <f t="shared" si="43"/>
        <v>0</v>
      </c>
      <c r="O93" s="40">
        <v>0</v>
      </c>
      <c r="P93" s="11">
        <v>0</v>
      </c>
      <c r="Q93" s="41">
        <v>0</v>
      </c>
      <c r="R93" s="40">
        <v>0</v>
      </c>
      <c r="S93" s="11">
        <v>0</v>
      </c>
      <c r="T93" s="41">
        <v>0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f t="shared" si="44"/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0">
        <v>0</v>
      </c>
      <c r="CJ93" s="11">
        <v>0</v>
      </c>
      <c r="CK93" s="41">
        <v>0</v>
      </c>
      <c r="CL93" s="40">
        <v>0</v>
      </c>
      <c r="CM93" s="11">
        <v>0</v>
      </c>
      <c r="CN93" s="41">
        <v>0</v>
      </c>
      <c r="CO93" s="40">
        <v>0</v>
      </c>
      <c r="CP93" s="11">
        <v>0</v>
      </c>
      <c r="CQ93" s="41">
        <v>0</v>
      </c>
      <c r="CR93" s="40">
        <v>0</v>
      </c>
      <c r="CS93" s="11">
        <v>0</v>
      </c>
      <c r="CT93" s="41">
        <v>0</v>
      </c>
      <c r="CU93" s="40">
        <v>0</v>
      </c>
      <c r="CV93" s="11">
        <v>0</v>
      </c>
      <c r="CW93" s="41">
        <f t="shared" si="45"/>
        <v>0</v>
      </c>
      <c r="CX93" s="40">
        <v>0</v>
      </c>
      <c r="CY93" s="11">
        <v>0</v>
      </c>
      <c r="CZ93" s="41">
        <v>0</v>
      </c>
      <c r="DA93" s="9">
        <f t="shared" si="35"/>
        <v>0</v>
      </c>
      <c r="DB93" s="13">
        <f t="shared" si="36"/>
        <v>0</v>
      </c>
      <c r="DC93" s="6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</row>
    <row r="94" spans="1:20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v>0</v>
      </c>
      <c r="L94" s="40">
        <v>0</v>
      </c>
      <c r="M94" s="11">
        <v>0</v>
      </c>
      <c r="N94" s="41">
        <f t="shared" si="43"/>
        <v>0</v>
      </c>
      <c r="O94" s="40">
        <v>0</v>
      </c>
      <c r="P94" s="11">
        <v>0</v>
      </c>
      <c r="Q94" s="41">
        <v>0</v>
      </c>
      <c r="R94" s="40">
        <v>0</v>
      </c>
      <c r="S94" s="11">
        <v>0</v>
      </c>
      <c r="T94" s="41">
        <v>0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f t="shared" si="44"/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0">
        <v>0</v>
      </c>
      <c r="CJ94" s="11">
        <v>0</v>
      </c>
      <c r="CK94" s="41">
        <v>0</v>
      </c>
      <c r="CL94" s="40">
        <v>0</v>
      </c>
      <c r="CM94" s="11">
        <v>0</v>
      </c>
      <c r="CN94" s="41">
        <v>0</v>
      </c>
      <c r="CO94" s="40">
        <v>0</v>
      </c>
      <c r="CP94" s="11">
        <v>0</v>
      </c>
      <c r="CQ94" s="41">
        <v>0</v>
      </c>
      <c r="CR94" s="40">
        <v>0</v>
      </c>
      <c r="CS94" s="11">
        <v>0</v>
      </c>
      <c r="CT94" s="41">
        <v>0</v>
      </c>
      <c r="CU94" s="40">
        <v>0</v>
      </c>
      <c r="CV94" s="11">
        <v>0</v>
      </c>
      <c r="CW94" s="41">
        <f t="shared" si="45"/>
        <v>0</v>
      </c>
      <c r="CX94" s="40">
        <v>0</v>
      </c>
      <c r="CY94" s="11">
        <v>0</v>
      </c>
      <c r="CZ94" s="41">
        <v>0</v>
      </c>
      <c r="DA94" s="9">
        <f t="shared" si="35"/>
        <v>0</v>
      </c>
      <c r="DB94" s="13">
        <f t="shared" si="36"/>
        <v>0</v>
      </c>
      <c r="DC94" s="6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</row>
    <row r="95" spans="1:20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v>0</v>
      </c>
      <c r="L95" s="40">
        <v>0</v>
      </c>
      <c r="M95" s="11">
        <v>0</v>
      </c>
      <c r="N95" s="41">
        <f t="shared" si="43"/>
        <v>0</v>
      </c>
      <c r="O95" s="40">
        <v>0</v>
      </c>
      <c r="P95" s="11">
        <v>0</v>
      </c>
      <c r="Q95" s="41">
        <v>0</v>
      </c>
      <c r="R95" s="46">
        <v>0</v>
      </c>
      <c r="S95" s="12">
        <v>0</v>
      </c>
      <c r="T95" s="41">
        <v>0</v>
      </c>
      <c r="U95" s="46">
        <v>1</v>
      </c>
      <c r="V95" s="12">
        <v>33</v>
      </c>
      <c r="W95" s="41">
        <f>V95/U95*1000</f>
        <v>33000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f t="shared" si="44"/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0">
        <v>0</v>
      </c>
      <c r="CJ95" s="11">
        <v>0</v>
      </c>
      <c r="CK95" s="41">
        <v>0</v>
      </c>
      <c r="CL95" s="40">
        <v>0</v>
      </c>
      <c r="CM95" s="11">
        <v>0</v>
      </c>
      <c r="CN95" s="41">
        <v>0</v>
      </c>
      <c r="CO95" s="40">
        <v>0</v>
      </c>
      <c r="CP95" s="11">
        <v>0</v>
      </c>
      <c r="CQ95" s="41">
        <v>0</v>
      </c>
      <c r="CR95" s="40">
        <v>0</v>
      </c>
      <c r="CS95" s="11">
        <v>0</v>
      </c>
      <c r="CT95" s="41">
        <v>0</v>
      </c>
      <c r="CU95" s="40">
        <v>0</v>
      </c>
      <c r="CV95" s="11">
        <v>0</v>
      </c>
      <c r="CW95" s="41">
        <f t="shared" si="45"/>
        <v>0</v>
      </c>
      <c r="CX95" s="40">
        <v>0</v>
      </c>
      <c r="CY95" s="11">
        <v>0</v>
      </c>
      <c r="CZ95" s="41">
        <v>0</v>
      </c>
      <c r="DA95" s="9">
        <f t="shared" si="35"/>
        <v>1</v>
      </c>
      <c r="DB95" s="13">
        <f t="shared" si="36"/>
        <v>33</v>
      </c>
      <c r="DC95" s="6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</row>
    <row r="96" spans="1:206" ht="15" thickBot="1" x14ac:dyDescent="0.35">
      <c r="A96" s="52"/>
      <c r="B96" s="53" t="s">
        <v>17</v>
      </c>
      <c r="C96" s="42">
        <f>SUM(C84:C95)</f>
        <v>0</v>
      </c>
      <c r="D96" s="32">
        <f>SUM(D84:D95)</f>
        <v>0</v>
      </c>
      <c r="E96" s="43"/>
      <c r="F96" s="42">
        <f>SUM(F84:F95)</f>
        <v>0</v>
      </c>
      <c r="G96" s="32">
        <f>SUM(G84:G95)</f>
        <v>0</v>
      </c>
      <c r="H96" s="43"/>
      <c r="I96" s="42">
        <f>SUM(I84:I95)</f>
        <v>0</v>
      </c>
      <c r="J96" s="32">
        <f>SUM(J84:J95)</f>
        <v>0</v>
      </c>
      <c r="K96" s="43"/>
      <c r="L96" s="42">
        <f t="shared" ref="L96:M96" si="46">SUM(L84:L95)</f>
        <v>0</v>
      </c>
      <c r="M96" s="32">
        <f t="shared" si="46"/>
        <v>0</v>
      </c>
      <c r="N96" s="43"/>
      <c r="O96" s="42">
        <f>SUM(O84:O95)</f>
        <v>1</v>
      </c>
      <c r="P96" s="32">
        <f>SUM(P84:P95)</f>
        <v>6</v>
      </c>
      <c r="Q96" s="43"/>
      <c r="R96" s="42">
        <f>SUM(R84:R95)</f>
        <v>0</v>
      </c>
      <c r="S96" s="32">
        <f>SUM(S84:S95)</f>
        <v>0</v>
      </c>
      <c r="T96" s="43"/>
      <c r="U96" s="42">
        <f>SUM(U84:U95)</f>
        <v>1</v>
      </c>
      <c r="V96" s="32">
        <f>SUM(V84:V95)</f>
        <v>33</v>
      </c>
      <c r="W96" s="43"/>
      <c r="X96" s="42">
        <f>SUM(X84:X95)</f>
        <v>0</v>
      </c>
      <c r="Y96" s="32">
        <f>SUM(Y84:Y95)</f>
        <v>0</v>
      </c>
      <c r="Z96" s="43"/>
      <c r="AA96" s="42">
        <f>SUM(AA84:AA95)</f>
        <v>0</v>
      </c>
      <c r="AB96" s="32">
        <f>SUM(AB84:AB95)</f>
        <v>0</v>
      </c>
      <c r="AC96" s="43"/>
      <c r="AD96" s="42">
        <f>SUM(AD84:AD95)</f>
        <v>1</v>
      </c>
      <c r="AE96" s="32">
        <f>SUM(AE84:AE95)</f>
        <v>12</v>
      </c>
      <c r="AF96" s="43"/>
      <c r="AG96" s="42">
        <f>SUM(AG84:AG95)</f>
        <v>0</v>
      </c>
      <c r="AH96" s="32">
        <f>SUM(AH84:AH95)</f>
        <v>0</v>
      </c>
      <c r="AI96" s="43"/>
      <c r="AJ96" s="42">
        <f>SUM(AJ84:AJ95)</f>
        <v>0</v>
      </c>
      <c r="AK96" s="32">
        <f>SUM(AK84:AK95)</f>
        <v>0</v>
      </c>
      <c r="AL96" s="43"/>
      <c r="AM96" s="42">
        <f>SUM(AM84:AM95)</f>
        <v>0</v>
      </c>
      <c r="AN96" s="32">
        <f>SUM(AN84:AN95)</f>
        <v>0</v>
      </c>
      <c r="AO96" s="43"/>
      <c r="AP96" s="42">
        <f>SUM(AP84:AP95)</f>
        <v>0</v>
      </c>
      <c r="AQ96" s="32">
        <f>SUM(AQ84:AQ95)</f>
        <v>0</v>
      </c>
      <c r="AR96" s="43"/>
      <c r="AS96" s="42">
        <f>SUM(AS84:AS95)</f>
        <v>0</v>
      </c>
      <c r="AT96" s="32">
        <f>SUM(AT84:AT95)</f>
        <v>0</v>
      </c>
      <c r="AU96" s="43"/>
      <c r="AV96" s="42">
        <f>SUM(AV84:AV95)</f>
        <v>0</v>
      </c>
      <c r="AW96" s="32">
        <f>SUM(AW84:AW95)</f>
        <v>0</v>
      </c>
      <c r="AX96" s="43"/>
      <c r="AY96" s="42">
        <f>SUM(AY84:AY95)</f>
        <v>2</v>
      </c>
      <c r="AZ96" s="32">
        <f>SUM(AZ84:AZ95)</f>
        <v>53</v>
      </c>
      <c r="BA96" s="43"/>
      <c r="BB96" s="42">
        <f>SUM(BB84:BB95)</f>
        <v>0</v>
      </c>
      <c r="BC96" s="32">
        <f>SUM(BC84:BC95)</f>
        <v>0</v>
      </c>
      <c r="BD96" s="43"/>
      <c r="BE96" s="42">
        <f>SUM(BE84:BE95)</f>
        <v>0</v>
      </c>
      <c r="BF96" s="32">
        <f>SUM(BF84:BF95)</f>
        <v>0</v>
      </c>
      <c r="BG96" s="43"/>
      <c r="BH96" s="42">
        <f>SUM(BH84:BH95)</f>
        <v>0</v>
      </c>
      <c r="BI96" s="32">
        <f>SUM(BI84:BI95)</f>
        <v>0</v>
      </c>
      <c r="BJ96" s="43"/>
      <c r="BK96" s="42">
        <f>SUM(BK84:BK95)</f>
        <v>0</v>
      </c>
      <c r="BL96" s="32">
        <f>SUM(BL84:BL95)</f>
        <v>0</v>
      </c>
      <c r="BM96" s="43"/>
      <c r="BN96" s="42">
        <f>SUM(BN84:BN95)</f>
        <v>0</v>
      </c>
      <c r="BO96" s="32">
        <f>SUM(BO84:BO95)</f>
        <v>0</v>
      </c>
      <c r="BP96" s="43"/>
      <c r="BQ96" s="42">
        <f t="shared" ref="BQ96:BR96" si="47">SUM(BQ84:BQ95)</f>
        <v>0</v>
      </c>
      <c r="BR96" s="32">
        <f t="shared" si="47"/>
        <v>0</v>
      </c>
      <c r="BS96" s="43"/>
      <c r="BT96" s="42">
        <f>SUM(BT84:BT95)</f>
        <v>0</v>
      </c>
      <c r="BU96" s="32">
        <f>SUM(BU84:BU95)</f>
        <v>0</v>
      </c>
      <c r="BV96" s="43"/>
      <c r="BW96" s="42">
        <f>SUM(BW84:BW95)</f>
        <v>0</v>
      </c>
      <c r="BX96" s="32">
        <f>SUM(BX84:BX95)</f>
        <v>0</v>
      </c>
      <c r="BY96" s="43"/>
      <c r="BZ96" s="42">
        <f>SUM(BZ84:BZ95)</f>
        <v>0</v>
      </c>
      <c r="CA96" s="32">
        <f>SUM(CA84:CA95)</f>
        <v>0</v>
      </c>
      <c r="CB96" s="43"/>
      <c r="CC96" s="42">
        <f>SUM(CC84:CC95)</f>
        <v>0</v>
      </c>
      <c r="CD96" s="32">
        <f>SUM(CD84:CD95)</f>
        <v>0</v>
      </c>
      <c r="CE96" s="43"/>
      <c r="CF96" s="42">
        <f>SUM(CF84:CF95)</f>
        <v>0</v>
      </c>
      <c r="CG96" s="32">
        <f>SUM(CG84:CG95)</f>
        <v>0</v>
      </c>
      <c r="CH96" s="43"/>
      <c r="CI96" s="42">
        <f>SUM(CI84:CI95)</f>
        <v>0</v>
      </c>
      <c r="CJ96" s="32">
        <f>SUM(CJ84:CJ95)</f>
        <v>0</v>
      </c>
      <c r="CK96" s="43"/>
      <c r="CL96" s="42">
        <f>SUM(CL84:CL95)</f>
        <v>5</v>
      </c>
      <c r="CM96" s="32">
        <f>SUM(CM84:CM95)</f>
        <v>90</v>
      </c>
      <c r="CN96" s="43"/>
      <c r="CO96" s="42">
        <f>SUM(CO84:CO95)</f>
        <v>0</v>
      </c>
      <c r="CP96" s="32">
        <f>SUM(CP84:CP95)</f>
        <v>0</v>
      </c>
      <c r="CQ96" s="43"/>
      <c r="CR96" s="42">
        <f>SUM(CR84:CR95)</f>
        <v>0</v>
      </c>
      <c r="CS96" s="32">
        <f>SUM(CS84:CS95)</f>
        <v>0</v>
      </c>
      <c r="CT96" s="43"/>
      <c r="CU96" s="42">
        <f t="shared" ref="CU96:CV96" si="48">SUM(CU84:CU95)</f>
        <v>0</v>
      </c>
      <c r="CV96" s="32">
        <f t="shared" si="48"/>
        <v>0</v>
      </c>
      <c r="CW96" s="43"/>
      <c r="CX96" s="42">
        <f>SUM(CX84:CX95)</f>
        <v>0</v>
      </c>
      <c r="CY96" s="32">
        <f>SUM(CY84:CY95)</f>
        <v>0</v>
      </c>
      <c r="CZ96" s="43"/>
      <c r="DA96" s="33">
        <f t="shared" si="35"/>
        <v>10</v>
      </c>
      <c r="DB96" s="34">
        <f t="shared" si="36"/>
        <v>194</v>
      </c>
      <c r="DC96" s="6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</row>
    <row r="97" spans="1:20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v>0</v>
      </c>
      <c r="L97" s="40">
        <v>0</v>
      </c>
      <c r="M97" s="11">
        <v>0</v>
      </c>
      <c r="N97" s="41">
        <f t="shared" ref="N97:N108" si="49">IF(L97=0,0,M97/L97*1000)</f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f t="shared" ref="BS97:BS108" si="50">IF(BQ97=0,0,BR97/BQ97*1000)</f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40">
        <v>0</v>
      </c>
      <c r="CP97" s="11">
        <v>0</v>
      </c>
      <c r="CQ97" s="41">
        <v>0</v>
      </c>
      <c r="CR97" s="40">
        <v>0</v>
      </c>
      <c r="CS97" s="11">
        <v>0</v>
      </c>
      <c r="CT97" s="41">
        <v>0</v>
      </c>
      <c r="CU97" s="40">
        <v>0</v>
      </c>
      <c r="CV97" s="11">
        <v>0</v>
      </c>
      <c r="CW97" s="41">
        <f t="shared" ref="CW97:CW108" si="51">IF(CU97=0,0,CV97/CU97*1000)</f>
        <v>0</v>
      </c>
      <c r="CX97" s="40">
        <v>0</v>
      </c>
      <c r="CY97" s="11">
        <v>0</v>
      </c>
      <c r="CZ97" s="41">
        <v>0</v>
      </c>
      <c r="DA97" s="9">
        <f t="shared" si="35"/>
        <v>0</v>
      </c>
      <c r="DB97" s="13">
        <f t="shared" si="36"/>
        <v>0</v>
      </c>
      <c r="DC97" s="6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</row>
    <row r="98" spans="1:20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v>0</v>
      </c>
      <c r="L98" s="40">
        <v>0</v>
      </c>
      <c r="M98" s="11">
        <v>0</v>
      </c>
      <c r="N98" s="41">
        <f t="shared" si="49"/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f t="shared" si="50"/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40">
        <v>0</v>
      </c>
      <c r="CP98" s="11">
        <v>0</v>
      </c>
      <c r="CQ98" s="41">
        <v>0</v>
      </c>
      <c r="CR98" s="40">
        <v>0</v>
      </c>
      <c r="CS98" s="11">
        <v>0</v>
      </c>
      <c r="CT98" s="41">
        <v>0</v>
      </c>
      <c r="CU98" s="40">
        <v>0</v>
      </c>
      <c r="CV98" s="11">
        <v>0</v>
      </c>
      <c r="CW98" s="41">
        <f t="shared" si="51"/>
        <v>0</v>
      </c>
      <c r="CX98" s="40">
        <v>0</v>
      </c>
      <c r="CY98" s="11">
        <v>0</v>
      </c>
      <c r="CZ98" s="41">
        <v>0</v>
      </c>
      <c r="DA98" s="9">
        <f t="shared" si="35"/>
        <v>0</v>
      </c>
      <c r="DB98" s="13">
        <f t="shared" si="36"/>
        <v>0</v>
      </c>
      <c r="DC98" s="6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</row>
    <row r="99" spans="1:20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v>0</v>
      </c>
      <c r="L99" s="40">
        <v>0</v>
      </c>
      <c r="M99" s="11">
        <v>0</v>
      </c>
      <c r="N99" s="41">
        <f t="shared" si="49"/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f t="shared" si="50"/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40">
        <v>0</v>
      </c>
      <c r="CP99" s="11">
        <v>0</v>
      </c>
      <c r="CQ99" s="41">
        <v>0</v>
      </c>
      <c r="CR99" s="40">
        <v>0</v>
      </c>
      <c r="CS99" s="11">
        <v>0</v>
      </c>
      <c r="CT99" s="41">
        <v>0</v>
      </c>
      <c r="CU99" s="40">
        <v>0</v>
      </c>
      <c r="CV99" s="11">
        <v>0</v>
      </c>
      <c r="CW99" s="41">
        <f t="shared" si="51"/>
        <v>0</v>
      </c>
      <c r="CX99" s="40">
        <v>0</v>
      </c>
      <c r="CY99" s="11">
        <v>0</v>
      </c>
      <c r="CZ99" s="41">
        <v>0</v>
      </c>
      <c r="DA99" s="9">
        <f t="shared" si="35"/>
        <v>0</v>
      </c>
      <c r="DB99" s="13">
        <f t="shared" si="36"/>
        <v>0</v>
      </c>
      <c r="DC99" s="6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</row>
    <row r="100" spans="1:20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v>0</v>
      </c>
      <c r="L100" s="40">
        <v>0</v>
      </c>
      <c r="M100" s="11">
        <v>0</v>
      </c>
      <c r="N100" s="41">
        <f t="shared" si="49"/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f t="shared" si="50"/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40">
        <v>0</v>
      </c>
      <c r="CP100" s="11">
        <v>0</v>
      </c>
      <c r="CQ100" s="41">
        <v>0</v>
      </c>
      <c r="CR100" s="40">
        <v>0</v>
      </c>
      <c r="CS100" s="11">
        <v>0</v>
      </c>
      <c r="CT100" s="41">
        <v>0</v>
      </c>
      <c r="CU100" s="40">
        <v>0</v>
      </c>
      <c r="CV100" s="11">
        <v>0</v>
      </c>
      <c r="CW100" s="41">
        <f t="shared" si="51"/>
        <v>0</v>
      </c>
      <c r="CX100" s="40">
        <v>0</v>
      </c>
      <c r="CY100" s="11">
        <v>0</v>
      </c>
      <c r="CZ100" s="41">
        <v>0</v>
      </c>
      <c r="DA100" s="9">
        <f t="shared" si="35"/>
        <v>0</v>
      </c>
      <c r="DB100" s="13">
        <f t="shared" si="36"/>
        <v>0</v>
      </c>
      <c r="DC100" s="6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</row>
    <row r="101" spans="1:20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v>0</v>
      </c>
      <c r="L101" s="40">
        <v>0</v>
      </c>
      <c r="M101" s="11">
        <v>0</v>
      </c>
      <c r="N101" s="41">
        <f t="shared" si="49"/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f t="shared" si="50"/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40">
        <v>0</v>
      </c>
      <c r="CP101" s="11">
        <v>0</v>
      </c>
      <c r="CQ101" s="41">
        <v>0</v>
      </c>
      <c r="CR101" s="40">
        <v>0</v>
      </c>
      <c r="CS101" s="11">
        <v>0</v>
      </c>
      <c r="CT101" s="41">
        <v>0</v>
      </c>
      <c r="CU101" s="40">
        <v>0</v>
      </c>
      <c r="CV101" s="11">
        <v>0</v>
      </c>
      <c r="CW101" s="41">
        <f t="shared" si="51"/>
        <v>0</v>
      </c>
      <c r="CX101" s="40">
        <v>0</v>
      </c>
      <c r="CY101" s="11">
        <v>0</v>
      </c>
      <c r="CZ101" s="41">
        <v>0</v>
      </c>
      <c r="DA101" s="9">
        <f t="shared" si="35"/>
        <v>0</v>
      </c>
      <c r="DB101" s="13">
        <f t="shared" si="36"/>
        <v>0</v>
      </c>
      <c r="DC101" s="6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</row>
    <row r="102" spans="1:20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v>0</v>
      </c>
      <c r="L102" s="40">
        <v>0</v>
      </c>
      <c r="M102" s="11">
        <v>0</v>
      </c>
      <c r="N102" s="41">
        <f t="shared" si="49"/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f t="shared" si="50"/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40">
        <v>0</v>
      </c>
      <c r="CP102" s="11">
        <v>0</v>
      </c>
      <c r="CQ102" s="41">
        <v>0</v>
      </c>
      <c r="CR102" s="40">
        <v>0</v>
      </c>
      <c r="CS102" s="11">
        <v>0</v>
      </c>
      <c r="CT102" s="41">
        <v>0</v>
      </c>
      <c r="CU102" s="40">
        <v>0</v>
      </c>
      <c r="CV102" s="11">
        <v>0</v>
      </c>
      <c r="CW102" s="41">
        <f t="shared" si="51"/>
        <v>0</v>
      </c>
      <c r="CX102" s="40">
        <v>0</v>
      </c>
      <c r="CY102" s="11">
        <v>0</v>
      </c>
      <c r="CZ102" s="41">
        <v>0</v>
      </c>
      <c r="DA102" s="9">
        <f t="shared" ref="DA102:DA133" si="52">SUM(CO102,CL102,BZ102,BN102,AA102,BE102,AY102,BH102,AP102,BT102,AG102,AD102,U102,O102,C102,I102,R102,AM102,BB102,BK102,BW102,CC102,CI102,F102)</f>
        <v>0</v>
      </c>
      <c r="DB102" s="13">
        <f t="shared" ref="DB102:DB133" si="53">SUM(CP102,CM102,CA102,BO102,AB102,BF102,CD102,AZ102,BI102,AQ102,BU102,AH102,AE102,V102,P102,D102,J102,S102,AN102,BC102,BL102,BX102,CJ102,G102)</f>
        <v>0</v>
      </c>
      <c r="DC102" s="6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</row>
    <row r="103" spans="1:20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v>0</v>
      </c>
      <c r="L103" s="40">
        <v>0</v>
      </c>
      <c r="M103" s="11">
        <v>0</v>
      </c>
      <c r="N103" s="41">
        <f t="shared" si="49"/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f t="shared" si="50"/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40">
        <v>0</v>
      </c>
      <c r="CP103" s="11">
        <v>0</v>
      </c>
      <c r="CQ103" s="41">
        <v>0</v>
      </c>
      <c r="CR103" s="40">
        <v>0</v>
      </c>
      <c r="CS103" s="11">
        <v>0</v>
      </c>
      <c r="CT103" s="41">
        <v>0</v>
      </c>
      <c r="CU103" s="40">
        <v>0</v>
      </c>
      <c r="CV103" s="11">
        <v>0</v>
      </c>
      <c r="CW103" s="41">
        <f t="shared" si="51"/>
        <v>0</v>
      </c>
      <c r="CX103" s="40">
        <v>0</v>
      </c>
      <c r="CY103" s="11">
        <v>0</v>
      </c>
      <c r="CZ103" s="41">
        <v>0</v>
      </c>
      <c r="DA103" s="9">
        <f t="shared" si="52"/>
        <v>0</v>
      </c>
      <c r="DB103" s="13">
        <f t="shared" si="53"/>
        <v>0</v>
      </c>
      <c r="DC103" s="6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</row>
    <row r="104" spans="1:20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v>0</v>
      </c>
      <c r="L104" s="40">
        <v>0</v>
      </c>
      <c r="M104" s="11">
        <v>0</v>
      </c>
      <c r="N104" s="41">
        <f t="shared" si="49"/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f t="shared" si="50"/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40">
        <v>0</v>
      </c>
      <c r="CP104" s="11">
        <v>0</v>
      </c>
      <c r="CQ104" s="41">
        <v>0</v>
      </c>
      <c r="CR104" s="40">
        <v>0</v>
      </c>
      <c r="CS104" s="11">
        <v>0</v>
      </c>
      <c r="CT104" s="41">
        <v>0</v>
      </c>
      <c r="CU104" s="40">
        <v>0</v>
      </c>
      <c r="CV104" s="11">
        <v>0</v>
      </c>
      <c r="CW104" s="41">
        <f t="shared" si="51"/>
        <v>0</v>
      </c>
      <c r="CX104" s="40">
        <v>0</v>
      </c>
      <c r="CY104" s="11">
        <v>0</v>
      </c>
      <c r="CZ104" s="41">
        <v>0</v>
      </c>
      <c r="DA104" s="9">
        <f t="shared" si="52"/>
        <v>0</v>
      </c>
      <c r="DB104" s="13">
        <f t="shared" si="53"/>
        <v>0</v>
      </c>
      <c r="DC104" s="6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</row>
    <row r="105" spans="1:20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v>0</v>
      </c>
      <c r="L105" s="40">
        <v>0</v>
      </c>
      <c r="M105" s="11">
        <v>0</v>
      </c>
      <c r="N105" s="41">
        <f t="shared" si="49"/>
        <v>0</v>
      </c>
      <c r="O105" s="40">
        <v>0</v>
      </c>
      <c r="P105" s="11">
        <v>0</v>
      </c>
      <c r="Q105" s="41">
        <v>0</v>
      </c>
      <c r="R105" s="40">
        <v>0</v>
      </c>
      <c r="S105" s="11">
        <v>0</v>
      </c>
      <c r="T105" s="41">
        <v>0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0">
        <v>0</v>
      </c>
      <c r="AN105" s="11">
        <v>0</v>
      </c>
      <c r="AO105" s="41">
        <v>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6">
        <v>2</v>
      </c>
      <c r="AZ105" s="12">
        <v>17</v>
      </c>
      <c r="BA105" s="41">
        <f>AZ105/AY105*1000</f>
        <v>8500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f t="shared" si="50"/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6">
        <v>0</v>
      </c>
      <c r="CD105" s="12">
        <v>0</v>
      </c>
      <c r="CE105" s="41">
        <v>0</v>
      </c>
      <c r="CF105" s="46">
        <v>0</v>
      </c>
      <c r="CG105" s="12">
        <v>0</v>
      </c>
      <c r="CH105" s="41">
        <v>0</v>
      </c>
      <c r="CI105" s="46">
        <v>0</v>
      </c>
      <c r="CJ105" s="12">
        <v>0</v>
      </c>
      <c r="CK105" s="41">
        <v>0</v>
      </c>
      <c r="CL105" s="46">
        <v>4</v>
      </c>
      <c r="CM105" s="12">
        <v>79</v>
      </c>
      <c r="CN105" s="41">
        <f>CM105/CL105*1000</f>
        <v>19750</v>
      </c>
      <c r="CO105" s="40">
        <v>0</v>
      </c>
      <c r="CP105" s="11">
        <v>0</v>
      </c>
      <c r="CQ105" s="41">
        <v>0</v>
      </c>
      <c r="CR105" s="40">
        <v>0</v>
      </c>
      <c r="CS105" s="11">
        <v>0</v>
      </c>
      <c r="CT105" s="41">
        <v>0</v>
      </c>
      <c r="CU105" s="40">
        <v>0</v>
      </c>
      <c r="CV105" s="11">
        <v>0</v>
      </c>
      <c r="CW105" s="41">
        <f t="shared" si="51"/>
        <v>0</v>
      </c>
      <c r="CX105" s="40">
        <v>0</v>
      </c>
      <c r="CY105" s="11">
        <v>0</v>
      </c>
      <c r="CZ105" s="41">
        <v>0</v>
      </c>
      <c r="DA105" s="9">
        <f t="shared" si="52"/>
        <v>6</v>
      </c>
      <c r="DB105" s="13">
        <f t="shared" si="53"/>
        <v>96</v>
      </c>
      <c r="DC105" s="6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</row>
    <row r="106" spans="1:20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v>0</v>
      </c>
      <c r="L106" s="40">
        <v>0</v>
      </c>
      <c r="M106" s="11">
        <v>0</v>
      </c>
      <c r="N106" s="41">
        <f t="shared" si="49"/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f t="shared" si="50"/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40">
        <v>0</v>
      </c>
      <c r="CP106" s="11">
        <v>0</v>
      </c>
      <c r="CQ106" s="41">
        <v>0</v>
      </c>
      <c r="CR106" s="40">
        <v>0</v>
      </c>
      <c r="CS106" s="11">
        <v>0</v>
      </c>
      <c r="CT106" s="41">
        <v>0</v>
      </c>
      <c r="CU106" s="40">
        <v>0</v>
      </c>
      <c r="CV106" s="11">
        <v>0</v>
      </c>
      <c r="CW106" s="41">
        <f t="shared" si="51"/>
        <v>0</v>
      </c>
      <c r="CX106" s="40">
        <v>0</v>
      </c>
      <c r="CY106" s="11">
        <v>0</v>
      </c>
      <c r="CZ106" s="41">
        <v>0</v>
      </c>
      <c r="DA106" s="9">
        <f t="shared" si="52"/>
        <v>0</v>
      </c>
      <c r="DB106" s="13">
        <f t="shared" si="53"/>
        <v>0</v>
      </c>
      <c r="DC106" s="6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</row>
    <row r="107" spans="1:20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v>0</v>
      </c>
      <c r="L107" s="40">
        <v>0</v>
      </c>
      <c r="M107" s="11">
        <v>0</v>
      </c>
      <c r="N107" s="41">
        <f t="shared" si="49"/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f t="shared" si="50"/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40">
        <v>0</v>
      </c>
      <c r="CP107" s="11">
        <v>0</v>
      </c>
      <c r="CQ107" s="41">
        <v>0</v>
      </c>
      <c r="CR107" s="40">
        <v>0</v>
      </c>
      <c r="CS107" s="11">
        <v>0</v>
      </c>
      <c r="CT107" s="41">
        <v>0</v>
      </c>
      <c r="CU107" s="40">
        <v>0</v>
      </c>
      <c r="CV107" s="11">
        <v>0</v>
      </c>
      <c r="CW107" s="41">
        <f t="shared" si="51"/>
        <v>0</v>
      </c>
      <c r="CX107" s="40">
        <v>0</v>
      </c>
      <c r="CY107" s="11">
        <v>0</v>
      </c>
      <c r="CZ107" s="41">
        <v>0</v>
      </c>
      <c r="DA107" s="9">
        <f t="shared" si="52"/>
        <v>0</v>
      </c>
      <c r="DB107" s="13">
        <f t="shared" si="53"/>
        <v>0</v>
      </c>
      <c r="DC107" s="6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</row>
    <row r="108" spans="1:20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v>0</v>
      </c>
      <c r="L108" s="40">
        <v>0</v>
      </c>
      <c r="M108" s="11">
        <v>0</v>
      </c>
      <c r="N108" s="41">
        <f t="shared" si="49"/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6">
        <v>0</v>
      </c>
      <c r="BC108" s="12">
        <v>0</v>
      </c>
      <c r="BD108" s="41">
        <v>0</v>
      </c>
      <c r="BE108" s="46">
        <v>0</v>
      </c>
      <c r="BF108" s="12">
        <v>0</v>
      </c>
      <c r="BG108" s="41">
        <v>0</v>
      </c>
      <c r="BH108" s="40">
        <v>1</v>
      </c>
      <c r="BI108" s="11">
        <v>3</v>
      </c>
      <c r="BJ108" s="41">
        <f>BI108/BH108*1000</f>
        <v>3000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f t="shared" si="50"/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6">
        <v>0</v>
      </c>
      <c r="CD108" s="12">
        <v>0</v>
      </c>
      <c r="CE108" s="41">
        <v>0</v>
      </c>
      <c r="CF108" s="46">
        <v>0</v>
      </c>
      <c r="CG108" s="12">
        <v>0</v>
      </c>
      <c r="CH108" s="41">
        <v>0</v>
      </c>
      <c r="CI108" s="46">
        <v>0</v>
      </c>
      <c r="CJ108" s="12">
        <v>0</v>
      </c>
      <c r="CK108" s="41">
        <v>0</v>
      </c>
      <c r="CL108" s="46">
        <v>1</v>
      </c>
      <c r="CM108" s="12">
        <v>41</v>
      </c>
      <c r="CN108" s="41">
        <f>CM108/CL108*1000</f>
        <v>41000</v>
      </c>
      <c r="CO108" s="40">
        <v>0</v>
      </c>
      <c r="CP108" s="11">
        <v>0</v>
      </c>
      <c r="CQ108" s="41">
        <v>0</v>
      </c>
      <c r="CR108" s="40">
        <v>0</v>
      </c>
      <c r="CS108" s="11">
        <v>0</v>
      </c>
      <c r="CT108" s="41">
        <v>0</v>
      </c>
      <c r="CU108" s="40">
        <v>0</v>
      </c>
      <c r="CV108" s="11">
        <v>0</v>
      </c>
      <c r="CW108" s="41">
        <f t="shared" si="51"/>
        <v>0</v>
      </c>
      <c r="CX108" s="40">
        <v>0</v>
      </c>
      <c r="CY108" s="11">
        <v>0</v>
      </c>
      <c r="CZ108" s="41">
        <v>0</v>
      </c>
      <c r="DA108" s="9">
        <f t="shared" si="52"/>
        <v>2</v>
      </c>
      <c r="DB108" s="13">
        <f t="shared" si="53"/>
        <v>44</v>
      </c>
      <c r="DC108" s="6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</row>
    <row r="109" spans="1:206" ht="15" thickBot="1" x14ac:dyDescent="0.35">
      <c r="A109" s="52"/>
      <c r="B109" s="53" t="s">
        <v>17</v>
      </c>
      <c r="C109" s="42">
        <f>SUM(C97:C108)</f>
        <v>0</v>
      </c>
      <c r="D109" s="32">
        <f>SUM(D97:D108)</f>
        <v>0</v>
      </c>
      <c r="E109" s="43"/>
      <c r="F109" s="42">
        <f>SUM(F97:F108)</f>
        <v>0</v>
      </c>
      <c r="G109" s="32">
        <f>SUM(G97:G108)</f>
        <v>0</v>
      </c>
      <c r="H109" s="43"/>
      <c r="I109" s="42">
        <f>SUM(I97:I108)</f>
        <v>0</v>
      </c>
      <c r="J109" s="32">
        <f>SUM(J97:J108)</f>
        <v>0</v>
      </c>
      <c r="K109" s="43"/>
      <c r="L109" s="42">
        <f t="shared" ref="L109:M109" si="54">SUM(L97:L108)</f>
        <v>0</v>
      </c>
      <c r="M109" s="32">
        <f t="shared" si="54"/>
        <v>0</v>
      </c>
      <c r="N109" s="43"/>
      <c r="O109" s="42">
        <f>SUM(O97:O108)</f>
        <v>0</v>
      </c>
      <c r="P109" s="32">
        <f>SUM(P97:P108)</f>
        <v>0</v>
      </c>
      <c r="Q109" s="43"/>
      <c r="R109" s="42">
        <f>SUM(R97:R108)</f>
        <v>0</v>
      </c>
      <c r="S109" s="32">
        <f>SUM(S97:S108)</f>
        <v>0</v>
      </c>
      <c r="T109" s="43"/>
      <c r="U109" s="42">
        <f>SUM(U97:U108)</f>
        <v>0</v>
      </c>
      <c r="V109" s="32">
        <f>SUM(V97:V108)</f>
        <v>0</v>
      </c>
      <c r="W109" s="43"/>
      <c r="X109" s="42">
        <f>SUM(X97:X108)</f>
        <v>0</v>
      </c>
      <c r="Y109" s="32">
        <f>SUM(Y97:Y108)</f>
        <v>0</v>
      </c>
      <c r="Z109" s="43"/>
      <c r="AA109" s="42">
        <f>SUM(AA97:AA108)</f>
        <v>0</v>
      </c>
      <c r="AB109" s="32">
        <f>SUM(AB97:AB108)</f>
        <v>0</v>
      </c>
      <c r="AC109" s="43"/>
      <c r="AD109" s="42">
        <f>SUM(AD97:AD108)</f>
        <v>0</v>
      </c>
      <c r="AE109" s="32">
        <f>SUM(AE97:AE108)</f>
        <v>0</v>
      </c>
      <c r="AF109" s="43"/>
      <c r="AG109" s="42">
        <f>SUM(AG97:AG108)</f>
        <v>0</v>
      </c>
      <c r="AH109" s="32">
        <f>SUM(AH97:AH108)</f>
        <v>0</v>
      </c>
      <c r="AI109" s="43"/>
      <c r="AJ109" s="42">
        <f>SUM(AJ97:AJ108)</f>
        <v>0</v>
      </c>
      <c r="AK109" s="32">
        <f>SUM(AK97:AK108)</f>
        <v>0</v>
      </c>
      <c r="AL109" s="43"/>
      <c r="AM109" s="42">
        <f>SUM(AM97:AM108)</f>
        <v>0</v>
      </c>
      <c r="AN109" s="32">
        <f>SUM(AN97:AN108)</f>
        <v>0</v>
      </c>
      <c r="AO109" s="43"/>
      <c r="AP109" s="42">
        <f>SUM(AP97:AP108)</f>
        <v>0</v>
      </c>
      <c r="AQ109" s="32">
        <f>SUM(AQ97:AQ108)</f>
        <v>0</v>
      </c>
      <c r="AR109" s="43"/>
      <c r="AS109" s="42">
        <f>SUM(AS97:AS108)</f>
        <v>0</v>
      </c>
      <c r="AT109" s="32">
        <f>SUM(AT97:AT108)</f>
        <v>0</v>
      </c>
      <c r="AU109" s="43"/>
      <c r="AV109" s="42">
        <f>SUM(AV97:AV108)</f>
        <v>0</v>
      </c>
      <c r="AW109" s="32">
        <f>SUM(AW97:AW108)</f>
        <v>0</v>
      </c>
      <c r="AX109" s="43"/>
      <c r="AY109" s="42">
        <f>SUM(AY97:AY108)</f>
        <v>2</v>
      </c>
      <c r="AZ109" s="32">
        <f>SUM(AZ97:AZ108)</f>
        <v>17</v>
      </c>
      <c r="BA109" s="43"/>
      <c r="BB109" s="42">
        <f>SUM(BB97:BB108)</f>
        <v>0</v>
      </c>
      <c r="BC109" s="32">
        <f>SUM(BC97:BC108)</f>
        <v>0</v>
      </c>
      <c r="BD109" s="43"/>
      <c r="BE109" s="42">
        <f>SUM(BE97:BE108)</f>
        <v>0</v>
      </c>
      <c r="BF109" s="32">
        <f>SUM(BF97:BF108)</f>
        <v>0</v>
      </c>
      <c r="BG109" s="43"/>
      <c r="BH109" s="42">
        <f>SUM(BH97:BH108)</f>
        <v>1</v>
      </c>
      <c r="BI109" s="32">
        <f>SUM(BI97:BI108)</f>
        <v>3</v>
      </c>
      <c r="BJ109" s="43"/>
      <c r="BK109" s="42">
        <f>SUM(BK97:BK108)</f>
        <v>0</v>
      </c>
      <c r="BL109" s="32">
        <f>SUM(BL97:BL108)</f>
        <v>0</v>
      </c>
      <c r="BM109" s="43"/>
      <c r="BN109" s="42">
        <f>SUM(BN97:BN108)</f>
        <v>0</v>
      </c>
      <c r="BO109" s="32">
        <f>SUM(BO97:BO108)</f>
        <v>0</v>
      </c>
      <c r="BP109" s="43"/>
      <c r="BQ109" s="42">
        <f t="shared" ref="BQ109:BR109" si="55">SUM(BQ97:BQ108)</f>
        <v>0</v>
      </c>
      <c r="BR109" s="32">
        <f t="shared" si="55"/>
        <v>0</v>
      </c>
      <c r="BS109" s="43"/>
      <c r="BT109" s="42">
        <f>SUM(BT97:BT108)</f>
        <v>0</v>
      </c>
      <c r="BU109" s="32">
        <f>SUM(BU97:BU108)</f>
        <v>0</v>
      </c>
      <c r="BV109" s="43"/>
      <c r="BW109" s="42">
        <f>SUM(BW97:BW108)</f>
        <v>0</v>
      </c>
      <c r="BX109" s="32">
        <f>SUM(BX97:BX108)</f>
        <v>0</v>
      </c>
      <c r="BY109" s="43"/>
      <c r="BZ109" s="42">
        <f>SUM(BZ97:BZ108)</f>
        <v>0</v>
      </c>
      <c r="CA109" s="32">
        <f>SUM(CA97:CA108)</f>
        <v>0</v>
      </c>
      <c r="CB109" s="43"/>
      <c r="CC109" s="42">
        <f>SUM(CC97:CC108)</f>
        <v>0</v>
      </c>
      <c r="CD109" s="32">
        <f>SUM(CD97:CD108)</f>
        <v>0</v>
      </c>
      <c r="CE109" s="43"/>
      <c r="CF109" s="42">
        <f>SUM(CF97:CF108)</f>
        <v>0</v>
      </c>
      <c r="CG109" s="32">
        <f>SUM(CG97:CG108)</f>
        <v>0</v>
      </c>
      <c r="CH109" s="43"/>
      <c r="CI109" s="42">
        <f>SUM(CI97:CI108)</f>
        <v>0</v>
      </c>
      <c r="CJ109" s="32">
        <f>SUM(CJ97:CJ108)</f>
        <v>0</v>
      </c>
      <c r="CK109" s="43"/>
      <c r="CL109" s="42">
        <f>SUM(CL97:CL108)</f>
        <v>5</v>
      </c>
      <c r="CM109" s="32">
        <f>SUM(CM97:CM108)</f>
        <v>120</v>
      </c>
      <c r="CN109" s="43"/>
      <c r="CO109" s="42">
        <f>SUM(CO97:CO108)</f>
        <v>0</v>
      </c>
      <c r="CP109" s="32">
        <f>SUM(CP97:CP108)</f>
        <v>0</v>
      </c>
      <c r="CQ109" s="43"/>
      <c r="CR109" s="42">
        <f>SUM(CR97:CR108)</f>
        <v>0</v>
      </c>
      <c r="CS109" s="32">
        <f>SUM(CS97:CS108)</f>
        <v>0</v>
      </c>
      <c r="CT109" s="43"/>
      <c r="CU109" s="42">
        <f t="shared" ref="CU109:CV109" si="56">SUM(CU97:CU108)</f>
        <v>0</v>
      </c>
      <c r="CV109" s="32">
        <f t="shared" si="56"/>
        <v>0</v>
      </c>
      <c r="CW109" s="43"/>
      <c r="CX109" s="42">
        <f>SUM(CX97:CX108)</f>
        <v>0</v>
      </c>
      <c r="CY109" s="32">
        <f>SUM(CY97:CY108)</f>
        <v>0</v>
      </c>
      <c r="CZ109" s="43"/>
      <c r="DA109" s="33">
        <f t="shared" si="52"/>
        <v>8</v>
      </c>
      <c r="DB109" s="34">
        <f t="shared" si="53"/>
        <v>140</v>
      </c>
      <c r="DC109" s="6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</row>
    <row r="110" spans="1:20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v>0</v>
      </c>
      <c r="L110" s="40">
        <v>0</v>
      </c>
      <c r="M110" s="11">
        <v>0</v>
      </c>
      <c r="N110" s="41">
        <f t="shared" ref="N110:N121" si="57">IF(L110=0,0,M110/L110*1000)</f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f t="shared" ref="BS110:BS121" si="58">IF(BQ110=0,0,BR110/BQ110*1000)</f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40">
        <v>0</v>
      </c>
      <c r="CP110" s="11">
        <v>0</v>
      </c>
      <c r="CQ110" s="41">
        <v>0</v>
      </c>
      <c r="CR110" s="40">
        <v>0</v>
      </c>
      <c r="CS110" s="11">
        <v>0</v>
      </c>
      <c r="CT110" s="41">
        <v>0</v>
      </c>
      <c r="CU110" s="40">
        <v>0</v>
      </c>
      <c r="CV110" s="11">
        <v>0</v>
      </c>
      <c r="CW110" s="41">
        <f t="shared" ref="CW110:CW121" si="59">IF(CU110=0,0,CV110/CU110*1000)</f>
        <v>0</v>
      </c>
      <c r="CX110" s="40">
        <v>0</v>
      </c>
      <c r="CY110" s="11">
        <v>0</v>
      </c>
      <c r="CZ110" s="41">
        <v>0</v>
      </c>
      <c r="DA110" s="9">
        <f t="shared" si="52"/>
        <v>0</v>
      </c>
      <c r="DB110" s="13">
        <f t="shared" si="53"/>
        <v>0</v>
      </c>
      <c r="DC110" s="6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</row>
    <row r="111" spans="1:20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v>0</v>
      </c>
      <c r="L111" s="40">
        <v>0</v>
      </c>
      <c r="M111" s="11">
        <v>0</v>
      </c>
      <c r="N111" s="41">
        <f t="shared" si="57"/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6">
        <v>0</v>
      </c>
      <c r="BC111" s="12">
        <v>0</v>
      </c>
      <c r="BD111" s="41">
        <v>0</v>
      </c>
      <c r="BE111" s="46">
        <v>0</v>
      </c>
      <c r="BF111" s="12">
        <v>0</v>
      </c>
      <c r="BG111" s="41">
        <v>0</v>
      </c>
      <c r="BH111" s="40">
        <v>1</v>
      </c>
      <c r="BI111" s="11">
        <v>1</v>
      </c>
      <c r="BJ111" s="41">
        <f>BI111/BH111*1000</f>
        <v>1000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f t="shared" si="58"/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0">
        <v>0</v>
      </c>
      <c r="CM111" s="11">
        <v>0</v>
      </c>
      <c r="CN111" s="41">
        <v>0</v>
      </c>
      <c r="CO111" s="40">
        <v>0</v>
      </c>
      <c r="CP111" s="11">
        <v>0</v>
      </c>
      <c r="CQ111" s="41">
        <v>0</v>
      </c>
      <c r="CR111" s="40">
        <v>0</v>
      </c>
      <c r="CS111" s="11">
        <v>0</v>
      </c>
      <c r="CT111" s="41">
        <v>0</v>
      </c>
      <c r="CU111" s="40">
        <v>0</v>
      </c>
      <c r="CV111" s="11">
        <v>0</v>
      </c>
      <c r="CW111" s="41">
        <f t="shared" si="59"/>
        <v>0</v>
      </c>
      <c r="CX111" s="40">
        <v>0</v>
      </c>
      <c r="CY111" s="11">
        <v>0</v>
      </c>
      <c r="CZ111" s="41">
        <v>0</v>
      </c>
      <c r="DA111" s="9">
        <f t="shared" si="52"/>
        <v>1</v>
      </c>
      <c r="DB111" s="13">
        <f t="shared" si="53"/>
        <v>1</v>
      </c>
      <c r="DC111" s="6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</row>
    <row r="112" spans="1:20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v>0</v>
      </c>
      <c r="L112" s="40">
        <v>0</v>
      </c>
      <c r="M112" s="11">
        <v>0</v>
      </c>
      <c r="N112" s="41">
        <f t="shared" si="57"/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f t="shared" si="58"/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6">
        <v>0</v>
      </c>
      <c r="CD112" s="12">
        <v>0</v>
      </c>
      <c r="CE112" s="41">
        <v>0</v>
      </c>
      <c r="CF112" s="46">
        <v>0</v>
      </c>
      <c r="CG112" s="12">
        <v>0</v>
      </c>
      <c r="CH112" s="41">
        <v>0</v>
      </c>
      <c r="CI112" s="46">
        <v>0</v>
      </c>
      <c r="CJ112" s="12">
        <v>0</v>
      </c>
      <c r="CK112" s="41">
        <v>0</v>
      </c>
      <c r="CL112" s="46">
        <v>1</v>
      </c>
      <c r="CM112" s="12">
        <v>22</v>
      </c>
      <c r="CN112" s="41">
        <f t="shared" ref="CN112:CN120" si="60">CM112/CL112*1000</f>
        <v>22000</v>
      </c>
      <c r="CO112" s="40">
        <v>0</v>
      </c>
      <c r="CP112" s="11">
        <v>0</v>
      </c>
      <c r="CQ112" s="41">
        <v>0</v>
      </c>
      <c r="CR112" s="40">
        <v>0</v>
      </c>
      <c r="CS112" s="11">
        <v>0</v>
      </c>
      <c r="CT112" s="41">
        <v>0</v>
      </c>
      <c r="CU112" s="40">
        <v>0</v>
      </c>
      <c r="CV112" s="11">
        <v>0</v>
      </c>
      <c r="CW112" s="41">
        <f t="shared" si="59"/>
        <v>0</v>
      </c>
      <c r="CX112" s="40">
        <v>0</v>
      </c>
      <c r="CY112" s="11">
        <v>0</v>
      </c>
      <c r="CZ112" s="41">
        <v>0</v>
      </c>
      <c r="DA112" s="9">
        <f t="shared" si="52"/>
        <v>1</v>
      </c>
      <c r="DB112" s="13">
        <f t="shared" si="53"/>
        <v>22</v>
      </c>
      <c r="DC112" s="6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</row>
    <row r="113" spans="1:20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v>0</v>
      </c>
      <c r="L113" s="40">
        <v>0</v>
      </c>
      <c r="M113" s="11">
        <v>0</v>
      </c>
      <c r="N113" s="41">
        <f t="shared" si="57"/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6">
        <v>0</v>
      </c>
      <c r="BC113" s="12">
        <v>0</v>
      </c>
      <c r="BD113" s="41">
        <v>0</v>
      </c>
      <c r="BE113" s="46">
        <v>0</v>
      </c>
      <c r="BF113" s="12">
        <v>0</v>
      </c>
      <c r="BG113" s="41">
        <v>0</v>
      </c>
      <c r="BH113" s="40">
        <v>2</v>
      </c>
      <c r="BI113" s="11">
        <v>2</v>
      </c>
      <c r="BJ113" s="41">
        <f>BI113/BH113*1000</f>
        <v>1000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f t="shared" si="58"/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40">
        <v>0</v>
      </c>
      <c r="CP113" s="11">
        <v>0</v>
      </c>
      <c r="CQ113" s="41">
        <v>0</v>
      </c>
      <c r="CR113" s="40">
        <v>0</v>
      </c>
      <c r="CS113" s="11">
        <v>0</v>
      </c>
      <c r="CT113" s="41">
        <v>0</v>
      </c>
      <c r="CU113" s="40">
        <v>0</v>
      </c>
      <c r="CV113" s="11">
        <v>0</v>
      </c>
      <c r="CW113" s="41">
        <f t="shared" si="59"/>
        <v>0</v>
      </c>
      <c r="CX113" s="40">
        <v>0</v>
      </c>
      <c r="CY113" s="11">
        <v>0</v>
      </c>
      <c r="CZ113" s="41">
        <v>0</v>
      </c>
      <c r="DA113" s="9">
        <f t="shared" si="52"/>
        <v>2</v>
      </c>
      <c r="DB113" s="13">
        <f t="shared" si="53"/>
        <v>2</v>
      </c>
      <c r="DC113" s="6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</row>
    <row r="114" spans="1:20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v>0</v>
      </c>
      <c r="L114" s="40">
        <v>0</v>
      </c>
      <c r="M114" s="11">
        <v>0</v>
      </c>
      <c r="N114" s="41">
        <f t="shared" si="57"/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f t="shared" si="58"/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40">
        <v>0</v>
      </c>
      <c r="CP114" s="11">
        <v>0</v>
      </c>
      <c r="CQ114" s="41">
        <v>0</v>
      </c>
      <c r="CR114" s="40">
        <v>0</v>
      </c>
      <c r="CS114" s="11">
        <v>0</v>
      </c>
      <c r="CT114" s="41">
        <v>0</v>
      </c>
      <c r="CU114" s="40">
        <v>0</v>
      </c>
      <c r="CV114" s="11">
        <v>0</v>
      </c>
      <c r="CW114" s="41">
        <f t="shared" si="59"/>
        <v>0</v>
      </c>
      <c r="CX114" s="40">
        <v>0</v>
      </c>
      <c r="CY114" s="11">
        <v>0</v>
      </c>
      <c r="CZ114" s="41">
        <v>0</v>
      </c>
      <c r="DA114" s="9">
        <f t="shared" si="52"/>
        <v>0</v>
      </c>
      <c r="DB114" s="13">
        <f t="shared" si="53"/>
        <v>0</v>
      </c>
      <c r="DC114" s="6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</row>
    <row r="115" spans="1:20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v>0</v>
      </c>
      <c r="L115" s="40">
        <v>0</v>
      </c>
      <c r="M115" s="11">
        <v>0</v>
      </c>
      <c r="N115" s="41">
        <f t="shared" si="57"/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f t="shared" si="58"/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40">
        <v>0</v>
      </c>
      <c r="CP115" s="11">
        <v>0</v>
      </c>
      <c r="CQ115" s="41">
        <v>0</v>
      </c>
      <c r="CR115" s="40">
        <v>0</v>
      </c>
      <c r="CS115" s="11">
        <v>0</v>
      </c>
      <c r="CT115" s="41">
        <v>0</v>
      </c>
      <c r="CU115" s="40">
        <v>0</v>
      </c>
      <c r="CV115" s="11">
        <v>0</v>
      </c>
      <c r="CW115" s="41">
        <f t="shared" si="59"/>
        <v>0</v>
      </c>
      <c r="CX115" s="40">
        <v>0</v>
      </c>
      <c r="CY115" s="11">
        <v>0</v>
      </c>
      <c r="CZ115" s="41">
        <v>0</v>
      </c>
      <c r="DA115" s="9">
        <f t="shared" si="52"/>
        <v>0</v>
      </c>
      <c r="DB115" s="13">
        <f t="shared" si="53"/>
        <v>0</v>
      </c>
      <c r="DC115" s="6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</row>
    <row r="116" spans="1:20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v>0</v>
      </c>
      <c r="L116" s="40">
        <v>0</v>
      </c>
      <c r="M116" s="11">
        <v>0</v>
      </c>
      <c r="N116" s="41">
        <f t="shared" si="57"/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0</v>
      </c>
      <c r="AN116" s="11">
        <v>0</v>
      </c>
      <c r="AO116" s="41">
        <v>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f t="shared" si="58"/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1</v>
      </c>
      <c r="CM116" s="11">
        <v>50</v>
      </c>
      <c r="CN116" s="41">
        <f t="shared" si="60"/>
        <v>50000</v>
      </c>
      <c r="CO116" s="40">
        <v>0</v>
      </c>
      <c r="CP116" s="11">
        <v>0</v>
      </c>
      <c r="CQ116" s="41">
        <v>0</v>
      </c>
      <c r="CR116" s="40">
        <v>0</v>
      </c>
      <c r="CS116" s="11">
        <v>0</v>
      </c>
      <c r="CT116" s="41">
        <v>0</v>
      </c>
      <c r="CU116" s="40">
        <v>0</v>
      </c>
      <c r="CV116" s="11">
        <v>0</v>
      </c>
      <c r="CW116" s="41">
        <f t="shared" si="59"/>
        <v>0</v>
      </c>
      <c r="CX116" s="40">
        <v>0</v>
      </c>
      <c r="CY116" s="11">
        <v>0</v>
      </c>
      <c r="CZ116" s="41">
        <v>0</v>
      </c>
      <c r="DA116" s="9">
        <f t="shared" si="52"/>
        <v>1</v>
      </c>
      <c r="DB116" s="13">
        <f t="shared" si="53"/>
        <v>50</v>
      </c>
      <c r="DC116" s="6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</row>
    <row r="117" spans="1:20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v>0</v>
      </c>
      <c r="L117" s="40">
        <v>0</v>
      </c>
      <c r="M117" s="11">
        <v>0</v>
      </c>
      <c r="N117" s="41">
        <f t="shared" si="57"/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f t="shared" si="58"/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40">
        <v>0</v>
      </c>
      <c r="CP117" s="11">
        <v>0</v>
      </c>
      <c r="CQ117" s="41">
        <v>0</v>
      </c>
      <c r="CR117" s="40">
        <v>0</v>
      </c>
      <c r="CS117" s="11">
        <v>0</v>
      </c>
      <c r="CT117" s="41">
        <v>0</v>
      </c>
      <c r="CU117" s="40">
        <v>0</v>
      </c>
      <c r="CV117" s="11">
        <v>0</v>
      </c>
      <c r="CW117" s="41">
        <f t="shared" si="59"/>
        <v>0</v>
      </c>
      <c r="CX117" s="40">
        <v>0</v>
      </c>
      <c r="CY117" s="11">
        <v>0</v>
      </c>
      <c r="CZ117" s="41">
        <v>0</v>
      </c>
      <c r="DA117" s="9">
        <f t="shared" si="52"/>
        <v>0</v>
      </c>
      <c r="DB117" s="13">
        <f t="shared" si="53"/>
        <v>0</v>
      </c>
      <c r="DC117" s="6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</row>
    <row r="118" spans="1:20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v>0</v>
      </c>
      <c r="L118" s="40">
        <v>0</v>
      </c>
      <c r="M118" s="11">
        <v>0</v>
      </c>
      <c r="N118" s="41">
        <f t="shared" si="57"/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f t="shared" si="58"/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40">
        <v>0</v>
      </c>
      <c r="CP118" s="11">
        <v>0</v>
      </c>
      <c r="CQ118" s="41">
        <v>0</v>
      </c>
      <c r="CR118" s="40">
        <v>0</v>
      </c>
      <c r="CS118" s="11">
        <v>0</v>
      </c>
      <c r="CT118" s="41">
        <v>0</v>
      </c>
      <c r="CU118" s="40">
        <v>0</v>
      </c>
      <c r="CV118" s="11">
        <v>0</v>
      </c>
      <c r="CW118" s="41">
        <f t="shared" si="59"/>
        <v>0</v>
      </c>
      <c r="CX118" s="40">
        <v>0</v>
      </c>
      <c r="CY118" s="11">
        <v>0</v>
      </c>
      <c r="CZ118" s="41">
        <v>0</v>
      </c>
      <c r="DA118" s="9">
        <f t="shared" si="52"/>
        <v>0</v>
      </c>
      <c r="DB118" s="13">
        <f t="shared" si="53"/>
        <v>0</v>
      </c>
      <c r="DC118" s="6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</row>
    <row r="119" spans="1:20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v>0</v>
      </c>
      <c r="L119" s="40">
        <v>0</v>
      </c>
      <c r="M119" s="11">
        <v>0</v>
      </c>
      <c r="N119" s="41">
        <f t="shared" si="57"/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f t="shared" si="58"/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40">
        <v>0</v>
      </c>
      <c r="CP119" s="11">
        <v>0</v>
      </c>
      <c r="CQ119" s="41">
        <v>0</v>
      </c>
      <c r="CR119" s="40">
        <v>0</v>
      </c>
      <c r="CS119" s="11">
        <v>0</v>
      </c>
      <c r="CT119" s="41">
        <v>0</v>
      </c>
      <c r="CU119" s="40">
        <v>0</v>
      </c>
      <c r="CV119" s="11">
        <v>0</v>
      </c>
      <c r="CW119" s="41">
        <f t="shared" si="59"/>
        <v>0</v>
      </c>
      <c r="CX119" s="40">
        <v>0</v>
      </c>
      <c r="CY119" s="11">
        <v>0</v>
      </c>
      <c r="CZ119" s="41">
        <v>0</v>
      </c>
      <c r="DA119" s="9">
        <f t="shared" si="52"/>
        <v>0</v>
      </c>
      <c r="DB119" s="13">
        <f t="shared" si="53"/>
        <v>0</v>
      </c>
      <c r="DC119" s="6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</row>
    <row r="120" spans="1:20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v>0</v>
      </c>
      <c r="L120" s="40">
        <v>0</v>
      </c>
      <c r="M120" s="11">
        <v>0</v>
      </c>
      <c r="N120" s="41">
        <f t="shared" si="57"/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f t="shared" si="58"/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2</v>
      </c>
      <c r="CM120" s="11">
        <v>54</v>
      </c>
      <c r="CN120" s="41">
        <f t="shared" si="60"/>
        <v>27000</v>
      </c>
      <c r="CO120" s="40">
        <v>0</v>
      </c>
      <c r="CP120" s="11">
        <v>0</v>
      </c>
      <c r="CQ120" s="41">
        <v>0</v>
      </c>
      <c r="CR120" s="40">
        <v>0</v>
      </c>
      <c r="CS120" s="11">
        <v>0</v>
      </c>
      <c r="CT120" s="41">
        <v>0</v>
      </c>
      <c r="CU120" s="40">
        <v>0</v>
      </c>
      <c r="CV120" s="11">
        <v>0</v>
      </c>
      <c r="CW120" s="41">
        <f t="shared" si="59"/>
        <v>0</v>
      </c>
      <c r="CX120" s="40">
        <v>0</v>
      </c>
      <c r="CY120" s="11">
        <v>0</v>
      </c>
      <c r="CZ120" s="41">
        <v>0</v>
      </c>
      <c r="DA120" s="9">
        <f t="shared" si="52"/>
        <v>2</v>
      </c>
      <c r="DB120" s="13">
        <f t="shared" si="53"/>
        <v>54</v>
      </c>
      <c r="DC120" s="6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</row>
    <row r="121" spans="1:20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v>0</v>
      </c>
      <c r="L121" s="40">
        <v>0</v>
      </c>
      <c r="M121" s="11">
        <v>0</v>
      </c>
      <c r="N121" s="41">
        <f t="shared" si="57"/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f t="shared" si="58"/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40">
        <v>0</v>
      </c>
      <c r="CP121" s="11">
        <v>0</v>
      </c>
      <c r="CQ121" s="41">
        <v>0</v>
      </c>
      <c r="CR121" s="40">
        <v>0</v>
      </c>
      <c r="CS121" s="11">
        <v>0</v>
      </c>
      <c r="CT121" s="41">
        <v>0</v>
      </c>
      <c r="CU121" s="40">
        <v>0</v>
      </c>
      <c r="CV121" s="11">
        <v>0</v>
      </c>
      <c r="CW121" s="41">
        <f t="shared" si="59"/>
        <v>0</v>
      </c>
      <c r="CX121" s="40">
        <v>0</v>
      </c>
      <c r="CY121" s="11">
        <v>0</v>
      </c>
      <c r="CZ121" s="41">
        <v>0</v>
      </c>
      <c r="DA121" s="9">
        <f t="shared" si="52"/>
        <v>0</v>
      </c>
      <c r="DB121" s="13">
        <f t="shared" si="53"/>
        <v>0</v>
      </c>
      <c r="DC121" s="6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</row>
    <row r="122" spans="1:206" ht="15" thickBot="1" x14ac:dyDescent="0.35">
      <c r="A122" s="52"/>
      <c r="B122" s="53" t="s">
        <v>17</v>
      </c>
      <c r="C122" s="42">
        <f>SUM(C110:C121)</f>
        <v>0</v>
      </c>
      <c r="D122" s="32">
        <f>SUM(D110:D121)</f>
        <v>0</v>
      </c>
      <c r="E122" s="43"/>
      <c r="F122" s="42">
        <f>SUM(F110:F121)</f>
        <v>0</v>
      </c>
      <c r="G122" s="32">
        <f>SUM(G110:G121)</f>
        <v>0</v>
      </c>
      <c r="H122" s="43"/>
      <c r="I122" s="42">
        <f>SUM(I110:I121)</f>
        <v>0</v>
      </c>
      <c r="J122" s="32">
        <f>SUM(J110:J121)</f>
        <v>0</v>
      </c>
      <c r="K122" s="43"/>
      <c r="L122" s="42">
        <f t="shared" ref="L122:M122" si="61">SUM(L110:L121)</f>
        <v>0</v>
      </c>
      <c r="M122" s="32">
        <f t="shared" si="61"/>
        <v>0</v>
      </c>
      <c r="N122" s="43"/>
      <c r="O122" s="42">
        <f>SUM(O110:O121)</f>
        <v>0</v>
      </c>
      <c r="P122" s="32">
        <f>SUM(P110:P121)</f>
        <v>0</v>
      </c>
      <c r="Q122" s="43"/>
      <c r="R122" s="42">
        <f>SUM(R110:R121)</f>
        <v>0</v>
      </c>
      <c r="S122" s="32">
        <f>SUM(S110:S121)</f>
        <v>0</v>
      </c>
      <c r="T122" s="43"/>
      <c r="U122" s="42">
        <f>SUM(U110:U121)</f>
        <v>0</v>
      </c>
      <c r="V122" s="32">
        <f>SUM(V110:V121)</f>
        <v>0</v>
      </c>
      <c r="W122" s="43"/>
      <c r="X122" s="42">
        <f>SUM(X110:X121)</f>
        <v>0</v>
      </c>
      <c r="Y122" s="32">
        <f>SUM(Y110:Y121)</f>
        <v>0</v>
      </c>
      <c r="Z122" s="43"/>
      <c r="AA122" s="42">
        <f>SUM(AA110:AA121)</f>
        <v>0</v>
      </c>
      <c r="AB122" s="32">
        <f>SUM(AB110:AB121)</f>
        <v>0</v>
      </c>
      <c r="AC122" s="43"/>
      <c r="AD122" s="42">
        <f>SUM(AD110:AD121)</f>
        <v>0</v>
      </c>
      <c r="AE122" s="32">
        <f>SUM(AE110:AE121)</f>
        <v>0</v>
      </c>
      <c r="AF122" s="43"/>
      <c r="AG122" s="42">
        <f>SUM(AG110:AG121)</f>
        <v>0</v>
      </c>
      <c r="AH122" s="32">
        <f>SUM(AH110:AH121)</f>
        <v>0</v>
      </c>
      <c r="AI122" s="43"/>
      <c r="AJ122" s="42">
        <f>SUM(AJ110:AJ121)</f>
        <v>0</v>
      </c>
      <c r="AK122" s="32">
        <f>SUM(AK110:AK121)</f>
        <v>0</v>
      </c>
      <c r="AL122" s="43"/>
      <c r="AM122" s="42">
        <f>SUM(AM110:AM121)</f>
        <v>0</v>
      </c>
      <c r="AN122" s="32">
        <f>SUM(AN110:AN121)</f>
        <v>0</v>
      </c>
      <c r="AO122" s="43"/>
      <c r="AP122" s="42">
        <f>SUM(AP110:AP121)</f>
        <v>0</v>
      </c>
      <c r="AQ122" s="32">
        <f>SUM(AQ110:AQ121)</f>
        <v>0</v>
      </c>
      <c r="AR122" s="43"/>
      <c r="AS122" s="42">
        <f>SUM(AS110:AS121)</f>
        <v>0</v>
      </c>
      <c r="AT122" s="32">
        <f>SUM(AT110:AT121)</f>
        <v>0</v>
      </c>
      <c r="AU122" s="43"/>
      <c r="AV122" s="42">
        <f>SUM(AV110:AV121)</f>
        <v>0</v>
      </c>
      <c r="AW122" s="32">
        <f>SUM(AW110:AW121)</f>
        <v>0</v>
      </c>
      <c r="AX122" s="43"/>
      <c r="AY122" s="42">
        <f>SUM(AY110:AY121)</f>
        <v>0</v>
      </c>
      <c r="AZ122" s="32">
        <f>SUM(AZ110:AZ121)</f>
        <v>0</v>
      </c>
      <c r="BA122" s="43"/>
      <c r="BB122" s="42">
        <f>SUM(BB110:BB121)</f>
        <v>0</v>
      </c>
      <c r="BC122" s="32">
        <f>SUM(BC110:BC121)</f>
        <v>0</v>
      </c>
      <c r="BD122" s="43"/>
      <c r="BE122" s="42">
        <f>SUM(BE110:BE121)</f>
        <v>0</v>
      </c>
      <c r="BF122" s="32">
        <f>SUM(BF110:BF121)</f>
        <v>0</v>
      </c>
      <c r="BG122" s="43"/>
      <c r="BH122" s="42">
        <f>SUM(BH110:BH121)</f>
        <v>3</v>
      </c>
      <c r="BI122" s="32">
        <f>SUM(BI110:BI121)</f>
        <v>3</v>
      </c>
      <c r="BJ122" s="43"/>
      <c r="BK122" s="42">
        <f>SUM(BK110:BK121)</f>
        <v>0</v>
      </c>
      <c r="BL122" s="32">
        <f>SUM(BL110:BL121)</f>
        <v>0</v>
      </c>
      <c r="BM122" s="43"/>
      <c r="BN122" s="42">
        <f>SUM(BN110:BN121)</f>
        <v>0</v>
      </c>
      <c r="BO122" s="32">
        <f>SUM(BO110:BO121)</f>
        <v>0</v>
      </c>
      <c r="BP122" s="43"/>
      <c r="BQ122" s="42">
        <f t="shared" ref="BQ122:BR122" si="62">SUM(BQ110:BQ121)</f>
        <v>0</v>
      </c>
      <c r="BR122" s="32">
        <f t="shared" si="62"/>
        <v>0</v>
      </c>
      <c r="BS122" s="43"/>
      <c r="BT122" s="42">
        <f>SUM(BT110:BT121)</f>
        <v>0</v>
      </c>
      <c r="BU122" s="32">
        <f>SUM(BU110:BU121)</f>
        <v>0</v>
      </c>
      <c r="BV122" s="43"/>
      <c r="BW122" s="42">
        <f>SUM(BW110:BW121)</f>
        <v>0</v>
      </c>
      <c r="BX122" s="32">
        <f>SUM(BX110:BX121)</f>
        <v>0</v>
      </c>
      <c r="BY122" s="43"/>
      <c r="BZ122" s="42">
        <f>SUM(BZ110:BZ121)</f>
        <v>0</v>
      </c>
      <c r="CA122" s="32">
        <f>SUM(CA110:CA121)</f>
        <v>0</v>
      </c>
      <c r="CB122" s="43"/>
      <c r="CC122" s="42">
        <f>SUM(CC110:CC121)</f>
        <v>0</v>
      </c>
      <c r="CD122" s="32">
        <f>SUM(CD110:CD121)</f>
        <v>0</v>
      </c>
      <c r="CE122" s="43"/>
      <c r="CF122" s="42">
        <f>SUM(CF110:CF121)</f>
        <v>0</v>
      </c>
      <c r="CG122" s="32">
        <f>SUM(CG110:CG121)</f>
        <v>0</v>
      </c>
      <c r="CH122" s="43"/>
      <c r="CI122" s="42">
        <f>SUM(CI110:CI121)</f>
        <v>0</v>
      </c>
      <c r="CJ122" s="32">
        <f>SUM(CJ110:CJ121)</f>
        <v>0</v>
      </c>
      <c r="CK122" s="43"/>
      <c r="CL122" s="42">
        <f>SUM(CL110:CL121)</f>
        <v>4</v>
      </c>
      <c r="CM122" s="32">
        <f>SUM(CM110:CM121)</f>
        <v>126</v>
      </c>
      <c r="CN122" s="43"/>
      <c r="CO122" s="42">
        <f>SUM(CO110:CO121)</f>
        <v>0</v>
      </c>
      <c r="CP122" s="32">
        <f>SUM(CP110:CP121)</f>
        <v>0</v>
      </c>
      <c r="CQ122" s="43"/>
      <c r="CR122" s="42">
        <f>SUM(CR110:CR121)</f>
        <v>0</v>
      </c>
      <c r="CS122" s="32">
        <f>SUM(CS110:CS121)</f>
        <v>0</v>
      </c>
      <c r="CT122" s="43"/>
      <c r="CU122" s="42">
        <f t="shared" ref="CU122:CV122" si="63">SUM(CU110:CU121)</f>
        <v>0</v>
      </c>
      <c r="CV122" s="32">
        <f t="shared" si="63"/>
        <v>0</v>
      </c>
      <c r="CW122" s="43"/>
      <c r="CX122" s="42">
        <f>SUM(CX110:CX121)</f>
        <v>0</v>
      </c>
      <c r="CY122" s="32">
        <f>SUM(CY110:CY121)</f>
        <v>0</v>
      </c>
      <c r="CZ122" s="43"/>
      <c r="DA122" s="33">
        <f t="shared" si="52"/>
        <v>7</v>
      </c>
      <c r="DB122" s="34">
        <f t="shared" si="53"/>
        <v>129</v>
      </c>
      <c r="DC122" s="6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</row>
    <row r="123" spans="1:20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v>0</v>
      </c>
      <c r="L123" s="40">
        <v>0</v>
      </c>
      <c r="M123" s="11">
        <v>0</v>
      </c>
      <c r="N123" s="41">
        <f t="shared" ref="N123:N134" si="64">IF(L123=0,0,M123/L123*1000)</f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f t="shared" ref="BS123:BS134" si="65">IF(BQ123=0,0,BR123/BQ123*1000)</f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2</v>
      </c>
      <c r="CM123" s="11">
        <v>51</v>
      </c>
      <c r="CN123" s="41">
        <f>CM123/CL123*1000</f>
        <v>25500</v>
      </c>
      <c r="CO123" s="40">
        <v>0</v>
      </c>
      <c r="CP123" s="11">
        <v>0</v>
      </c>
      <c r="CQ123" s="41">
        <v>0</v>
      </c>
      <c r="CR123" s="40">
        <v>0</v>
      </c>
      <c r="CS123" s="11">
        <v>0</v>
      </c>
      <c r="CT123" s="41">
        <v>0</v>
      </c>
      <c r="CU123" s="40">
        <v>0</v>
      </c>
      <c r="CV123" s="11">
        <v>0</v>
      </c>
      <c r="CW123" s="41">
        <f t="shared" ref="CW123:CW134" si="66">IF(CU123=0,0,CV123/CU123*1000)</f>
        <v>0</v>
      </c>
      <c r="CX123" s="40">
        <v>0</v>
      </c>
      <c r="CY123" s="11">
        <v>0</v>
      </c>
      <c r="CZ123" s="41">
        <v>0</v>
      </c>
      <c r="DA123" s="9">
        <f t="shared" si="52"/>
        <v>2</v>
      </c>
      <c r="DB123" s="13">
        <f t="shared" si="53"/>
        <v>51</v>
      </c>
      <c r="DC123" s="6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</row>
    <row r="124" spans="1:20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v>0</v>
      </c>
      <c r="L124" s="40">
        <v>0</v>
      </c>
      <c r="M124" s="11">
        <v>0</v>
      </c>
      <c r="N124" s="41">
        <f t="shared" si="64"/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0</v>
      </c>
      <c r="AH124" s="11">
        <v>0</v>
      </c>
      <c r="AI124" s="41">
        <v>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6">
        <v>0</v>
      </c>
      <c r="BC124" s="12">
        <v>0</v>
      </c>
      <c r="BD124" s="41">
        <v>0</v>
      </c>
      <c r="BE124" s="46">
        <v>0</v>
      </c>
      <c r="BF124" s="12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f t="shared" si="65"/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0">
        <v>0</v>
      </c>
      <c r="CM124" s="11">
        <v>0</v>
      </c>
      <c r="CN124" s="41">
        <v>0</v>
      </c>
      <c r="CO124" s="40">
        <v>0</v>
      </c>
      <c r="CP124" s="11">
        <v>0</v>
      </c>
      <c r="CQ124" s="41">
        <v>0</v>
      </c>
      <c r="CR124" s="40">
        <v>0</v>
      </c>
      <c r="CS124" s="11">
        <v>0</v>
      </c>
      <c r="CT124" s="41">
        <v>0</v>
      </c>
      <c r="CU124" s="40">
        <v>0</v>
      </c>
      <c r="CV124" s="11">
        <v>0</v>
      </c>
      <c r="CW124" s="41">
        <f t="shared" si="66"/>
        <v>0</v>
      </c>
      <c r="CX124" s="40">
        <v>0</v>
      </c>
      <c r="CY124" s="11">
        <v>0</v>
      </c>
      <c r="CZ124" s="41">
        <v>0</v>
      </c>
      <c r="DA124" s="9">
        <f t="shared" si="52"/>
        <v>0</v>
      </c>
      <c r="DB124" s="13">
        <f t="shared" si="53"/>
        <v>0</v>
      </c>
      <c r="DC124" s="6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</row>
    <row r="125" spans="1:20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v>0</v>
      </c>
      <c r="L125" s="40">
        <v>0</v>
      </c>
      <c r="M125" s="11">
        <v>0</v>
      </c>
      <c r="N125" s="41">
        <f t="shared" si="64"/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0</v>
      </c>
      <c r="BC125" s="11">
        <v>0</v>
      </c>
      <c r="BD125" s="41">
        <v>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f t="shared" si="65"/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6">
        <v>0</v>
      </c>
      <c r="CD125" s="12">
        <v>0</v>
      </c>
      <c r="CE125" s="41">
        <v>0</v>
      </c>
      <c r="CF125" s="46">
        <v>0</v>
      </c>
      <c r="CG125" s="12">
        <v>0</v>
      </c>
      <c r="CH125" s="41">
        <v>0</v>
      </c>
      <c r="CI125" s="46">
        <v>0</v>
      </c>
      <c r="CJ125" s="12">
        <v>0</v>
      </c>
      <c r="CK125" s="41">
        <v>0</v>
      </c>
      <c r="CL125" s="40">
        <v>0</v>
      </c>
      <c r="CM125" s="11">
        <v>0</v>
      </c>
      <c r="CN125" s="41">
        <v>0</v>
      </c>
      <c r="CO125" s="40">
        <v>0</v>
      </c>
      <c r="CP125" s="11">
        <v>0</v>
      </c>
      <c r="CQ125" s="41">
        <v>0</v>
      </c>
      <c r="CR125" s="40">
        <v>0</v>
      </c>
      <c r="CS125" s="11">
        <v>0</v>
      </c>
      <c r="CT125" s="41">
        <v>0</v>
      </c>
      <c r="CU125" s="40">
        <v>0</v>
      </c>
      <c r="CV125" s="11">
        <v>0</v>
      </c>
      <c r="CW125" s="41">
        <f t="shared" si="66"/>
        <v>0</v>
      </c>
      <c r="CX125" s="40">
        <v>0</v>
      </c>
      <c r="CY125" s="11">
        <v>0</v>
      </c>
      <c r="CZ125" s="41">
        <v>0</v>
      </c>
      <c r="DA125" s="9">
        <f t="shared" si="52"/>
        <v>0</v>
      </c>
      <c r="DB125" s="13">
        <f t="shared" si="53"/>
        <v>0</v>
      </c>
      <c r="DC125" s="6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</row>
    <row r="126" spans="1:20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v>0</v>
      </c>
      <c r="L126" s="40">
        <v>0</v>
      </c>
      <c r="M126" s="11">
        <v>0</v>
      </c>
      <c r="N126" s="41">
        <f t="shared" si="64"/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6">
        <v>0</v>
      </c>
      <c r="BC126" s="12">
        <v>0</v>
      </c>
      <c r="BD126" s="41">
        <v>0</v>
      </c>
      <c r="BE126" s="46">
        <v>0</v>
      </c>
      <c r="BF126" s="12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f t="shared" si="65"/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40">
        <v>0</v>
      </c>
      <c r="CP126" s="11">
        <v>0</v>
      </c>
      <c r="CQ126" s="41">
        <v>0</v>
      </c>
      <c r="CR126" s="40">
        <v>0</v>
      </c>
      <c r="CS126" s="11">
        <v>0</v>
      </c>
      <c r="CT126" s="41">
        <v>0</v>
      </c>
      <c r="CU126" s="40">
        <v>0</v>
      </c>
      <c r="CV126" s="11">
        <v>0</v>
      </c>
      <c r="CW126" s="41">
        <f t="shared" si="66"/>
        <v>0</v>
      </c>
      <c r="CX126" s="40">
        <v>0</v>
      </c>
      <c r="CY126" s="11">
        <v>0</v>
      </c>
      <c r="CZ126" s="41">
        <v>0</v>
      </c>
      <c r="DA126" s="9">
        <f t="shared" si="52"/>
        <v>0</v>
      </c>
      <c r="DB126" s="13">
        <f t="shared" si="53"/>
        <v>0</v>
      </c>
      <c r="DC126" s="6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</row>
    <row r="127" spans="1:20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v>0</v>
      </c>
      <c r="L127" s="40">
        <v>0</v>
      </c>
      <c r="M127" s="11">
        <v>0</v>
      </c>
      <c r="N127" s="41">
        <f t="shared" si="64"/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f t="shared" si="65"/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40">
        <v>0</v>
      </c>
      <c r="CP127" s="11">
        <v>0</v>
      </c>
      <c r="CQ127" s="41">
        <v>0</v>
      </c>
      <c r="CR127" s="40">
        <v>0</v>
      </c>
      <c r="CS127" s="11">
        <v>0</v>
      </c>
      <c r="CT127" s="41">
        <v>0</v>
      </c>
      <c r="CU127" s="40">
        <v>0</v>
      </c>
      <c r="CV127" s="11">
        <v>0</v>
      </c>
      <c r="CW127" s="41">
        <f t="shared" si="66"/>
        <v>0</v>
      </c>
      <c r="CX127" s="40">
        <v>0</v>
      </c>
      <c r="CY127" s="11">
        <v>0</v>
      </c>
      <c r="CZ127" s="41">
        <v>0</v>
      </c>
      <c r="DA127" s="9">
        <f t="shared" si="52"/>
        <v>0</v>
      </c>
      <c r="DB127" s="13">
        <f t="shared" si="53"/>
        <v>0</v>
      </c>
      <c r="DC127" s="6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</row>
    <row r="128" spans="1:20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v>0</v>
      </c>
      <c r="L128" s="40">
        <v>0</v>
      </c>
      <c r="M128" s="11">
        <v>0</v>
      </c>
      <c r="N128" s="41">
        <f t="shared" si="64"/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f t="shared" si="65"/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2</v>
      </c>
      <c r="CM128" s="11">
        <v>48</v>
      </c>
      <c r="CN128" s="41">
        <f>CM128/CL128*1000</f>
        <v>24000</v>
      </c>
      <c r="CO128" s="40">
        <v>0</v>
      </c>
      <c r="CP128" s="11">
        <v>0</v>
      </c>
      <c r="CQ128" s="41">
        <v>0</v>
      </c>
      <c r="CR128" s="40">
        <v>0</v>
      </c>
      <c r="CS128" s="11">
        <v>0</v>
      </c>
      <c r="CT128" s="41">
        <v>0</v>
      </c>
      <c r="CU128" s="40">
        <v>0</v>
      </c>
      <c r="CV128" s="11">
        <v>0</v>
      </c>
      <c r="CW128" s="41">
        <f t="shared" si="66"/>
        <v>0</v>
      </c>
      <c r="CX128" s="40">
        <v>0</v>
      </c>
      <c r="CY128" s="11">
        <v>0</v>
      </c>
      <c r="CZ128" s="41">
        <v>0</v>
      </c>
      <c r="DA128" s="9">
        <f t="shared" si="52"/>
        <v>2</v>
      </c>
      <c r="DB128" s="13">
        <f t="shared" si="53"/>
        <v>48</v>
      </c>
      <c r="DC128" s="6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</row>
    <row r="129" spans="1:20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v>0</v>
      </c>
      <c r="L129" s="40">
        <v>0</v>
      </c>
      <c r="M129" s="11">
        <v>0</v>
      </c>
      <c r="N129" s="41">
        <f t="shared" si="64"/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410</v>
      </c>
      <c r="AB129" s="11">
        <v>69.515000000000001</v>
      </c>
      <c r="AC129" s="41">
        <f t="shared" ref="AC129:AC132" si="67">AB129/AA129*1000</f>
        <v>169.54878048780489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1.2E-2</v>
      </c>
      <c r="BF129" s="11">
        <v>1.069</v>
      </c>
      <c r="BG129" s="41">
        <f t="shared" ref="BG129:BG132" si="68">BF129/BE129*1000</f>
        <v>89083.333333333328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f t="shared" si="65"/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40">
        <v>0</v>
      </c>
      <c r="CP129" s="11">
        <v>0</v>
      </c>
      <c r="CQ129" s="41">
        <v>0</v>
      </c>
      <c r="CR129" s="40">
        <v>0</v>
      </c>
      <c r="CS129" s="11">
        <v>0</v>
      </c>
      <c r="CT129" s="41">
        <v>0</v>
      </c>
      <c r="CU129" s="40">
        <v>0</v>
      </c>
      <c r="CV129" s="11">
        <v>0</v>
      </c>
      <c r="CW129" s="41">
        <f t="shared" si="66"/>
        <v>0</v>
      </c>
      <c r="CX129" s="40">
        <v>0</v>
      </c>
      <c r="CY129" s="11">
        <v>0</v>
      </c>
      <c r="CZ129" s="41">
        <v>0</v>
      </c>
      <c r="DA129" s="9">
        <f t="shared" si="52"/>
        <v>410.012</v>
      </c>
      <c r="DB129" s="13">
        <f t="shared" si="53"/>
        <v>70.584000000000003</v>
      </c>
      <c r="DC129" s="6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</row>
    <row r="130" spans="1:20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</v>
      </c>
      <c r="G130" s="11">
        <v>0</v>
      </c>
      <c r="H130" s="41">
        <v>0</v>
      </c>
      <c r="I130" s="40">
        <v>0</v>
      </c>
      <c r="J130" s="11">
        <v>0</v>
      </c>
      <c r="K130" s="41">
        <v>0</v>
      </c>
      <c r="L130" s="40">
        <v>0</v>
      </c>
      <c r="M130" s="11">
        <v>0</v>
      </c>
      <c r="N130" s="41">
        <f t="shared" si="64"/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f t="shared" si="65"/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40">
        <v>0</v>
      </c>
      <c r="CP130" s="11">
        <v>0</v>
      </c>
      <c r="CQ130" s="41">
        <v>0</v>
      </c>
      <c r="CR130" s="40">
        <v>0</v>
      </c>
      <c r="CS130" s="11">
        <v>0</v>
      </c>
      <c r="CT130" s="41">
        <v>0</v>
      </c>
      <c r="CU130" s="40">
        <v>0</v>
      </c>
      <c r="CV130" s="11">
        <v>0</v>
      </c>
      <c r="CW130" s="41">
        <f t="shared" si="66"/>
        <v>0</v>
      </c>
      <c r="CX130" s="40">
        <v>0</v>
      </c>
      <c r="CY130" s="11">
        <v>0</v>
      </c>
      <c r="CZ130" s="41">
        <v>0</v>
      </c>
      <c r="DA130" s="9">
        <f t="shared" si="52"/>
        <v>0</v>
      </c>
      <c r="DB130" s="13">
        <f t="shared" si="53"/>
        <v>0</v>
      </c>
      <c r="DC130" s="6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</row>
    <row r="131" spans="1:20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v>0</v>
      </c>
      <c r="L131" s="40">
        <v>0</v>
      </c>
      <c r="M131" s="11">
        <v>0</v>
      </c>
      <c r="N131" s="41">
        <f t="shared" si="64"/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f t="shared" si="65"/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</v>
      </c>
      <c r="CM131" s="11">
        <v>0</v>
      </c>
      <c r="CN131" s="41">
        <v>0</v>
      </c>
      <c r="CO131" s="40">
        <v>0</v>
      </c>
      <c r="CP131" s="11">
        <v>0</v>
      </c>
      <c r="CQ131" s="41">
        <v>0</v>
      </c>
      <c r="CR131" s="40">
        <v>0</v>
      </c>
      <c r="CS131" s="11">
        <v>0</v>
      </c>
      <c r="CT131" s="41">
        <v>0</v>
      </c>
      <c r="CU131" s="40">
        <v>0</v>
      </c>
      <c r="CV131" s="11">
        <v>0</v>
      </c>
      <c r="CW131" s="41">
        <f t="shared" si="66"/>
        <v>0</v>
      </c>
      <c r="CX131" s="40">
        <v>0</v>
      </c>
      <c r="CY131" s="11">
        <v>0</v>
      </c>
      <c r="CZ131" s="41">
        <v>0</v>
      </c>
      <c r="DA131" s="9">
        <f t="shared" si="52"/>
        <v>0</v>
      </c>
      <c r="DB131" s="13">
        <f t="shared" si="53"/>
        <v>0</v>
      </c>
      <c r="DC131" s="6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</row>
    <row r="132" spans="1:20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v>0</v>
      </c>
      <c r="L132" s="40">
        <v>0</v>
      </c>
      <c r="M132" s="11">
        <v>0</v>
      </c>
      <c r="N132" s="41">
        <f t="shared" si="64"/>
        <v>0</v>
      </c>
      <c r="O132" s="40">
        <v>0</v>
      </c>
      <c r="P132" s="11">
        <v>0</v>
      </c>
      <c r="Q132" s="41">
        <v>0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0</v>
      </c>
      <c r="Y132" s="11">
        <v>0</v>
      </c>
      <c r="Z132" s="41">
        <v>0</v>
      </c>
      <c r="AA132" s="40">
        <v>1E-3</v>
      </c>
      <c r="AB132" s="11">
        <v>1.8169999999999999</v>
      </c>
      <c r="AC132" s="41">
        <f t="shared" si="67"/>
        <v>1817000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1.7999999999999999E-2</v>
      </c>
      <c r="BF132" s="11">
        <v>1.661</v>
      </c>
      <c r="BG132" s="41">
        <f t="shared" si="68"/>
        <v>92277.777777777781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f t="shared" si="65"/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</v>
      </c>
      <c r="CM132" s="11">
        <v>0</v>
      </c>
      <c r="CN132" s="41">
        <v>0</v>
      </c>
      <c r="CO132" s="40">
        <v>0</v>
      </c>
      <c r="CP132" s="11">
        <v>0</v>
      </c>
      <c r="CQ132" s="41">
        <v>0</v>
      </c>
      <c r="CR132" s="40">
        <v>0</v>
      </c>
      <c r="CS132" s="11">
        <v>0</v>
      </c>
      <c r="CT132" s="41">
        <v>0</v>
      </c>
      <c r="CU132" s="40">
        <v>0</v>
      </c>
      <c r="CV132" s="11">
        <v>0</v>
      </c>
      <c r="CW132" s="41">
        <f t="shared" si="66"/>
        <v>0</v>
      </c>
      <c r="CX132" s="40">
        <v>0</v>
      </c>
      <c r="CY132" s="11">
        <v>0</v>
      </c>
      <c r="CZ132" s="41">
        <v>0</v>
      </c>
      <c r="DA132" s="9">
        <f t="shared" si="52"/>
        <v>1.9E-2</v>
      </c>
      <c r="DB132" s="13">
        <f t="shared" si="53"/>
        <v>3.4779999999999998</v>
      </c>
      <c r="DC132" s="6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</row>
    <row r="133" spans="1:20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v>0</v>
      </c>
      <c r="L133" s="40">
        <v>0</v>
      </c>
      <c r="M133" s="11">
        <v>0</v>
      </c>
      <c r="N133" s="41">
        <f t="shared" si="64"/>
        <v>0</v>
      </c>
      <c r="O133" s="40">
        <v>0</v>
      </c>
      <c r="P133" s="11">
        <v>0</v>
      </c>
      <c r="Q133" s="41">
        <v>0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0</v>
      </c>
      <c r="Y133" s="11">
        <v>0</v>
      </c>
      <c r="Z133" s="41">
        <v>0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f t="shared" si="65"/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2.14</v>
      </c>
      <c r="CM133" s="11">
        <v>93.99</v>
      </c>
      <c r="CN133" s="41">
        <f t="shared" ref="CN133:CN134" si="69">CM133/CL133*1000</f>
        <v>43920.560747663541</v>
      </c>
      <c r="CO133" s="40">
        <v>0</v>
      </c>
      <c r="CP133" s="11">
        <v>0</v>
      </c>
      <c r="CQ133" s="41">
        <v>0</v>
      </c>
      <c r="CR133" s="40">
        <v>0</v>
      </c>
      <c r="CS133" s="11">
        <v>0</v>
      </c>
      <c r="CT133" s="41">
        <v>0</v>
      </c>
      <c r="CU133" s="40">
        <v>0</v>
      </c>
      <c r="CV133" s="11">
        <v>0</v>
      </c>
      <c r="CW133" s="41">
        <f t="shared" si="66"/>
        <v>0</v>
      </c>
      <c r="CX133" s="40">
        <v>0</v>
      </c>
      <c r="CY133" s="11">
        <v>0</v>
      </c>
      <c r="CZ133" s="41">
        <v>0</v>
      </c>
      <c r="DA133" s="9">
        <f t="shared" si="52"/>
        <v>2.14</v>
      </c>
      <c r="DB133" s="13">
        <f t="shared" si="53"/>
        <v>93.99</v>
      </c>
      <c r="DC133" s="6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</row>
    <row r="134" spans="1:20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v>0</v>
      </c>
      <c r="L134" s="40">
        <v>0</v>
      </c>
      <c r="M134" s="11">
        <v>0</v>
      </c>
      <c r="N134" s="41">
        <f t="shared" si="64"/>
        <v>0</v>
      </c>
      <c r="O134" s="40">
        <v>0</v>
      </c>
      <c r="P134" s="11">
        <v>0</v>
      </c>
      <c r="Q134" s="41">
        <v>0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0</v>
      </c>
      <c r="BC134" s="11">
        <v>0</v>
      </c>
      <c r="BD134" s="41">
        <v>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f t="shared" si="65"/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1.6120000000000001</v>
      </c>
      <c r="CM134" s="11">
        <v>54.53</v>
      </c>
      <c r="CN134" s="41">
        <f t="shared" si="69"/>
        <v>33827.543424317621</v>
      </c>
      <c r="CO134" s="40">
        <v>0</v>
      </c>
      <c r="CP134" s="11">
        <v>0</v>
      </c>
      <c r="CQ134" s="41">
        <v>0</v>
      </c>
      <c r="CR134" s="40">
        <v>0</v>
      </c>
      <c r="CS134" s="11">
        <v>0</v>
      </c>
      <c r="CT134" s="41">
        <v>0</v>
      </c>
      <c r="CU134" s="40">
        <v>0</v>
      </c>
      <c r="CV134" s="11">
        <v>0</v>
      </c>
      <c r="CW134" s="41">
        <f t="shared" si="66"/>
        <v>0</v>
      </c>
      <c r="CX134" s="40">
        <v>0</v>
      </c>
      <c r="CY134" s="11">
        <v>0</v>
      </c>
      <c r="CZ134" s="41">
        <v>0</v>
      </c>
      <c r="DA134" s="9">
        <f t="shared" ref="DA134:DA148" si="70">SUM(CO134,CL134,BZ134,BN134,AA134,BE134,AY134,BH134,AP134,BT134,AG134,AD134,U134,O134,C134,I134,R134,AM134,BB134,BK134,BW134,CC134,CI134,F134)</f>
        <v>1.6120000000000001</v>
      </c>
      <c r="DB134" s="13">
        <f t="shared" ref="DB134:DB148" si="71">SUM(CP134,CM134,CA134,BO134,AB134,BF134,CD134,AZ134,BI134,AQ134,BU134,AH134,AE134,V134,P134,D134,J134,S134,AN134,BC134,BL134,BX134,CJ134,G134)</f>
        <v>54.53</v>
      </c>
      <c r="DC134" s="6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</row>
    <row r="135" spans="1:206" ht="15" thickBot="1" x14ac:dyDescent="0.35">
      <c r="A135" s="52"/>
      <c r="B135" s="53" t="s">
        <v>17</v>
      </c>
      <c r="C135" s="42">
        <f t="shared" ref="C135:D135" si="72">SUM(C123:C134)</f>
        <v>0</v>
      </c>
      <c r="D135" s="32">
        <f t="shared" si="72"/>
        <v>0</v>
      </c>
      <c r="E135" s="43"/>
      <c r="F135" s="42">
        <f t="shared" ref="F135:G135" si="73">SUM(F123:F134)</f>
        <v>0</v>
      </c>
      <c r="G135" s="32">
        <f t="shared" si="73"/>
        <v>0</v>
      </c>
      <c r="H135" s="43"/>
      <c r="I135" s="42">
        <f t="shared" ref="I135:J135" si="74">SUM(I123:I134)</f>
        <v>0</v>
      </c>
      <c r="J135" s="32">
        <f t="shared" si="74"/>
        <v>0</v>
      </c>
      <c r="K135" s="43"/>
      <c r="L135" s="42">
        <f t="shared" ref="L135:M135" si="75">SUM(L123:L134)</f>
        <v>0</v>
      </c>
      <c r="M135" s="32">
        <f t="shared" si="75"/>
        <v>0</v>
      </c>
      <c r="N135" s="43"/>
      <c r="O135" s="42">
        <f t="shared" ref="O135:P135" si="76">SUM(O123:O134)</f>
        <v>0</v>
      </c>
      <c r="P135" s="32">
        <f t="shared" si="76"/>
        <v>0</v>
      </c>
      <c r="Q135" s="43"/>
      <c r="R135" s="42">
        <f t="shared" ref="R135:S135" si="77">SUM(R123:R134)</f>
        <v>0</v>
      </c>
      <c r="S135" s="32">
        <f t="shared" si="77"/>
        <v>0</v>
      </c>
      <c r="T135" s="43"/>
      <c r="U135" s="42">
        <f t="shared" ref="U135:V135" si="78">SUM(U123:U134)</f>
        <v>0</v>
      </c>
      <c r="V135" s="32">
        <f t="shared" si="78"/>
        <v>0</v>
      </c>
      <c r="W135" s="43"/>
      <c r="X135" s="42">
        <f t="shared" ref="X135:Y135" si="79">SUM(X123:X134)</f>
        <v>0</v>
      </c>
      <c r="Y135" s="32">
        <f t="shared" si="79"/>
        <v>0</v>
      </c>
      <c r="Z135" s="43"/>
      <c r="AA135" s="42">
        <f t="shared" ref="AA135:AB135" si="80">SUM(AA123:AA134)</f>
        <v>410.00099999999998</v>
      </c>
      <c r="AB135" s="32">
        <f t="shared" si="80"/>
        <v>71.331999999999994</v>
      </c>
      <c r="AC135" s="43"/>
      <c r="AD135" s="42">
        <f t="shared" ref="AD135:AE135" si="81">SUM(AD123:AD134)</f>
        <v>0</v>
      </c>
      <c r="AE135" s="32">
        <f t="shared" si="81"/>
        <v>0</v>
      </c>
      <c r="AF135" s="43"/>
      <c r="AG135" s="42">
        <f t="shared" ref="AG135:AH135" si="82">SUM(AG123:AG134)</f>
        <v>0</v>
      </c>
      <c r="AH135" s="32">
        <f t="shared" si="82"/>
        <v>0</v>
      </c>
      <c r="AI135" s="43"/>
      <c r="AJ135" s="42">
        <f t="shared" ref="AJ135:AK135" si="83">SUM(AJ123:AJ134)</f>
        <v>0</v>
      </c>
      <c r="AK135" s="32">
        <f t="shared" si="83"/>
        <v>0</v>
      </c>
      <c r="AL135" s="43"/>
      <c r="AM135" s="42">
        <f t="shared" ref="AM135:AN135" si="84">SUM(AM123:AM134)</f>
        <v>0</v>
      </c>
      <c r="AN135" s="32">
        <f t="shared" si="84"/>
        <v>0</v>
      </c>
      <c r="AO135" s="43"/>
      <c r="AP135" s="42">
        <f t="shared" ref="AP135:AQ135" si="85">SUM(AP123:AP134)</f>
        <v>0</v>
      </c>
      <c r="AQ135" s="32">
        <f t="shared" si="85"/>
        <v>0</v>
      </c>
      <c r="AR135" s="43"/>
      <c r="AS135" s="42">
        <f t="shared" ref="AS135:AT135" si="86">SUM(AS123:AS134)</f>
        <v>0</v>
      </c>
      <c r="AT135" s="32">
        <f t="shared" si="86"/>
        <v>0</v>
      </c>
      <c r="AU135" s="43"/>
      <c r="AV135" s="42">
        <f t="shared" ref="AV135:AW135" si="87">SUM(AV123:AV134)</f>
        <v>0</v>
      </c>
      <c r="AW135" s="32">
        <f t="shared" si="87"/>
        <v>0</v>
      </c>
      <c r="AX135" s="43"/>
      <c r="AY135" s="42">
        <f t="shared" ref="AY135:AZ135" si="88">SUM(AY123:AY134)</f>
        <v>0</v>
      </c>
      <c r="AZ135" s="32">
        <f t="shared" si="88"/>
        <v>0</v>
      </c>
      <c r="BA135" s="43"/>
      <c r="BB135" s="42">
        <f t="shared" ref="BB135:BC135" si="89">SUM(BB123:BB134)</f>
        <v>0</v>
      </c>
      <c r="BC135" s="32">
        <f t="shared" si="89"/>
        <v>0</v>
      </c>
      <c r="BD135" s="43"/>
      <c r="BE135" s="42">
        <f t="shared" ref="BE135:BF135" si="90">SUM(BE123:BE134)</f>
        <v>0.03</v>
      </c>
      <c r="BF135" s="32">
        <f t="shared" si="90"/>
        <v>2.73</v>
      </c>
      <c r="BG135" s="43"/>
      <c r="BH135" s="42">
        <f t="shared" ref="BH135:BI135" si="91">SUM(BH123:BH134)</f>
        <v>0</v>
      </c>
      <c r="BI135" s="32">
        <f t="shared" si="91"/>
        <v>0</v>
      </c>
      <c r="BJ135" s="43"/>
      <c r="BK135" s="42">
        <f t="shared" ref="BK135:BL135" si="92">SUM(BK123:BK134)</f>
        <v>0</v>
      </c>
      <c r="BL135" s="32">
        <f t="shared" si="92"/>
        <v>0</v>
      </c>
      <c r="BM135" s="43"/>
      <c r="BN135" s="42">
        <f t="shared" ref="BN135:BO135" si="93">SUM(BN123:BN134)</f>
        <v>0</v>
      </c>
      <c r="BO135" s="32">
        <f t="shared" si="93"/>
        <v>0</v>
      </c>
      <c r="BP135" s="43"/>
      <c r="BQ135" s="42">
        <f t="shared" ref="BQ135:BR135" si="94">SUM(BQ123:BQ134)</f>
        <v>0</v>
      </c>
      <c r="BR135" s="32">
        <f t="shared" si="94"/>
        <v>0</v>
      </c>
      <c r="BS135" s="43"/>
      <c r="BT135" s="42">
        <f t="shared" ref="BT135:BU135" si="95">SUM(BT123:BT134)</f>
        <v>0</v>
      </c>
      <c r="BU135" s="32">
        <f t="shared" si="95"/>
        <v>0</v>
      </c>
      <c r="BV135" s="43"/>
      <c r="BW135" s="42">
        <f t="shared" ref="BW135:BX135" si="96">SUM(BW123:BW134)</f>
        <v>0</v>
      </c>
      <c r="BX135" s="32">
        <f t="shared" si="96"/>
        <v>0</v>
      </c>
      <c r="BY135" s="43"/>
      <c r="BZ135" s="42">
        <f t="shared" ref="BZ135:CA135" si="97">SUM(BZ123:BZ134)</f>
        <v>0</v>
      </c>
      <c r="CA135" s="32">
        <f t="shared" si="97"/>
        <v>0</v>
      </c>
      <c r="CB135" s="43"/>
      <c r="CC135" s="42">
        <f t="shared" ref="CC135:CD135" si="98">SUM(CC123:CC134)</f>
        <v>0</v>
      </c>
      <c r="CD135" s="32">
        <f t="shared" si="98"/>
        <v>0</v>
      </c>
      <c r="CE135" s="43"/>
      <c r="CF135" s="42">
        <f t="shared" ref="CF135:CG135" si="99">SUM(CF123:CF134)</f>
        <v>0</v>
      </c>
      <c r="CG135" s="32">
        <f t="shared" si="99"/>
        <v>0</v>
      </c>
      <c r="CH135" s="43"/>
      <c r="CI135" s="42">
        <f t="shared" ref="CI135:CJ135" si="100">SUM(CI123:CI134)</f>
        <v>0</v>
      </c>
      <c r="CJ135" s="32">
        <f t="shared" si="100"/>
        <v>0</v>
      </c>
      <c r="CK135" s="43"/>
      <c r="CL135" s="42">
        <f t="shared" ref="CL135:CM135" si="101">SUM(CL123:CL134)</f>
        <v>7.7520000000000007</v>
      </c>
      <c r="CM135" s="32">
        <f t="shared" si="101"/>
        <v>247.52</v>
      </c>
      <c r="CN135" s="43"/>
      <c r="CO135" s="42">
        <f t="shared" ref="CO135:CP135" si="102">SUM(CO123:CO134)</f>
        <v>0</v>
      </c>
      <c r="CP135" s="32">
        <f t="shared" si="102"/>
        <v>0</v>
      </c>
      <c r="CQ135" s="43"/>
      <c r="CR135" s="42">
        <f t="shared" ref="CR135:CS135" si="103">SUM(CR123:CR134)</f>
        <v>0</v>
      </c>
      <c r="CS135" s="32">
        <f t="shared" si="103"/>
        <v>0</v>
      </c>
      <c r="CT135" s="43"/>
      <c r="CU135" s="42">
        <f t="shared" ref="CU135:CV135" si="104">SUM(CU123:CU134)</f>
        <v>0</v>
      </c>
      <c r="CV135" s="32">
        <f t="shared" si="104"/>
        <v>0</v>
      </c>
      <c r="CW135" s="43"/>
      <c r="CX135" s="42">
        <f t="shared" ref="CX135:CY135" si="105">SUM(CX123:CX134)</f>
        <v>0</v>
      </c>
      <c r="CY135" s="32">
        <f t="shared" si="105"/>
        <v>0</v>
      </c>
      <c r="CZ135" s="43"/>
      <c r="DA135" s="33">
        <f t="shared" si="70"/>
        <v>417.78299999999996</v>
      </c>
      <c r="DB135" s="34">
        <f t="shared" si="71"/>
        <v>321.58199999999999</v>
      </c>
      <c r="DC135" s="6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</row>
    <row r="136" spans="1:20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v>0</v>
      </c>
      <c r="L136" s="40">
        <v>0</v>
      </c>
      <c r="M136" s="11">
        <v>0</v>
      </c>
      <c r="N136" s="41">
        <f t="shared" ref="N136:N147" si="106">IF(L136=0,0,M136/L136*1000)</f>
        <v>0</v>
      </c>
      <c r="O136" s="40">
        <v>0</v>
      </c>
      <c r="P136" s="11">
        <v>0</v>
      </c>
      <c r="Q136" s="41">
        <v>0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</v>
      </c>
      <c r="BC136" s="11">
        <v>0</v>
      </c>
      <c r="BD136" s="41">
        <v>0</v>
      </c>
      <c r="BE136" s="40">
        <v>1.76</v>
      </c>
      <c r="BF136" s="11">
        <v>339.63</v>
      </c>
      <c r="BG136" s="41">
        <f t="shared" ref="BG136" si="107">BF136/BE136*1000</f>
        <v>192971.59090909091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f t="shared" ref="BS136:BS147" si="108">IF(BQ136=0,0,BR136/BQ136*1000)</f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40">
        <v>0</v>
      </c>
      <c r="CP136" s="11">
        <v>0</v>
      </c>
      <c r="CQ136" s="41">
        <v>0</v>
      </c>
      <c r="CR136" s="40">
        <v>0</v>
      </c>
      <c r="CS136" s="11">
        <v>0</v>
      </c>
      <c r="CT136" s="41">
        <v>0</v>
      </c>
      <c r="CU136" s="40">
        <v>0</v>
      </c>
      <c r="CV136" s="11">
        <v>0</v>
      </c>
      <c r="CW136" s="41">
        <f t="shared" ref="CW136:CW147" si="109">IF(CU136=0,0,CV136/CU136*1000)</f>
        <v>0</v>
      </c>
      <c r="CX136" s="40">
        <v>0</v>
      </c>
      <c r="CY136" s="11">
        <v>0</v>
      </c>
      <c r="CZ136" s="41">
        <v>0</v>
      </c>
      <c r="DA136" s="9">
        <f t="shared" si="70"/>
        <v>1.76</v>
      </c>
      <c r="DB136" s="13">
        <f t="shared" si="71"/>
        <v>339.63</v>
      </c>
    </row>
    <row r="137" spans="1:20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v>0</v>
      </c>
      <c r="L137" s="40">
        <v>0</v>
      </c>
      <c r="M137" s="11">
        <v>0</v>
      </c>
      <c r="N137" s="41">
        <f t="shared" si="106"/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0</v>
      </c>
      <c r="Y137" s="11">
        <v>0</v>
      </c>
      <c r="Z137" s="41">
        <v>0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</v>
      </c>
      <c r="BF137" s="11">
        <v>0</v>
      </c>
      <c r="BG137" s="41">
        <v>0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f t="shared" si="108"/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6">
        <v>0</v>
      </c>
      <c r="CD137" s="12">
        <v>0</v>
      </c>
      <c r="CE137" s="41">
        <v>0</v>
      </c>
      <c r="CF137" s="46">
        <v>0</v>
      </c>
      <c r="CG137" s="12">
        <v>0</v>
      </c>
      <c r="CH137" s="41">
        <v>0</v>
      </c>
      <c r="CI137" s="46">
        <v>0</v>
      </c>
      <c r="CJ137" s="12">
        <v>0</v>
      </c>
      <c r="CK137" s="41">
        <v>0</v>
      </c>
      <c r="CL137" s="40">
        <v>0</v>
      </c>
      <c r="CM137" s="11">
        <v>0</v>
      </c>
      <c r="CN137" s="41">
        <v>0</v>
      </c>
      <c r="CO137" s="40">
        <v>0</v>
      </c>
      <c r="CP137" s="11">
        <v>0</v>
      </c>
      <c r="CQ137" s="41">
        <v>0</v>
      </c>
      <c r="CR137" s="40">
        <v>0</v>
      </c>
      <c r="CS137" s="11">
        <v>0</v>
      </c>
      <c r="CT137" s="41">
        <v>0</v>
      </c>
      <c r="CU137" s="40">
        <v>0</v>
      </c>
      <c r="CV137" s="11">
        <v>0</v>
      </c>
      <c r="CW137" s="41">
        <f t="shared" si="109"/>
        <v>0</v>
      </c>
      <c r="CX137" s="40">
        <v>0</v>
      </c>
      <c r="CY137" s="11">
        <v>0</v>
      </c>
      <c r="CZ137" s="41">
        <v>0</v>
      </c>
      <c r="DA137" s="9">
        <f t="shared" si="70"/>
        <v>0</v>
      </c>
      <c r="DB137" s="13">
        <f t="shared" si="71"/>
        <v>0</v>
      </c>
    </row>
    <row r="138" spans="1:20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v>0</v>
      </c>
      <c r="L138" s="40">
        <v>0</v>
      </c>
      <c r="M138" s="11">
        <v>0</v>
      </c>
      <c r="N138" s="41">
        <f t="shared" si="106"/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0</v>
      </c>
      <c r="BC138" s="11">
        <v>0</v>
      </c>
      <c r="BD138" s="41">
        <v>0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f t="shared" si="108"/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6">
        <v>0</v>
      </c>
      <c r="CD138" s="12">
        <v>0</v>
      </c>
      <c r="CE138" s="41">
        <v>0</v>
      </c>
      <c r="CF138" s="46">
        <v>0</v>
      </c>
      <c r="CG138" s="12">
        <v>0</v>
      </c>
      <c r="CH138" s="41">
        <v>0</v>
      </c>
      <c r="CI138" s="46">
        <v>0</v>
      </c>
      <c r="CJ138" s="12">
        <v>0</v>
      </c>
      <c r="CK138" s="41">
        <v>0</v>
      </c>
      <c r="CL138" s="40">
        <v>0</v>
      </c>
      <c r="CM138" s="11">
        <v>0</v>
      </c>
      <c r="CN138" s="41">
        <v>0</v>
      </c>
      <c r="CO138" s="40">
        <v>0</v>
      </c>
      <c r="CP138" s="11">
        <v>0</v>
      </c>
      <c r="CQ138" s="41">
        <v>0</v>
      </c>
      <c r="CR138" s="40">
        <v>0</v>
      </c>
      <c r="CS138" s="11">
        <v>0</v>
      </c>
      <c r="CT138" s="41">
        <v>0</v>
      </c>
      <c r="CU138" s="40">
        <v>0</v>
      </c>
      <c r="CV138" s="11">
        <v>0</v>
      </c>
      <c r="CW138" s="41">
        <f t="shared" si="109"/>
        <v>0</v>
      </c>
      <c r="CX138" s="40">
        <v>0</v>
      </c>
      <c r="CY138" s="11">
        <v>0</v>
      </c>
      <c r="CZ138" s="41">
        <v>0</v>
      </c>
      <c r="DA138" s="9">
        <f t="shared" si="70"/>
        <v>0</v>
      </c>
      <c r="DB138" s="13">
        <f t="shared" si="71"/>
        <v>0</v>
      </c>
    </row>
    <row r="139" spans="1:20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v>0</v>
      </c>
      <c r="L139" s="40">
        <v>0</v>
      </c>
      <c r="M139" s="11">
        <v>0</v>
      </c>
      <c r="N139" s="41">
        <f t="shared" si="106"/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</v>
      </c>
      <c r="BF139" s="11">
        <v>0</v>
      </c>
      <c r="BG139" s="41">
        <v>0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f t="shared" si="108"/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6">
        <v>0</v>
      </c>
      <c r="CD139" s="12">
        <v>0</v>
      </c>
      <c r="CE139" s="41">
        <v>0</v>
      </c>
      <c r="CF139" s="46">
        <v>0</v>
      </c>
      <c r="CG139" s="12">
        <v>0</v>
      </c>
      <c r="CH139" s="41">
        <v>0</v>
      </c>
      <c r="CI139" s="46">
        <v>0</v>
      </c>
      <c r="CJ139" s="12">
        <v>0</v>
      </c>
      <c r="CK139" s="41">
        <v>0</v>
      </c>
      <c r="CL139" s="40">
        <v>1.21</v>
      </c>
      <c r="CM139" s="11">
        <v>30.24</v>
      </c>
      <c r="CN139" s="41">
        <f t="shared" ref="CN139:CN141" si="110">CM139/CL139*1000</f>
        <v>24991.735537190081</v>
      </c>
      <c r="CO139" s="40">
        <v>0</v>
      </c>
      <c r="CP139" s="11">
        <v>0</v>
      </c>
      <c r="CQ139" s="41">
        <v>0</v>
      </c>
      <c r="CR139" s="40">
        <v>0</v>
      </c>
      <c r="CS139" s="11">
        <v>0</v>
      </c>
      <c r="CT139" s="41">
        <v>0</v>
      </c>
      <c r="CU139" s="40">
        <v>0</v>
      </c>
      <c r="CV139" s="11">
        <v>0</v>
      </c>
      <c r="CW139" s="41">
        <f t="shared" si="109"/>
        <v>0</v>
      </c>
      <c r="CX139" s="40">
        <v>0</v>
      </c>
      <c r="CY139" s="11">
        <v>0</v>
      </c>
      <c r="CZ139" s="41">
        <v>0</v>
      </c>
      <c r="DA139" s="9">
        <f t="shared" si="70"/>
        <v>1.21</v>
      </c>
      <c r="DB139" s="13">
        <f t="shared" si="71"/>
        <v>30.24</v>
      </c>
    </row>
    <row r="140" spans="1:20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v>0</v>
      </c>
      <c r="L140" s="40">
        <v>0</v>
      </c>
      <c r="M140" s="11">
        <v>0</v>
      </c>
      <c r="N140" s="41">
        <f t="shared" si="106"/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0</v>
      </c>
      <c r="Y140" s="11">
        <v>0</v>
      </c>
      <c r="Z140" s="41">
        <v>0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</v>
      </c>
      <c r="AT140" s="11">
        <v>0</v>
      </c>
      <c r="AU140" s="41">
        <v>0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</v>
      </c>
      <c r="BC140" s="11">
        <v>0</v>
      </c>
      <c r="BD140" s="41">
        <v>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f t="shared" si="108"/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6">
        <v>0</v>
      </c>
      <c r="CD140" s="12">
        <v>0</v>
      </c>
      <c r="CE140" s="41">
        <v>0</v>
      </c>
      <c r="CF140" s="46">
        <v>0</v>
      </c>
      <c r="CG140" s="12">
        <v>0</v>
      </c>
      <c r="CH140" s="41">
        <v>0</v>
      </c>
      <c r="CI140" s="46">
        <v>0</v>
      </c>
      <c r="CJ140" s="12">
        <v>0</v>
      </c>
      <c r="CK140" s="41">
        <v>0</v>
      </c>
      <c r="CL140" s="40">
        <v>1.143</v>
      </c>
      <c r="CM140" s="11">
        <v>74.22</v>
      </c>
      <c r="CN140" s="41">
        <f t="shared" si="110"/>
        <v>64934.383202099736</v>
      </c>
      <c r="CO140" s="40">
        <v>0</v>
      </c>
      <c r="CP140" s="11">
        <v>0</v>
      </c>
      <c r="CQ140" s="41">
        <v>0</v>
      </c>
      <c r="CR140" s="40">
        <v>0</v>
      </c>
      <c r="CS140" s="11">
        <v>0</v>
      </c>
      <c r="CT140" s="41">
        <v>0</v>
      </c>
      <c r="CU140" s="40">
        <v>0</v>
      </c>
      <c r="CV140" s="11">
        <v>0</v>
      </c>
      <c r="CW140" s="41">
        <f t="shared" si="109"/>
        <v>0</v>
      </c>
      <c r="CX140" s="40">
        <v>0</v>
      </c>
      <c r="CY140" s="11">
        <v>0</v>
      </c>
      <c r="CZ140" s="41">
        <v>0</v>
      </c>
      <c r="DA140" s="9">
        <f t="shared" si="70"/>
        <v>1.143</v>
      </c>
      <c r="DB140" s="13">
        <f t="shared" si="71"/>
        <v>74.22</v>
      </c>
    </row>
    <row r="141" spans="1:20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0.04</v>
      </c>
      <c r="J141" s="11">
        <v>8.66</v>
      </c>
      <c r="K141" s="41">
        <f t="shared" ref="K141" si="111">J141/I141*1000</f>
        <v>216500</v>
      </c>
      <c r="L141" s="40">
        <v>0</v>
      </c>
      <c r="M141" s="11">
        <v>0</v>
      </c>
      <c r="N141" s="41">
        <f t="shared" si="106"/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0</v>
      </c>
      <c r="Y141" s="11">
        <v>0</v>
      </c>
      <c r="Z141" s="41">
        <v>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</v>
      </c>
      <c r="AT141" s="11">
        <v>0</v>
      </c>
      <c r="AU141" s="41">
        <v>0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0</v>
      </c>
      <c r="BC141" s="11">
        <v>0</v>
      </c>
      <c r="BD141" s="41">
        <v>0</v>
      </c>
      <c r="BE141" s="40">
        <v>0</v>
      </c>
      <c r="BF141" s="11">
        <v>0</v>
      </c>
      <c r="BG141" s="41">
        <v>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f t="shared" si="108"/>
        <v>0</v>
      </c>
      <c r="BT141" s="40">
        <v>0</v>
      </c>
      <c r="BU141" s="11">
        <v>0</v>
      </c>
      <c r="BV141" s="41">
        <v>0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6">
        <v>0</v>
      </c>
      <c r="CD141" s="12">
        <v>0</v>
      </c>
      <c r="CE141" s="41">
        <v>0</v>
      </c>
      <c r="CF141" s="46">
        <v>0</v>
      </c>
      <c r="CG141" s="12">
        <v>0</v>
      </c>
      <c r="CH141" s="41">
        <v>0</v>
      </c>
      <c r="CI141" s="46">
        <v>0</v>
      </c>
      <c r="CJ141" s="12">
        <v>0</v>
      </c>
      <c r="CK141" s="41">
        <v>0</v>
      </c>
      <c r="CL141" s="40">
        <v>1.6</v>
      </c>
      <c r="CM141" s="11">
        <v>46.85</v>
      </c>
      <c r="CN141" s="41">
        <f t="shared" si="110"/>
        <v>29281.25</v>
      </c>
      <c r="CO141" s="40">
        <v>0</v>
      </c>
      <c r="CP141" s="11">
        <v>0</v>
      </c>
      <c r="CQ141" s="41">
        <v>0</v>
      </c>
      <c r="CR141" s="40">
        <v>0</v>
      </c>
      <c r="CS141" s="11">
        <v>0</v>
      </c>
      <c r="CT141" s="41">
        <v>0</v>
      </c>
      <c r="CU141" s="40">
        <v>0</v>
      </c>
      <c r="CV141" s="11">
        <v>0</v>
      </c>
      <c r="CW141" s="41">
        <f t="shared" si="109"/>
        <v>0</v>
      </c>
      <c r="CX141" s="40">
        <v>0</v>
      </c>
      <c r="CY141" s="11">
        <v>0</v>
      </c>
      <c r="CZ141" s="41">
        <v>0</v>
      </c>
      <c r="DA141" s="9">
        <f t="shared" si="70"/>
        <v>1.6400000000000001</v>
      </c>
      <c r="DB141" s="13">
        <f t="shared" si="71"/>
        <v>55.510000000000005</v>
      </c>
    </row>
    <row r="142" spans="1:20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v>0</v>
      </c>
      <c r="L142" s="40">
        <v>0</v>
      </c>
      <c r="M142" s="11">
        <v>0</v>
      </c>
      <c r="N142" s="41">
        <f t="shared" si="106"/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0.36599999999999999</v>
      </c>
      <c r="AB142" s="11">
        <v>108.75</v>
      </c>
      <c r="AC142" s="41">
        <f t="shared" ref="AC142" si="112">AB142/AA142*1000</f>
        <v>297131.14754098357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0</v>
      </c>
      <c r="AT142" s="11">
        <v>0</v>
      </c>
      <c r="AU142" s="41">
        <v>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</v>
      </c>
      <c r="BC142" s="11">
        <v>0</v>
      </c>
      <c r="BD142" s="41">
        <v>0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f t="shared" si="108"/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6">
        <v>0</v>
      </c>
      <c r="CD142" s="12">
        <v>0</v>
      </c>
      <c r="CE142" s="41">
        <v>0</v>
      </c>
      <c r="CF142" s="46">
        <v>0</v>
      </c>
      <c r="CG142" s="12">
        <v>0</v>
      </c>
      <c r="CH142" s="41">
        <v>0</v>
      </c>
      <c r="CI142" s="46">
        <v>0</v>
      </c>
      <c r="CJ142" s="12">
        <v>0</v>
      </c>
      <c r="CK142" s="41">
        <v>0</v>
      </c>
      <c r="CL142" s="40">
        <v>0</v>
      </c>
      <c r="CM142" s="11">
        <v>0</v>
      </c>
      <c r="CN142" s="41">
        <v>0</v>
      </c>
      <c r="CO142" s="40">
        <v>0</v>
      </c>
      <c r="CP142" s="11">
        <v>0</v>
      </c>
      <c r="CQ142" s="41">
        <v>0</v>
      </c>
      <c r="CR142" s="40">
        <v>0</v>
      </c>
      <c r="CS142" s="11">
        <v>0</v>
      </c>
      <c r="CT142" s="41">
        <v>0</v>
      </c>
      <c r="CU142" s="40">
        <v>0</v>
      </c>
      <c r="CV142" s="11">
        <v>0</v>
      </c>
      <c r="CW142" s="41">
        <f t="shared" si="109"/>
        <v>0</v>
      </c>
      <c r="CX142" s="40">
        <v>0</v>
      </c>
      <c r="CY142" s="11">
        <v>0</v>
      </c>
      <c r="CZ142" s="41">
        <v>0</v>
      </c>
      <c r="DA142" s="9">
        <f t="shared" si="70"/>
        <v>0.36599999999999999</v>
      </c>
      <c r="DB142" s="13">
        <f t="shared" si="71"/>
        <v>108.75</v>
      </c>
    </row>
    <row r="143" spans="1:20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v>0</v>
      </c>
      <c r="L143" s="40">
        <v>0</v>
      </c>
      <c r="M143" s="11">
        <v>0</v>
      </c>
      <c r="N143" s="41">
        <f t="shared" si="106"/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</v>
      </c>
      <c r="BF143" s="11">
        <v>0</v>
      </c>
      <c r="BG143" s="41">
        <v>0</v>
      </c>
      <c r="BH143" s="40">
        <v>0</v>
      </c>
      <c r="BI143" s="11">
        <v>0</v>
      </c>
      <c r="BJ143" s="41">
        <v>0</v>
      </c>
      <c r="BK143" s="40">
        <v>0</v>
      </c>
      <c r="BL143" s="11">
        <v>0</v>
      </c>
      <c r="BM143" s="41">
        <v>0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f t="shared" si="108"/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</v>
      </c>
      <c r="CM143" s="11">
        <v>0</v>
      </c>
      <c r="CN143" s="41">
        <v>0</v>
      </c>
      <c r="CO143" s="40">
        <v>0</v>
      </c>
      <c r="CP143" s="11">
        <v>0</v>
      </c>
      <c r="CQ143" s="41">
        <v>0</v>
      </c>
      <c r="CR143" s="40">
        <v>0</v>
      </c>
      <c r="CS143" s="11">
        <v>0</v>
      </c>
      <c r="CT143" s="41">
        <v>0</v>
      </c>
      <c r="CU143" s="40">
        <v>0</v>
      </c>
      <c r="CV143" s="11">
        <v>0</v>
      </c>
      <c r="CW143" s="41">
        <f t="shared" si="109"/>
        <v>0</v>
      </c>
      <c r="CX143" s="40">
        <v>0</v>
      </c>
      <c r="CY143" s="11">
        <v>0</v>
      </c>
      <c r="CZ143" s="41">
        <v>0</v>
      </c>
      <c r="DA143" s="9">
        <f t="shared" si="70"/>
        <v>0</v>
      </c>
      <c r="DB143" s="13">
        <f t="shared" si="71"/>
        <v>0</v>
      </c>
    </row>
    <row r="144" spans="1:206" x14ac:dyDescent="0.3">
      <c r="A144" s="50">
        <v>2014</v>
      </c>
      <c r="B144" s="51" t="s">
        <v>13</v>
      </c>
      <c r="C144" s="40">
        <v>0.54800000000000004</v>
      </c>
      <c r="D144" s="11">
        <v>18.09</v>
      </c>
      <c r="E144" s="41">
        <f t="shared" ref="E144" si="113">D144/C144*1000</f>
        <v>33010.948905109486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v>0</v>
      </c>
      <c r="L144" s="40">
        <v>0</v>
      </c>
      <c r="M144" s="11">
        <v>0</v>
      </c>
      <c r="N144" s="41">
        <f t="shared" si="106"/>
        <v>0</v>
      </c>
      <c r="O144" s="40">
        <v>0</v>
      </c>
      <c r="P144" s="11">
        <v>0</v>
      </c>
      <c r="Q144" s="41">
        <v>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4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</v>
      </c>
      <c r="BC144" s="11">
        <v>0</v>
      </c>
      <c r="BD144" s="41">
        <v>0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f t="shared" si="108"/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0</v>
      </c>
      <c r="CM144" s="11">
        <v>0</v>
      </c>
      <c r="CN144" s="41">
        <v>0</v>
      </c>
      <c r="CO144" s="40">
        <v>0</v>
      </c>
      <c r="CP144" s="11">
        <v>0</v>
      </c>
      <c r="CQ144" s="41">
        <v>0</v>
      </c>
      <c r="CR144" s="40">
        <v>0</v>
      </c>
      <c r="CS144" s="11">
        <v>0</v>
      </c>
      <c r="CT144" s="41">
        <v>0</v>
      </c>
      <c r="CU144" s="40">
        <v>0</v>
      </c>
      <c r="CV144" s="11">
        <v>0</v>
      </c>
      <c r="CW144" s="41">
        <f t="shared" si="109"/>
        <v>0</v>
      </c>
      <c r="CX144" s="40">
        <v>0</v>
      </c>
      <c r="CY144" s="11">
        <v>0</v>
      </c>
      <c r="CZ144" s="41">
        <v>0</v>
      </c>
      <c r="DA144" s="9">
        <f t="shared" si="70"/>
        <v>0.54800000000000004</v>
      </c>
      <c r="DB144" s="13">
        <f t="shared" si="71"/>
        <v>18.09</v>
      </c>
    </row>
    <row r="145" spans="1:106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v>0</v>
      </c>
      <c r="L145" s="40">
        <v>0</v>
      </c>
      <c r="M145" s="11">
        <v>0</v>
      </c>
      <c r="N145" s="41">
        <f t="shared" si="106"/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</v>
      </c>
      <c r="AN145" s="11">
        <v>0</v>
      </c>
      <c r="AO145" s="41">
        <v>0</v>
      </c>
      <c r="AP145" s="40">
        <v>0</v>
      </c>
      <c r="AQ145" s="11">
        <v>0</v>
      </c>
      <c r="AR145" s="41">
        <v>0</v>
      </c>
      <c r="AS145" s="4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f t="shared" si="108"/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0</v>
      </c>
      <c r="CJ145" s="11">
        <v>0</v>
      </c>
      <c r="CK145" s="41">
        <v>0</v>
      </c>
      <c r="CL145" s="40">
        <v>0</v>
      </c>
      <c r="CM145" s="11">
        <v>0</v>
      </c>
      <c r="CN145" s="41">
        <v>0</v>
      </c>
      <c r="CO145" s="40">
        <v>0</v>
      </c>
      <c r="CP145" s="11">
        <v>0</v>
      </c>
      <c r="CQ145" s="41">
        <v>0</v>
      </c>
      <c r="CR145" s="40">
        <v>0</v>
      </c>
      <c r="CS145" s="11">
        <v>0</v>
      </c>
      <c r="CT145" s="41">
        <v>0</v>
      </c>
      <c r="CU145" s="40">
        <v>0</v>
      </c>
      <c r="CV145" s="11">
        <v>0</v>
      </c>
      <c r="CW145" s="41">
        <f t="shared" si="109"/>
        <v>0</v>
      </c>
      <c r="CX145" s="40">
        <v>0</v>
      </c>
      <c r="CY145" s="11">
        <v>0</v>
      </c>
      <c r="CZ145" s="41">
        <v>0</v>
      </c>
      <c r="DA145" s="9">
        <f t="shared" si="70"/>
        <v>0</v>
      </c>
      <c r="DB145" s="13">
        <f t="shared" si="71"/>
        <v>0</v>
      </c>
    </row>
    <row r="146" spans="1:106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v>0</v>
      </c>
      <c r="L146" s="40">
        <v>0</v>
      </c>
      <c r="M146" s="11">
        <v>0</v>
      </c>
      <c r="N146" s="41">
        <f t="shared" si="106"/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0.15</v>
      </c>
      <c r="V146" s="11">
        <v>41.96</v>
      </c>
      <c r="W146" s="41">
        <f t="shared" ref="W146" si="114">V146/U146*1000</f>
        <v>279733.33333333337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4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</v>
      </c>
      <c r="BF146" s="11">
        <v>0</v>
      </c>
      <c r="BG146" s="41">
        <v>0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f t="shared" si="108"/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0</v>
      </c>
      <c r="CJ146" s="11">
        <v>0</v>
      </c>
      <c r="CK146" s="41">
        <v>0</v>
      </c>
      <c r="CL146" s="40">
        <v>0</v>
      </c>
      <c r="CM146" s="11">
        <v>0</v>
      </c>
      <c r="CN146" s="41">
        <v>0</v>
      </c>
      <c r="CO146" s="40">
        <v>0</v>
      </c>
      <c r="CP146" s="11">
        <v>0</v>
      </c>
      <c r="CQ146" s="41">
        <v>0</v>
      </c>
      <c r="CR146" s="40">
        <v>0</v>
      </c>
      <c r="CS146" s="11">
        <v>0</v>
      </c>
      <c r="CT146" s="41">
        <v>0</v>
      </c>
      <c r="CU146" s="40">
        <v>0</v>
      </c>
      <c r="CV146" s="11">
        <v>0</v>
      </c>
      <c r="CW146" s="41">
        <f t="shared" si="109"/>
        <v>0</v>
      </c>
      <c r="CX146" s="40">
        <v>0</v>
      </c>
      <c r="CY146" s="11">
        <v>0</v>
      </c>
      <c r="CZ146" s="41">
        <v>0</v>
      </c>
      <c r="DA146" s="9">
        <f t="shared" si="70"/>
        <v>0.15</v>
      </c>
      <c r="DB146" s="13">
        <f t="shared" si="71"/>
        <v>41.96</v>
      </c>
    </row>
    <row r="147" spans="1:106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v>0</v>
      </c>
      <c r="L147" s="40">
        <v>0</v>
      </c>
      <c r="M147" s="11">
        <v>0</v>
      </c>
      <c r="N147" s="41">
        <f t="shared" si="106"/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0</v>
      </c>
      <c r="Y147" s="11">
        <v>0</v>
      </c>
      <c r="Z147" s="41">
        <v>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4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</v>
      </c>
      <c r="BC147" s="11">
        <v>0</v>
      </c>
      <c r="BD147" s="41">
        <v>0</v>
      </c>
      <c r="BE147" s="40">
        <v>0</v>
      </c>
      <c r="BF147" s="11">
        <v>0</v>
      </c>
      <c r="BG147" s="41">
        <v>0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f t="shared" si="108"/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40">
        <v>0</v>
      </c>
      <c r="CP147" s="11">
        <v>0</v>
      </c>
      <c r="CQ147" s="41">
        <v>0</v>
      </c>
      <c r="CR147" s="40">
        <v>0</v>
      </c>
      <c r="CS147" s="11">
        <v>0</v>
      </c>
      <c r="CT147" s="41">
        <v>0</v>
      </c>
      <c r="CU147" s="40">
        <v>0</v>
      </c>
      <c r="CV147" s="11">
        <v>0</v>
      </c>
      <c r="CW147" s="41">
        <f t="shared" si="109"/>
        <v>0</v>
      </c>
      <c r="CX147" s="40">
        <v>0</v>
      </c>
      <c r="CY147" s="11">
        <v>0</v>
      </c>
      <c r="CZ147" s="41">
        <v>0</v>
      </c>
      <c r="DA147" s="9">
        <f t="shared" si="70"/>
        <v>0</v>
      </c>
      <c r="DB147" s="13">
        <f t="shared" si="71"/>
        <v>0</v>
      </c>
    </row>
    <row r="148" spans="1:106" ht="15" thickBot="1" x14ac:dyDescent="0.35">
      <c r="A148" s="52"/>
      <c r="B148" s="53" t="s">
        <v>17</v>
      </c>
      <c r="C148" s="42">
        <f t="shared" ref="C148:D148" si="115">SUM(C136:C147)</f>
        <v>0.54800000000000004</v>
      </c>
      <c r="D148" s="32">
        <f t="shared" si="115"/>
        <v>18.09</v>
      </c>
      <c r="E148" s="43"/>
      <c r="F148" s="42">
        <f t="shared" ref="F148:G148" si="116">SUM(F136:F147)</f>
        <v>0</v>
      </c>
      <c r="G148" s="32">
        <f t="shared" si="116"/>
        <v>0</v>
      </c>
      <c r="H148" s="43"/>
      <c r="I148" s="42">
        <f t="shared" ref="I148:J148" si="117">SUM(I136:I147)</f>
        <v>0.04</v>
      </c>
      <c r="J148" s="32">
        <f t="shared" si="117"/>
        <v>8.66</v>
      </c>
      <c r="K148" s="43"/>
      <c r="L148" s="42">
        <f t="shared" ref="L148:M148" si="118">SUM(L136:L147)</f>
        <v>0</v>
      </c>
      <c r="M148" s="32">
        <f t="shared" si="118"/>
        <v>0</v>
      </c>
      <c r="N148" s="43"/>
      <c r="O148" s="42">
        <f t="shared" ref="O148:P148" si="119">SUM(O136:O147)</f>
        <v>0</v>
      </c>
      <c r="P148" s="32">
        <f t="shared" si="119"/>
        <v>0</v>
      </c>
      <c r="Q148" s="43"/>
      <c r="R148" s="42">
        <f t="shared" ref="R148:S148" si="120">SUM(R136:R147)</f>
        <v>0</v>
      </c>
      <c r="S148" s="32">
        <f t="shared" si="120"/>
        <v>0</v>
      </c>
      <c r="T148" s="43"/>
      <c r="U148" s="42">
        <f t="shared" ref="U148:V148" si="121">SUM(U136:U147)</f>
        <v>0.15</v>
      </c>
      <c r="V148" s="32">
        <f t="shared" si="121"/>
        <v>41.96</v>
      </c>
      <c r="W148" s="43"/>
      <c r="X148" s="42">
        <f t="shared" ref="X148:Y148" si="122">SUM(X136:X147)</f>
        <v>0</v>
      </c>
      <c r="Y148" s="32">
        <f t="shared" si="122"/>
        <v>0</v>
      </c>
      <c r="Z148" s="43"/>
      <c r="AA148" s="42">
        <f t="shared" ref="AA148:AB148" si="123">SUM(AA136:AA147)</f>
        <v>0.36599999999999999</v>
      </c>
      <c r="AB148" s="32">
        <f t="shared" si="123"/>
        <v>108.75</v>
      </c>
      <c r="AC148" s="43"/>
      <c r="AD148" s="42">
        <f t="shared" ref="AD148:AE148" si="124">SUM(AD136:AD147)</f>
        <v>0</v>
      </c>
      <c r="AE148" s="32">
        <f t="shared" si="124"/>
        <v>0</v>
      </c>
      <c r="AF148" s="43"/>
      <c r="AG148" s="42">
        <f t="shared" ref="AG148:AH148" si="125">SUM(AG136:AG147)</f>
        <v>0</v>
      </c>
      <c r="AH148" s="32">
        <f t="shared" si="125"/>
        <v>0</v>
      </c>
      <c r="AI148" s="43"/>
      <c r="AJ148" s="42">
        <f t="shared" ref="AJ148:AK148" si="126">SUM(AJ136:AJ147)</f>
        <v>0</v>
      </c>
      <c r="AK148" s="32">
        <f t="shared" si="126"/>
        <v>0</v>
      </c>
      <c r="AL148" s="43"/>
      <c r="AM148" s="42">
        <f t="shared" ref="AM148:AN148" si="127">SUM(AM136:AM147)</f>
        <v>0</v>
      </c>
      <c r="AN148" s="32">
        <f t="shared" si="127"/>
        <v>0</v>
      </c>
      <c r="AO148" s="43"/>
      <c r="AP148" s="42">
        <f t="shared" ref="AP148:AQ148" si="128">SUM(AP136:AP147)</f>
        <v>0</v>
      </c>
      <c r="AQ148" s="32">
        <f t="shared" si="128"/>
        <v>0</v>
      </c>
      <c r="AR148" s="43"/>
      <c r="AS148" s="42">
        <f t="shared" ref="AS148:AT148" si="129">SUM(AS136:AS147)</f>
        <v>0</v>
      </c>
      <c r="AT148" s="32">
        <f t="shared" si="129"/>
        <v>0</v>
      </c>
      <c r="AU148" s="43"/>
      <c r="AV148" s="42">
        <f t="shared" ref="AV148:AW148" si="130">SUM(AV136:AV147)</f>
        <v>0</v>
      </c>
      <c r="AW148" s="32">
        <f t="shared" si="130"/>
        <v>0</v>
      </c>
      <c r="AX148" s="43"/>
      <c r="AY148" s="42">
        <f t="shared" ref="AY148:AZ148" si="131">SUM(AY136:AY147)</f>
        <v>0</v>
      </c>
      <c r="AZ148" s="32">
        <f t="shared" si="131"/>
        <v>0</v>
      </c>
      <c r="BA148" s="43"/>
      <c r="BB148" s="42">
        <f t="shared" ref="BB148:BC148" si="132">SUM(BB136:BB147)</f>
        <v>0</v>
      </c>
      <c r="BC148" s="32">
        <f t="shared" si="132"/>
        <v>0</v>
      </c>
      <c r="BD148" s="43"/>
      <c r="BE148" s="42">
        <f t="shared" ref="BE148:BF148" si="133">SUM(BE136:BE147)</f>
        <v>1.76</v>
      </c>
      <c r="BF148" s="32">
        <f t="shared" si="133"/>
        <v>339.63</v>
      </c>
      <c r="BG148" s="43"/>
      <c r="BH148" s="42">
        <f t="shared" ref="BH148:BI148" si="134">SUM(BH136:BH147)</f>
        <v>0</v>
      </c>
      <c r="BI148" s="32">
        <f t="shared" si="134"/>
        <v>0</v>
      </c>
      <c r="BJ148" s="43"/>
      <c r="BK148" s="42">
        <f t="shared" ref="BK148:BL148" si="135">SUM(BK136:BK147)</f>
        <v>0</v>
      </c>
      <c r="BL148" s="32">
        <f t="shared" si="135"/>
        <v>0</v>
      </c>
      <c r="BM148" s="43"/>
      <c r="BN148" s="42">
        <f t="shared" ref="BN148:BO148" si="136">SUM(BN136:BN147)</f>
        <v>0</v>
      </c>
      <c r="BO148" s="32">
        <f t="shared" si="136"/>
        <v>0</v>
      </c>
      <c r="BP148" s="43"/>
      <c r="BQ148" s="42">
        <f t="shared" ref="BQ148:BR148" si="137">SUM(BQ136:BQ147)</f>
        <v>0</v>
      </c>
      <c r="BR148" s="32">
        <f t="shared" si="137"/>
        <v>0</v>
      </c>
      <c r="BS148" s="43"/>
      <c r="BT148" s="42">
        <f t="shared" ref="BT148:BU148" si="138">SUM(BT136:BT147)</f>
        <v>0</v>
      </c>
      <c r="BU148" s="32">
        <f t="shared" si="138"/>
        <v>0</v>
      </c>
      <c r="BV148" s="43"/>
      <c r="BW148" s="42">
        <f t="shared" ref="BW148:BX148" si="139">SUM(BW136:BW147)</f>
        <v>0</v>
      </c>
      <c r="BX148" s="32">
        <f t="shared" si="139"/>
        <v>0</v>
      </c>
      <c r="BY148" s="43"/>
      <c r="BZ148" s="42">
        <f t="shared" ref="BZ148:CA148" si="140">SUM(BZ136:BZ147)</f>
        <v>0</v>
      </c>
      <c r="CA148" s="32">
        <f t="shared" si="140"/>
        <v>0</v>
      </c>
      <c r="CB148" s="43"/>
      <c r="CC148" s="42">
        <f t="shared" ref="CC148:CD148" si="141">SUM(CC136:CC147)</f>
        <v>0</v>
      </c>
      <c r="CD148" s="32">
        <f t="shared" si="141"/>
        <v>0</v>
      </c>
      <c r="CE148" s="43"/>
      <c r="CF148" s="42">
        <f t="shared" ref="CF148:CG148" si="142">SUM(CF136:CF147)</f>
        <v>0</v>
      </c>
      <c r="CG148" s="32">
        <f t="shared" si="142"/>
        <v>0</v>
      </c>
      <c r="CH148" s="43"/>
      <c r="CI148" s="42">
        <f t="shared" ref="CI148:CJ148" si="143">SUM(CI136:CI147)</f>
        <v>0</v>
      </c>
      <c r="CJ148" s="32">
        <f t="shared" si="143"/>
        <v>0</v>
      </c>
      <c r="CK148" s="43"/>
      <c r="CL148" s="42">
        <f t="shared" ref="CL148:CM148" si="144">SUM(CL136:CL147)</f>
        <v>3.9529999999999998</v>
      </c>
      <c r="CM148" s="32">
        <f t="shared" si="144"/>
        <v>151.31</v>
      </c>
      <c r="CN148" s="43"/>
      <c r="CO148" s="42">
        <f t="shared" ref="CO148:CP148" si="145">SUM(CO136:CO147)</f>
        <v>0</v>
      </c>
      <c r="CP148" s="32">
        <f t="shared" si="145"/>
        <v>0</v>
      </c>
      <c r="CQ148" s="43"/>
      <c r="CR148" s="42">
        <f t="shared" ref="CR148:CS148" si="146">SUM(CR136:CR147)</f>
        <v>0</v>
      </c>
      <c r="CS148" s="32">
        <f t="shared" si="146"/>
        <v>0</v>
      </c>
      <c r="CT148" s="43"/>
      <c r="CU148" s="42">
        <f t="shared" ref="CU148:CV148" si="147">SUM(CU136:CU147)</f>
        <v>0</v>
      </c>
      <c r="CV148" s="32">
        <f t="shared" si="147"/>
        <v>0</v>
      </c>
      <c r="CW148" s="43"/>
      <c r="CX148" s="42">
        <f t="shared" ref="CX148:CY148" si="148">SUM(CX136:CX147)</f>
        <v>0</v>
      </c>
      <c r="CY148" s="32">
        <f t="shared" si="148"/>
        <v>0</v>
      </c>
      <c r="CZ148" s="43"/>
      <c r="DA148" s="33">
        <f t="shared" si="70"/>
        <v>6.8170000000000002</v>
      </c>
      <c r="DB148" s="34">
        <f t="shared" si="71"/>
        <v>668.40000000000009</v>
      </c>
    </row>
    <row r="149" spans="1:106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v>0</v>
      </c>
      <c r="L149" s="40">
        <v>0</v>
      </c>
      <c r="M149" s="11">
        <v>0</v>
      </c>
      <c r="N149" s="41">
        <f t="shared" ref="N149:N160" si="149">IF(L149=0,0,M149/L149*1000)</f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5.0000000000000001E-3</v>
      </c>
      <c r="AK149" s="11">
        <v>7.4</v>
      </c>
      <c r="AL149" s="41">
        <f t="shared" ref="AL149" si="150">AK149/AJ149*1000</f>
        <v>1480000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0</v>
      </c>
      <c r="BF149" s="11">
        <v>0</v>
      </c>
      <c r="BG149" s="41">
        <v>0</v>
      </c>
      <c r="BH149" s="40">
        <v>0.01</v>
      </c>
      <c r="BI149" s="11">
        <v>0.03</v>
      </c>
      <c r="BJ149" s="41">
        <f t="shared" ref="BJ149:BJ155" si="151">BI149/BH149*1000</f>
        <v>3000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f t="shared" ref="BS149:BS160" si="152">IF(BQ149=0,0,BR149/BQ149*1000)</f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40">
        <v>0</v>
      </c>
      <c r="CP149" s="11">
        <v>0</v>
      </c>
      <c r="CQ149" s="41">
        <v>0</v>
      </c>
      <c r="CR149" s="40">
        <v>0</v>
      </c>
      <c r="CS149" s="11">
        <v>0</v>
      </c>
      <c r="CT149" s="41">
        <v>0</v>
      </c>
      <c r="CU149" s="40">
        <v>0</v>
      </c>
      <c r="CV149" s="11">
        <v>0</v>
      </c>
      <c r="CW149" s="41">
        <f t="shared" ref="CW149:CW160" si="153">IF(CU149=0,0,CV149/CU149*1000)</f>
        <v>0</v>
      </c>
      <c r="CX149" s="40">
        <v>0</v>
      </c>
      <c r="CY149" s="11">
        <v>0</v>
      </c>
      <c r="CZ149" s="41">
        <v>0</v>
      </c>
      <c r="DA149" s="9">
        <f t="shared" ref="DA149:DA161" si="154">SUM(CO149,CL149,BZ149,BN149,AA149,BE149,AY149,BH149,AP149,BT149,AG149,AD149,U149,O149,C149,I149,R149,AM149,BB149,BK149,BW149,CC149,CI149,F149)+AJ149+CR149+AV149</f>
        <v>1.4999999999999999E-2</v>
      </c>
      <c r="DB149" s="13">
        <f t="shared" ref="DB149:DB161" si="155">SUM(CP149,CM149,CA149,BO149,AB149,BF149,CD149,AZ149,BI149,AQ149,BU149,AH149,AE149,V149,P149,D149,J149,S149,AN149,BC149,BL149,BX149,CJ149,G149)+AK149+CS149+AW149</f>
        <v>7.4300000000000006</v>
      </c>
    </row>
    <row r="150" spans="1:106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v>0</v>
      </c>
      <c r="L150" s="40">
        <v>0</v>
      </c>
      <c r="M150" s="11">
        <v>0</v>
      </c>
      <c r="N150" s="41">
        <f t="shared" si="149"/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f t="shared" si="152"/>
        <v>0</v>
      </c>
      <c r="BT150" s="40">
        <v>0</v>
      </c>
      <c r="BU150" s="11">
        <v>0</v>
      </c>
      <c r="BV150" s="41">
        <v>0</v>
      </c>
      <c r="BW150" s="40">
        <v>0</v>
      </c>
      <c r="BX150" s="11">
        <v>0</v>
      </c>
      <c r="BY150" s="41">
        <v>0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40">
        <v>0</v>
      </c>
      <c r="CP150" s="11">
        <v>0</v>
      </c>
      <c r="CQ150" s="41">
        <v>0</v>
      </c>
      <c r="CR150" s="40">
        <v>0</v>
      </c>
      <c r="CS150" s="11">
        <v>0</v>
      </c>
      <c r="CT150" s="41">
        <v>0</v>
      </c>
      <c r="CU150" s="40">
        <v>0</v>
      </c>
      <c r="CV150" s="11">
        <v>0</v>
      </c>
      <c r="CW150" s="41">
        <f t="shared" si="153"/>
        <v>0</v>
      </c>
      <c r="CX150" s="40">
        <v>0</v>
      </c>
      <c r="CY150" s="11">
        <v>0</v>
      </c>
      <c r="CZ150" s="41">
        <v>0</v>
      </c>
      <c r="DA150" s="9">
        <f t="shared" si="154"/>
        <v>0</v>
      </c>
      <c r="DB150" s="13">
        <f t="shared" si="155"/>
        <v>0</v>
      </c>
    </row>
    <row r="151" spans="1:106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v>0</v>
      </c>
      <c r="L151" s="40">
        <v>0</v>
      </c>
      <c r="M151" s="11">
        <v>0</v>
      </c>
      <c r="N151" s="41">
        <f t="shared" si="149"/>
        <v>0</v>
      </c>
      <c r="O151" s="40">
        <v>0</v>
      </c>
      <c r="P151" s="11">
        <v>0</v>
      </c>
      <c r="Q151" s="41">
        <v>0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0</v>
      </c>
      <c r="Y151" s="11">
        <v>0</v>
      </c>
      <c r="Z151" s="41">
        <v>0</v>
      </c>
      <c r="AA151" s="40">
        <v>8.0000000000000002E-3</v>
      </c>
      <c r="AB151" s="11">
        <v>9.58</v>
      </c>
      <c r="AC151" s="41">
        <f t="shared" ref="AC151" si="156">AB151/AA151*1000</f>
        <v>1197500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</v>
      </c>
      <c r="BF151" s="11">
        <v>0</v>
      </c>
      <c r="BG151" s="41">
        <v>0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f t="shared" si="152"/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2.2400000000000002</v>
      </c>
      <c r="CM151" s="11">
        <v>108.19</v>
      </c>
      <c r="CN151" s="41">
        <f t="shared" ref="CN151:CN154" si="157">CM151/CL151*1000</f>
        <v>48299.107142857138</v>
      </c>
      <c r="CO151" s="40">
        <v>0</v>
      </c>
      <c r="CP151" s="11">
        <v>0</v>
      </c>
      <c r="CQ151" s="41">
        <v>0</v>
      </c>
      <c r="CR151" s="40">
        <v>0</v>
      </c>
      <c r="CS151" s="11">
        <v>0</v>
      </c>
      <c r="CT151" s="41">
        <v>0</v>
      </c>
      <c r="CU151" s="40">
        <v>0</v>
      </c>
      <c r="CV151" s="11">
        <v>0</v>
      </c>
      <c r="CW151" s="41">
        <f t="shared" si="153"/>
        <v>0</v>
      </c>
      <c r="CX151" s="40">
        <v>0</v>
      </c>
      <c r="CY151" s="11">
        <v>0</v>
      </c>
      <c r="CZ151" s="41">
        <v>0</v>
      </c>
      <c r="DA151" s="9">
        <f t="shared" si="154"/>
        <v>2.2480000000000002</v>
      </c>
      <c r="DB151" s="13">
        <f t="shared" si="155"/>
        <v>117.77</v>
      </c>
    </row>
    <row r="152" spans="1:106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v>0</v>
      </c>
      <c r="L152" s="40">
        <v>0</v>
      </c>
      <c r="M152" s="11">
        <v>0</v>
      </c>
      <c r="N152" s="41">
        <f t="shared" si="149"/>
        <v>0</v>
      </c>
      <c r="O152" s="40">
        <v>0</v>
      </c>
      <c r="P152" s="11">
        <v>0</v>
      </c>
      <c r="Q152" s="41">
        <v>0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0</v>
      </c>
      <c r="BI152" s="11">
        <v>0</v>
      </c>
      <c r="BJ152" s="41">
        <v>0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f t="shared" si="152"/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40">
        <v>0</v>
      </c>
      <c r="CP152" s="11">
        <v>0</v>
      </c>
      <c r="CQ152" s="41">
        <v>0</v>
      </c>
      <c r="CR152" s="40">
        <v>0</v>
      </c>
      <c r="CS152" s="11">
        <v>0</v>
      </c>
      <c r="CT152" s="41">
        <v>0</v>
      </c>
      <c r="CU152" s="40">
        <v>0</v>
      </c>
      <c r="CV152" s="11">
        <v>0</v>
      </c>
      <c r="CW152" s="41">
        <f t="shared" si="153"/>
        <v>0</v>
      </c>
      <c r="CX152" s="40">
        <v>0</v>
      </c>
      <c r="CY152" s="11">
        <v>0</v>
      </c>
      <c r="CZ152" s="41">
        <v>0</v>
      </c>
      <c r="DA152" s="9">
        <f t="shared" si="154"/>
        <v>0</v>
      </c>
      <c r="DB152" s="13">
        <f t="shared" si="155"/>
        <v>0</v>
      </c>
    </row>
    <row r="153" spans="1:106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v>0</v>
      </c>
      <c r="L153" s="40">
        <v>0</v>
      </c>
      <c r="M153" s="11">
        <v>0</v>
      </c>
      <c r="N153" s="41">
        <f t="shared" si="149"/>
        <v>0</v>
      </c>
      <c r="O153" s="40">
        <v>0.09</v>
      </c>
      <c r="P153" s="11">
        <v>1.0900000000000001</v>
      </c>
      <c r="Q153" s="41">
        <f t="shared" ref="Q153" si="158">P153/O153*1000</f>
        <v>12111.111111111113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f t="shared" si="152"/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40">
        <v>0</v>
      </c>
      <c r="CP153" s="11">
        <v>0</v>
      </c>
      <c r="CQ153" s="41">
        <v>0</v>
      </c>
      <c r="CR153" s="40">
        <v>0</v>
      </c>
      <c r="CS153" s="11">
        <v>0</v>
      </c>
      <c r="CT153" s="41">
        <v>0</v>
      </c>
      <c r="CU153" s="40">
        <v>0</v>
      </c>
      <c r="CV153" s="11">
        <v>0</v>
      </c>
      <c r="CW153" s="41">
        <f t="shared" si="153"/>
        <v>0</v>
      </c>
      <c r="CX153" s="40">
        <v>0</v>
      </c>
      <c r="CY153" s="11">
        <v>0</v>
      </c>
      <c r="CZ153" s="41">
        <v>0</v>
      </c>
      <c r="DA153" s="9">
        <f t="shared" si="154"/>
        <v>0.09</v>
      </c>
      <c r="DB153" s="13">
        <f t="shared" si="155"/>
        <v>1.0900000000000001</v>
      </c>
    </row>
    <row r="154" spans="1:106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v>0</v>
      </c>
      <c r="L154" s="40">
        <v>0</v>
      </c>
      <c r="M154" s="11">
        <v>0</v>
      </c>
      <c r="N154" s="41">
        <f t="shared" si="149"/>
        <v>0</v>
      </c>
      <c r="O154" s="40">
        <v>0</v>
      </c>
      <c r="P154" s="11">
        <v>0</v>
      </c>
      <c r="Q154" s="41">
        <v>0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</v>
      </c>
      <c r="BF154" s="11">
        <v>0</v>
      </c>
      <c r="BG154" s="41">
        <v>0</v>
      </c>
      <c r="BH154" s="40">
        <v>0.2</v>
      </c>
      <c r="BI154" s="11">
        <v>0.56999999999999995</v>
      </c>
      <c r="BJ154" s="41">
        <f t="shared" si="151"/>
        <v>2849.9999999999995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f t="shared" si="152"/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5.28</v>
      </c>
      <c r="CM154" s="11">
        <v>271.61</v>
      </c>
      <c r="CN154" s="41">
        <f t="shared" si="157"/>
        <v>51441.28787878788</v>
      </c>
      <c r="CO154" s="40">
        <v>0</v>
      </c>
      <c r="CP154" s="11">
        <v>0</v>
      </c>
      <c r="CQ154" s="41">
        <v>0</v>
      </c>
      <c r="CR154" s="40">
        <v>0</v>
      </c>
      <c r="CS154" s="11">
        <v>0</v>
      </c>
      <c r="CT154" s="41">
        <v>0</v>
      </c>
      <c r="CU154" s="40">
        <v>0</v>
      </c>
      <c r="CV154" s="11">
        <v>0</v>
      </c>
      <c r="CW154" s="41">
        <f t="shared" si="153"/>
        <v>0</v>
      </c>
      <c r="CX154" s="40">
        <v>0</v>
      </c>
      <c r="CY154" s="11">
        <v>0</v>
      </c>
      <c r="CZ154" s="41">
        <v>0</v>
      </c>
      <c r="DA154" s="9">
        <f t="shared" si="154"/>
        <v>5.48</v>
      </c>
      <c r="DB154" s="13">
        <f t="shared" si="155"/>
        <v>272.18</v>
      </c>
    </row>
    <row r="155" spans="1:106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v>0</v>
      </c>
      <c r="L155" s="40">
        <v>0</v>
      </c>
      <c r="M155" s="11">
        <v>0</v>
      </c>
      <c r="N155" s="41">
        <f t="shared" si="149"/>
        <v>0</v>
      </c>
      <c r="O155" s="40">
        <v>0</v>
      </c>
      <c r="P155" s="11">
        <v>0</v>
      </c>
      <c r="Q155" s="41">
        <v>0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</v>
      </c>
      <c r="BF155" s="11">
        <v>0</v>
      </c>
      <c r="BG155" s="41">
        <v>0</v>
      </c>
      <c r="BH155" s="40">
        <v>0.05</v>
      </c>
      <c r="BI155" s="11">
        <v>0.48</v>
      </c>
      <c r="BJ155" s="41">
        <f t="shared" si="151"/>
        <v>9600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0</v>
      </c>
      <c r="BR155" s="11">
        <v>0</v>
      </c>
      <c r="BS155" s="41">
        <f t="shared" si="152"/>
        <v>0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40">
        <v>0</v>
      </c>
      <c r="CP155" s="11">
        <v>0</v>
      </c>
      <c r="CQ155" s="41">
        <v>0</v>
      </c>
      <c r="CR155" s="40">
        <v>0.125</v>
      </c>
      <c r="CS155" s="11">
        <v>1.86</v>
      </c>
      <c r="CT155" s="41">
        <f t="shared" ref="CT155" si="159">CS155/CR155*1000</f>
        <v>14880</v>
      </c>
      <c r="CU155" s="40">
        <v>0</v>
      </c>
      <c r="CV155" s="11">
        <v>0</v>
      </c>
      <c r="CW155" s="41">
        <f t="shared" si="153"/>
        <v>0</v>
      </c>
      <c r="CX155" s="40">
        <v>0</v>
      </c>
      <c r="CY155" s="11">
        <v>0</v>
      </c>
      <c r="CZ155" s="41">
        <v>0</v>
      </c>
      <c r="DA155" s="9">
        <f t="shared" si="154"/>
        <v>0.17499999999999999</v>
      </c>
      <c r="DB155" s="13">
        <f t="shared" si="155"/>
        <v>2.34</v>
      </c>
    </row>
    <row r="156" spans="1:106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v>0</v>
      </c>
      <c r="L156" s="40">
        <v>0</v>
      </c>
      <c r="M156" s="11">
        <v>0</v>
      </c>
      <c r="N156" s="41">
        <f t="shared" si="149"/>
        <v>0</v>
      </c>
      <c r="O156" s="40">
        <v>0</v>
      </c>
      <c r="P156" s="11">
        <v>0</v>
      </c>
      <c r="Q156" s="41">
        <v>0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</v>
      </c>
      <c r="AT156" s="11">
        <v>0</v>
      </c>
      <c r="AU156" s="41">
        <v>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0</v>
      </c>
      <c r="BF156" s="11">
        <v>0</v>
      </c>
      <c r="BG156" s="41">
        <v>0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f t="shared" si="152"/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40">
        <v>0</v>
      </c>
      <c r="CP156" s="11">
        <v>0</v>
      </c>
      <c r="CQ156" s="41">
        <v>0</v>
      </c>
      <c r="CR156" s="40">
        <v>0</v>
      </c>
      <c r="CS156" s="11">
        <v>0</v>
      </c>
      <c r="CT156" s="41">
        <v>0</v>
      </c>
      <c r="CU156" s="40">
        <v>0</v>
      </c>
      <c r="CV156" s="11">
        <v>0</v>
      </c>
      <c r="CW156" s="41">
        <f t="shared" si="153"/>
        <v>0</v>
      </c>
      <c r="CX156" s="40">
        <v>0</v>
      </c>
      <c r="CY156" s="11">
        <v>0</v>
      </c>
      <c r="CZ156" s="41">
        <v>0</v>
      </c>
      <c r="DA156" s="9">
        <f t="shared" si="154"/>
        <v>0</v>
      </c>
      <c r="DB156" s="13">
        <f t="shared" si="155"/>
        <v>0</v>
      </c>
    </row>
    <row r="157" spans="1:106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v>0</v>
      </c>
      <c r="L157" s="40">
        <v>0</v>
      </c>
      <c r="M157" s="11">
        <v>0</v>
      </c>
      <c r="N157" s="41">
        <f t="shared" si="149"/>
        <v>0</v>
      </c>
      <c r="O157" s="40">
        <v>0</v>
      </c>
      <c r="P157" s="11">
        <v>0</v>
      </c>
      <c r="Q157" s="41">
        <v>0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2.5000000000000001E-2</v>
      </c>
      <c r="AW157" s="11">
        <v>6.27</v>
      </c>
      <c r="AX157" s="41">
        <f t="shared" ref="AX157" si="160">AW157/AV157*1000</f>
        <v>250799.99999999997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f t="shared" si="152"/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40">
        <v>0</v>
      </c>
      <c r="CP157" s="11">
        <v>0</v>
      </c>
      <c r="CQ157" s="41">
        <v>0</v>
      </c>
      <c r="CR157" s="40">
        <v>0</v>
      </c>
      <c r="CS157" s="11">
        <v>0</v>
      </c>
      <c r="CT157" s="41">
        <v>0</v>
      </c>
      <c r="CU157" s="40">
        <v>0</v>
      </c>
      <c r="CV157" s="11">
        <v>0</v>
      </c>
      <c r="CW157" s="41">
        <f t="shared" si="153"/>
        <v>0</v>
      </c>
      <c r="CX157" s="40">
        <v>0</v>
      </c>
      <c r="CY157" s="11">
        <v>0</v>
      </c>
      <c r="CZ157" s="41">
        <v>0</v>
      </c>
      <c r="DA157" s="9">
        <f t="shared" si="154"/>
        <v>2.5000000000000001E-2</v>
      </c>
      <c r="DB157" s="13">
        <f t="shared" si="155"/>
        <v>6.27</v>
      </c>
    </row>
    <row r="158" spans="1:106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v>0</v>
      </c>
      <c r="L158" s="40">
        <v>0</v>
      </c>
      <c r="M158" s="11">
        <v>0</v>
      </c>
      <c r="N158" s="41">
        <f t="shared" si="149"/>
        <v>0</v>
      </c>
      <c r="O158" s="40">
        <v>0</v>
      </c>
      <c r="P158" s="11">
        <v>0</v>
      </c>
      <c r="Q158" s="41">
        <v>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</v>
      </c>
      <c r="BC158" s="11">
        <v>0</v>
      </c>
      <c r="BD158" s="41">
        <v>0</v>
      </c>
      <c r="BE158" s="40">
        <v>0</v>
      </c>
      <c r="BF158" s="11">
        <v>0</v>
      </c>
      <c r="BG158" s="41">
        <v>0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f t="shared" si="152"/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0.10299999999999999</v>
      </c>
      <c r="CD158" s="11">
        <v>0.34</v>
      </c>
      <c r="CE158" s="41">
        <f t="shared" ref="CE158" si="161">CD158/CC158*1000</f>
        <v>3300.970873786408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40">
        <v>0</v>
      </c>
      <c r="CP158" s="11">
        <v>0</v>
      </c>
      <c r="CQ158" s="41">
        <v>0</v>
      </c>
      <c r="CR158" s="40">
        <v>0</v>
      </c>
      <c r="CS158" s="11">
        <v>0</v>
      </c>
      <c r="CT158" s="41">
        <v>0</v>
      </c>
      <c r="CU158" s="40">
        <v>0</v>
      </c>
      <c r="CV158" s="11">
        <v>0</v>
      </c>
      <c r="CW158" s="41">
        <f t="shared" si="153"/>
        <v>0</v>
      </c>
      <c r="CX158" s="40">
        <v>0</v>
      </c>
      <c r="CY158" s="11">
        <v>0</v>
      </c>
      <c r="CZ158" s="41">
        <v>0</v>
      </c>
      <c r="DA158" s="9">
        <f t="shared" si="154"/>
        <v>0.10299999999999999</v>
      </c>
      <c r="DB158" s="13">
        <f t="shared" si="155"/>
        <v>0.34</v>
      </c>
    </row>
    <row r="159" spans="1:106" x14ac:dyDescent="0.3">
      <c r="A159" s="50">
        <v>2015</v>
      </c>
      <c r="B159" s="51" t="s">
        <v>15</v>
      </c>
      <c r="C159" s="40">
        <v>0.05</v>
      </c>
      <c r="D159" s="11">
        <v>20.11</v>
      </c>
      <c r="E159" s="41">
        <f t="shared" ref="E159" si="162">D159/C159*1000</f>
        <v>402200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v>0</v>
      </c>
      <c r="L159" s="40">
        <v>0</v>
      </c>
      <c r="M159" s="11">
        <v>0</v>
      </c>
      <c r="N159" s="41">
        <f t="shared" si="149"/>
        <v>0</v>
      </c>
      <c r="O159" s="40">
        <v>0</v>
      </c>
      <c r="P159" s="11">
        <v>0</v>
      </c>
      <c r="Q159" s="41">
        <v>0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0</v>
      </c>
      <c r="BC159" s="11">
        <v>0</v>
      </c>
      <c r="BD159" s="41">
        <v>0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f t="shared" si="152"/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40">
        <v>0</v>
      </c>
      <c r="CP159" s="11">
        <v>0</v>
      </c>
      <c r="CQ159" s="41">
        <v>0</v>
      </c>
      <c r="CR159" s="40">
        <v>0</v>
      </c>
      <c r="CS159" s="11">
        <v>0</v>
      </c>
      <c r="CT159" s="41">
        <v>0</v>
      </c>
      <c r="CU159" s="40">
        <v>0</v>
      </c>
      <c r="CV159" s="11">
        <v>0</v>
      </c>
      <c r="CW159" s="41">
        <f t="shared" si="153"/>
        <v>0</v>
      </c>
      <c r="CX159" s="40">
        <v>0</v>
      </c>
      <c r="CY159" s="11">
        <v>0</v>
      </c>
      <c r="CZ159" s="41">
        <v>0</v>
      </c>
      <c r="DA159" s="9">
        <f t="shared" si="154"/>
        <v>0.05</v>
      </c>
      <c r="DB159" s="13">
        <f t="shared" si="155"/>
        <v>20.11</v>
      </c>
    </row>
    <row r="160" spans="1:106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v>0</v>
      </c>
      <c r="L160" s="40">
        <v>0</v>
      </c>
      <c r="M160" s="11">
        <v>0</v>
      </c>
      <c r="N160" s="41">
        <f t="shared" si="149"/>
        <v>0</v>
      </c>
      <c r="O160" s="40">
        <v>0</v>
      </c>
      <c r="P160" s="11">
        <v>0</v>
      </c>
      <c r="Q160" s="41">
        <v>0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f t="shared" si="152"/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40">
        <v>0</v>
      </c>
      <c r="CP160" s="11">
        <v>0</v>
      </c>
      <c r="CQ160" s="41">
        <v>0</v>
      </c>
      <c r="CR160" s="40">
        <v>0</v>
      </c>
      <c r="CS160" s="11">
        <v>0</v>
      </c>
      <c r="CT160" s="41">
        <v>0</v>
      </c>
      <c r="CU160" s="40">
        <v>0</v>
      </c>
      <c r="CV160" s="11">
        <v>0</v>
      </c>
      <c r="CW160" s="41">
        <f t="shared" si="153"/>
        <v>0</v>
      </c>
      <c r="CX160" s="40">
        <v>0</v>
      </c>
      <c r="CY160" s="11">
        <v>0</v>
      </c>
      <c r="CZ160" s="41">
        <v>0</v>
      </c>
      <c r="DA160" s="9">
        <f t="shared" si="154"/>
        <v>0</v>
      </c>
      <c r="DB160" s="13">
        <f t="shared" si="155"/>
        <v>0</v>
      </c>
    </row>
    <row r="161" spans="1:106" ht="15" thickBot="1" x14ac:dyDescent="0.35">
      <c r="A161" s="52"/>
      <c r="B161" s="53" t="s">
        <v>17</v>
      </c>
      <c r="C161" s="42">
        <f t="shared" ref="C161:D161" si="163">SUM(C149:C160)</f>
        <v>0.05</v>
      </c>
      <c r="D161" s="32">
        <f t="shared" si="163"/>
        <v>20.11</v>
      </c>
      <c r="E161" s="43"/>
      <c r="F161" s="42">
        <f t="shared" ref="F161:G161" si="164">SUM(F149:F160)</f>
        <v>0</v>
      </c>
      <c r="G161" s="32">
        <f t="shared" si="164"/>
        <v>0</v>
      </c>
      <c r="H161" s="43"/>
      <c r="I161" s="42">
        <f t="shared" ref="I161:J161" si="165">SUM(I149:I160)</f>
        <v>0</v>
      </c>
      <c r="J161" s="32">
        <f t="shared" si="165"/>
        <v>0</v>
      </c>
      <c r="K161" s="43"/>
      <c r="L161" s="42">
        <f t="shared" ref="L161:M161" si="166">SUM(L149:L160)</f>
        <v>0</v>
      </c>
      <c r="M161" s="32">
        <f t="shared" si="166"/>
        <v>0</v>
      </c>
      <c r="N161" s="43"/>
      <c r="O161" s="42">
        <f t="shared" ref="O161:P161" si="167">SUM(O149:O160)</f>
        <v>0.09</v>
      </c>
      <c r="P161" s="32">
        <f t="shared" si="167"/>
        <v>1.0900000000000001</v>
      </c>
      <c r="Q161" s="43"/>
      <c r="R161" s="42">
        <f t="shared" ref="R161:S161" si="168">SUM(R149:R160)</f>
        <v>0</v>
      </c>
      <c r="S161" s="32">
        <f t="shared" si="168"/>
        <v>0</v>
      </c>
      <c r="T161" s="43"/>
      <c r="U161" s="42">
        <f t="shared" ref="U161:V161" si="169">SUM(U149:U160)</f>
        <v>0</v>
      </c>
      <c r="V161" s="32">
        <f t="shared" si="169"/>
        <v>0</v>
      </c>
      <c r="W161" s="43"/>
      <c r="X161" s="42">
        <f t="shared" ref="X161:Y161" si="170">SUM(X149:X160)</f>
        <v>0</v>
      </c>
      <c r="Y161" s="32">
        <f t="shared" si="170"/>
        <v>0</v>
      </c>
      <c r="Z161" s="43"/>
      <c r="AA161" s="42">
        <f t="shared" ref="AA161:AB161" si="171">SUM(AA149:AA160)</f>
        <v>8.0000000000000002E-3</v>
      </c>
      <c r="AB161" s="32">
        <f t="shared" si="171"/>
        <v>9.58</v>
      </c>
      <c r="AC161" s="43"/>
      <c r="AD161" s="42">
        <f t="shared" ref="AD161:AE161" si="172">SUM(AD149:AD160)</f>
        <v>0</v>
      </c>
      <c r="AE161" s="32">
        <f t="shared" si="172"/>
        <v>0</v>
      </c>
      <c r="AF161" s="43"/>
      <c r="AG161" s="42">
        <f t="shared" ref="AG161:AH161" si="173">SUM(AG149:AG160)</f>
        <v>0</v>
      </c>
      <c r="AH161" s="32">
        <f t="shared" si="173"/>
        <v>0</v>
      </c>
      <c r="AI161" s="43"/>
      <c r="AJ161" s="42">
        <f t="shared" ref="AJ161:AK161" si="174">SUM(AJ149:AJ160)</f>
        <v>5.0000000000000001E-3</v>
      </c>
      <c r="AK161" s="32">
        <f t="shared" si="174"/>
        <v>7.4</v>
      </c>
      <c r="AL161" s="43"/>
      <c r="AM161" s="42">
        <f t="shared" ref="AM161:AN161" si="175">SUM(AM149:AM160)</f>
        <v>0</v>
      </c>
      <c r="AN161" s="32">
        <f t="shared" si="175"/>
        <v>0</v>
      </c>
      <c r="AO161" s="43"/>
      <c r="AP161" s="42">
        <f t="shared" ref="AP161:AQ161" si="176">SUM(AP149:AP160)</f>
        <v>0</v>
      </c>
      <c r="AQ161" s="32">
        <f t="shared" si="176"/>
        <v>0</v>
      </c>
      <c r="AR161" s="43"/>
      <c r="AS161" s="42">
        <f t="shared" ref="AS161:AT161" si="177">SUM(AS149:AS160)</f>
        <v>0</v>
      </c>
      <c r="AT161" s="32">
        <f t="shared" si="177"/>
        <v>0</v>
      </c>
      <c r="AU161" s="43"/>
      <c r="AV161" s="42">
        <f t="shared" ref="AV161:AW161" si="178">SUM(AV149:AV160)</f>
        <v>2.5000000000000001E-2</v>
      </c>
      <c r="AW161" s="32">
        <f t="shared" si="178"/>
        <v>6.27</v>
      </c>
      <c r="AX161" s="43"/>
      <c r="AY161" s="42">
        <f t="shared" ref="AY161:AZ161" si="179">SUM(AY149:AY160)</f>
        <v>0</v>
      </c>
      <c r="AZ161" s="32">
        <f t="shared" si="179"/>
        <v>0</v>
      </c>
      <c r="BA161" s="43"/>
      <c r="BB161" s="42">
        <f t="shared" ref="BB161:BC161" si="180">SUM(BB149:BB160)</f>
        <v>0</v>
      </c>
      <c r="BC161" s="32">
        <f t="shared" si="180"/>
        <v>0</v>
      </c>
      <c r="BD161" s="43"/>
      <c r="BE161" s="42">
        <f t="shared" ref="BE161:BF161" si="181">SUM(BE149:BE160)</f>
        <v>0</v>
      </c>
      <c r="BF161" s="32">
        <f t="shared" si="181"/>
        <v>0</v>
      </c>
      <c r="BG161" s="43"/>
      <c r="BH161" s="42">
        <f t="shared" ref="BH161:BI161" si="182">SUM(BH149:BH160)</f>
        <v>0.26</v>
      </c>
      <c r="BI161" s="32">
        <f t="shared" si="182"/>
        <v>1.08</v>
      </c>
      <c r="BJ161" s="43"/>
      <c r="BK161" s="42">
        <f t="shared" ref="BK161:BL161" si="183">SUM(BK149:BK160)</f>
        <v>0</v>
      </c>
      <c r="BL161" s="32">
        <f t="shared" si="183"/>
        <v>0</v>
      </c>
      <c r="BM161" s="43"/>
      <c r="BN161" s="42">
        <f t="shared" ref="BN161:BO161" si="184">SUM(BN149:BN160)</f>
        <v>0</v>
      </c>
      <c r="BO161" s="32">
        <f t="shared" si="184"/>
        <v>0</v>
      </c>
      <c r="BP161" s="43"/>
      <c r="BQ161" s="42">
        <f t="shared" ref="BQ161:BR161" si="185">SUM(BQ149:BQ160)</f>
        <v>0</v>
      </c>
      <c r="BR161" s="32">
        <f t="shared" si="185"/>
        <v>0</v>
      </c>
      <c r="BS161" s="43"/>
      <c r="BT161" s="42">
        <f t="shared" ref="BT161:BU161" si="186">SUM(BT149:BT160)</f>
        <v>0</v>
      </c>
      <c r="BU161" s="32">
        <f t="shared" si="186"/>
        <v>0</v>
      </c>
      <c r="BV161" s="43"/>
      <c r="BW161" s="42">
        <f t="shared" ref="BW161:BX161" si="187">SUM(BW149:BW160)</f>
        <v>0</v>
      </c>
      <c r="BX161" s="32">
        <f t="shared" si="187"/>
        <v>0</v>
      </c>
      <c r="BY161" s="43"/>
      <c r="BZ161" s="42">
        <f t="shared" ref="BZ161:CA161" si="188">SUM(BZ149:BZ160)</f>
        <v>0</v>
      </c>
      <c r="CA161" s="32">
        <f t="shared" si="188"/>
        <v>0</v>
      </c>
      <c r="CB161" s="43"/>
      <c r="CC161" s="42">
        <f t="shared" ref="CC161:CD161" si="189">SUM(CC149:CC160)</f>
        <v>0.10299999999999999</v>
      </c>
      <c r="CD161" s="32">
        <f t="shared" si="189"/>
        <v>0.34</v>
      </c>
      <c r="CE161" s="43"/>
      <c r="CF161" s="42">
        <f t="shared" ref="CF161:CG161" si="190">SUM(CF149:CF160)</f>
        <v>0</v>
      </c>
      <c r="CG161" s="32">
        <f t="shared" si="190"/>
        <v>0</v>
      </c>
      <c r="CH161" s="43"/>
      <c r="CI161" s="42">
        <f t="shared" ref="CI161:CJ161" si="191">SUM(CI149:CI160)</f>
        <v>0</v>
      </c>
      <c r="CJ161" s="32">
        <f t="shared" si="191"/>
        <v>0</v>
      </c>
      <c r="CK161" s="43"/>
      <c r="CL161" s="42">
        <f t="shared" ref="CL161:CM161" si="192">SUM(CL149:CL160)</f>
        <v>7.5200000000000005</v>
      </c>
      <c r="CM161" s="32">
        <f t="shared" si="192"/>
        <v>379.8</v>
      </c>
      <c r="CN161" s="43"/>
      <c r="CO161" s="42">
        <f t="shared" ref="CO161:CP161" si="193">SUM(CO149:CO160)</f>
        <v>0</v>
      </c>
      <c r="CP161" s="32">
        <f t="shared" si="193"/>
        <v>0</v>
      </c>
      <c r="CQ161" s="43"/>
      <c r="CR161" s="42">
        <f t="shared" ref="CR161:CS161" si="194">SUM(CR149:CR160)</f>
        <v>0.125</v>
      </c>
      <c r="CS161" s="32">
        <f t="shared" si="194"/>
        <v>1.86</v>
      </c>
      <c r="CT161" s="43"/>
      <c r="CU161" s="42">
        <f t="shared" ref="CU161:CV161" si="195">SUM(CU149:CU160)</f>
        <v>0</v>
      </c>
      <c r="CV161" s="32">
        <f t="shared" si="195"/>
        <v>0</v>
      </c>
      <c r="CW161" s="43"/>
      <c r="CX161" s="42">
        <f t="shared" ref="CX161:CY161" si="196">SUM(CX149:CX160)</f>
        <v>0</v>
      </c>
      <c r="CY161" s="32">
        <f t="shared" si="196"/>
        <v>0</v>
      </c>
      <c r="CZ161" s="43"/>
      <c r="DA161" s="33">
        <f t="shared" si="154"/>
        <v>8.1860000000000017</v>
      </c>
      <c r="DB161" s="34">
        <f t="shared" si="155"/>
        <v>427.52999999999992</v>
      </c>
    </row>
    <row r="162" spans="1:106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v>0</v>
      </c>
      <c r="L162" s="40">
        <v>0</v>
      </c>
      <c r="M162" s="11">
        <v>0</v>
      </c>
      <c r="N162" s="41">
        <f t="shared" ref="N162:N173" si="197">IF(L162=0,0,M162/L162*1000)</f>
        <v>0</v>
      </c>
      <c r="O162" s="40">
        <v>0</v>
      </c>
      <c r="P162" s="11">
        <v>0</v>
      </c>
      <c r="Q162" s="41">
        <v>0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0</v>
      </c>
      <c r="AT162" s="11">
        <v>0</v>
      </c>
      <c r="AU162" s="41">
        <v>0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f t="shared" ref="BS162:BS173" si="198">IF(BQ162=0,0,BR162/BQ162*1000)</f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3.2</v>
      </c>
      <c r="CM162" s="11">
        <v>126.09</v>
      </c>
      <c r="CN162" s="41">
        <f t="shared" ref="CN162" si="199">CM162/CL162*1000</f>
        <v>39403.124999999993</v>
      </c>
      <c r="CO162" s="40">
        <v>0</v>
      </c>
      <c r="CP162" s="11">
        <v>0</v>
      </c>
      <c r="CQ162" s="41">
        <v>0</v>
      </c>
      <c r="CR162" s="40">
        <v>0</v>
      </c>
      <c r="CS162" s="11">
        <v>0</v>
      </c>
      <c r="CT162" s="41">
        <v>0</v>
      </c>
      <c r="CU162" s="40">
        <v>0</v>
      </c>
      <c r="CV162" s="11">
        <v>0</v>
      </c>
      <c r="CW162" s="41">
        <f t="shared" ref="CW162:CW173" si="200">IF(CU162=0,0,CV162/CU162*1000)</f>
        <v>0</v>
      </c>
      <c r="CX162" s="40">
        <v>0</v>
      </c>
      <c r="CY162" s="11">
        <v>0</v>
      </c>
      <c r="CZ162" s="41">
        <v>0</v>
      </c>
      <c r="DA162" s="9">
        <f t="shared" ref="DA162:DA174" si="201">SUM(CO162,CL162,BZ162,BN162,AA162,BE162,AY162,BH162,AP162,BT162,AG162,AD162,U162,O162,C162,I162,R162,AM162,BB162,BK162,BW162,CC162,CI162,F162)+AJ162+CR162+AV162+AS162</f>
        <v>3.2</v>
      </c>
      <c r="DB162" s="13">
        <f t="shared" ref="DB162:DB174" si="202">SUM(CP162,CM162,CA162,BO162,AB162,BF162,CD162,AZ162,BI162,AQ162,BU162,AH162,AE162,V162,P162,D162,J162,S162,AN162,BC162,BL162,BX162,CJ162,G162)+AK162+CS162+AW162+AT162</f>
        <v>126.09</v>
      </c>
    </row>
    <row r="163" spans="1:106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v>0</v>
      </c>
      <c r="L163" s="40">
        <v>0</v>
      </c>
      <c r="M163" s="11">
        <v>0</v>
      </c>
      <c r="N163" s="41">
        <f t="shared" si="197"/>
        <v>0</v>
      </c>
      <c r="O163" s="40">
        <v>0</v>
      </c>
      <c r="P163" s="11">
        <v>0</v>
      </c>
      <c r="Q163" s="41">
        <v>0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</v>
      </c>
      <c r="Y163" s="11">
        <v>0</v>
      </c>
      <c r="Z163" s="41">
        <v>0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</v>
      </c>
      <c r="BF163" s="11">
        <v>0</v>
      </c>
      <c r="BG163" s="41">
        <v>0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f t="shared" si="198"/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40">
        <v>0</v>
      </c>
      <c r="CP163" s="11">
        <v>0</v>
      </c>
      <c r="CQ163" s="41">
        <v>0</v>
      </c>
      <c r="CR163" s="40">
        <v>0</v>
      </c>
      <c r="CS163" s="11">
        <v>0</v>
      </c>
      <c r="CT163" s="41">
        <v>0</v>
      </c>
      <c r="CU163" s="40">
        <v>0</v>
      </c>
      <c r="CV163" s="11">
        <v>0</v>
      </c>
      <c r="CW163" s="41">
        <f t="shared" si="200"/>
        <v>0</v>
      </c>
      <c r="CX163" s="40">
        <v>0</v>
      </c>
      <c r="CY163" s="11">
        <v>0</v>
      </c>
      <c r="CZ163" s="41">
        <v>0</v>
      </c>
      <c r="DA163" s="9">
        <f t="shared" si="201"/>
        <v>0</v>
      </c>
      <c r="DB163" s="13">
        <f t="shared" si="202"/>
        <v>0</v>
      </c>
    </row>
    <row r="164" spans="1:106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v>0</v>
      </c>
      <c r="L164" s="40">
        <v>0</v>
      </c>
      <c r="M164" s="11">
        <v>0</v>
      </c>
      <c r="N164" s="41">
        <f t="shared" si="197"/>
        <v>0</v>
      </c>
      <c r="O164" s="40">
        <v>0</v>
      </c>
      <c r="P164" s="11">
        <v>0</v>
      </c>
      <c r="Q164" s="41">
        <v>0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0</v>
      </c>
      <c r="BC164" s="11">
        <v>0</v>
      </c>
      <c r="BD164" s="41">
        <v>0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f t="shared" si="198"/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40">
        <v>0</v>
      </c>
      <c r="CP164" s="11">
        <v>0</v>
      </c>
      <c r="CQ164" s="41">
        <v>0</v>
      </c>
      <c r="CR164" s="40">
        <v>0</v>
      </c>
      <c r="CS164" s="11">
        <v>0</v>
      </c>
      <c r="CT164" s="41">
        <v>0</v>
      </c>
      <c r="CU164" s="40">
        <v>0</v>
      </c>
      <c r="CV164" s="11">
        <v>0</v>
      </c>
      <c r="CW164" s="41">
        <f t="shared" si="200"/>
        <v>0</v>
      </c>
      <c r="CX164" s="40">
        <v>0</v>
      </c>
      <c r="CY164" s="11">
        <v>0</v>
      </c>
      <c r="CZ164" s="41">
        <v>0</v>
      </c>
      <c r="DA164" s="9">
        <f t="shared" si="201"/>
        <v>0</v>
      </c>
      <c r="DB164" s="13">
        <f t="shared" si="202"/>
        <v>0</v>
      </c>
    </row>
    <row r="165" spans="1:106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v>0</v>
      </c>
      <c r="L165" s="40">
        <v>0</v>
      </c>
      <c r="M165" s="11">
        <v>0</v>
      </c>
      <c r="N165" s="41">
        <f t="shared" si="197"/>
        <v>0</v>
      </c>
      <c r="O165" s="40">
        <v>0</v>
      </c>
      <c r="P165" s="11">
        <v>0</v>
      </c>
      <c r="Q165" s="41">
        <v>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0</v>
      </c>
      <c r="Y165" s="11">
        <v>0</v>
      </c>
      <c r="Z165" s="41">
        <v>0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1E-3</v>
      </c>
      <c r="AT165" s="11">
        <v>0.05</v>
      </c>
      <c r="AU165" s="41">
        <f t="shared" ref="AU165:AU167" si="203">AT165/AS165*1000</f>
        <v>50000</v>
      </c>
      <c r="AV165" s="40">
        <v>0</v>
      </c>
      <c r="AW165" s="11">
        <v>0</v>
      </c>
      <c r="AX165" s="41">
        <v>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</v>
      </c>
      <c r="BF165" s="11">
        <v>0</v>
      </c>
      <c r="BG165" s="41">
        <v>0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f t="shared" si="198"/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0</v>
      </c>
      <c r="CJ165" s="11">
        <v>0</v>
      </c>
      <c r="CK165" s="41">
        <v>0</v>
      </c>
      <c r="CL165" s="40">
        <v>0</v>
      </c>
      <c r="CM165" s="11">
        <v>0</v>
      </c>
      <c r="CN165" s="41">
        <v>0</v>
      </c>
      <c r="CO165" s="40">
        <v>0</v>
      </c>
      <c r="CP165" s="11">
        <v>0</v>
      </c>
      <c r="CQ165" s="41">
        <v>0</v>
      </c>
      <c r="CR165" s="40">
        <v>0</v>
      </c>
      <c r="CS165" s="11">
        <v>0</v>
      </c>
      <c r="CT165" s="41">
        <v>0</v>
      </c>
      <c r="CU165" s="40">
        <v>0</v>
      </c>
      <c r="CV165" s="11">
        <v>0</v>
      </c>
      <c r="CW165" s="41">
        <f t="shared" si="200"/>
        <v>0</v>
      </c>
      <c r="CX165" s="40">
        <v>0</v>
      </c>
      <c r="CY165" s="11">
        <v>0</v>
      </c>
      <c r="CZ165" s="41">
        <v>0</v>
      </c>
      <c r="DA165" s="9">
        <f t="shared" si="201"/>
        <v>1E-3</v>
      </c>
      <c r="DB165" s="13">
        <f t="shared" si="202"/>
        <v>0.05</v>
      </c>
    </row>
    <row r="166" spans="1:106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v>0</v>
      </c>
      <c r="L166" s="40">
        <v>0</v>
      </c>
      <c r="M166" s="11">
        <v>0</v>
      </c>
      <c r="N166" s="41">
        <f t="shared" si="197"/>
        <v>0</v>
      </c>
      <c r="O166" s="40">
        <v>0</v>
      </c>
      <c r="P166" s="11">
        <v>0</v>
      </c>
      <c r="Q166" s="41">
        <v>0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0</v>
      </c>
      <c r="BC166" s="11">
        <v>0</v>
      </c>
      <c r="BD166" s="41">
        <v>0</v>
      </c>
      <c r="BE166" s="40">
        <v>0</v>
      </c>
      <c r="BF166" s="11">
        <v>0</v>
      </c>
      <c r="BG166" s="41">
        <v>0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f t="shared" si="198"/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0</v>
      </c>
      <c r="CJ166" s="11">
        <v>0</v>
      </c>
      <c r="CK166" s="41">
        <v>0</v>
      </c>
      <c r="CL166" s="40">
        <v>0</v>
      </c>
      <c r="CM166" s="11">
        <v>0</v>
      </c>
      <c r="CN166" s="41">
        <v>0</v>
      </c>
      <c r="CO166" s="40">
        <v>0</v>
      </c>
      <c r="CP166" s="11">
        <v>0</v>
      </c>
      <c r="CQ166" s="41">
        <v>0</v>
      </c>
      <c r="CR166" s="40">
        <v>0</v>
      </c>
      <c r="CS166" s="11">
        <v>0</v>
      </c>
      <c r="CT166" s="41">
        <v>0</v>
      </c>
      <c r="CU166" s="40">
        <v>0</v>
      </c>
      <c r="CV166" s="11">
        <v>0</v>
      </c>
      <c r="CW166" s="41">
        <f t="shared" si="200"/>
        <v>0</v>
      </c>
      <c r="CX166" s="40">
        <v>0</v>
      </c>
      <c r="CY166" s="11">
        <v>0</v>
      </c>
      <c r="CZ166" s="41">
        <v>0</v>
      </c>
      <c r="DA166" s="9">
        <f t="shared" si="201"/>
        <v>0</v>
      </c>
      <c r="DB166" s="13">
        <f t="shared" si="202"/>
        <v>0</v>
      </c>
    </row>
    <row r="167" spans="1:106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v>0</v>
      </c>
      <c r="L167" s="40">
        <v>0</v>
      </c>
      <c r="M167" s="11">
        <v>0</v>
      </c>
      <c r="N167" s="41">
        <f t="shared" si="197"/>
        <v>0</v>
      </c>
      <c r="O167" s="40">
        <v>0</v>
      </c>
      <c r="P167" s="11">
        <v>0</v>
      </c>
      <c r="Q167" s="41">
        <v>0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0</v>
      </c>
      <c r="Y167" s="11">
        <v>0</v>
      </c>
      <c r="Z167" s="41">
        <v>0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1E-3</v>
      </c>
      <c r="AT167" s="11">
        <v>0.05</v>
      </c>
      <c r="AU167" s="41">
        <f t="shared" si="203"/>
        <v>50000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f t="shared" si="198"/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40">
        <v>0</v>
      </c>
      <c r="CP167" s="11">
        <v>0</v>
      </c>
      <c r="CQ167" s="41">
        <v>0</v>
      </c>
      <c r="CR167" s="40">
        <v>0</v>
      </c>
      <c r="CS167" s="11">
        <v>0</v>
      </c>
      <c r="CT167" s="41">
        <v>0</v>
      </c>
      <c r="CU167" s="40">
        <v>0</v>
      </c>
      <c r="CV167" s="11">
        <v>0</v>
      </c>
      <c r="CW167" s="41">
        <f t="shared" si="200"/>
        <v>0</v>
      </c>
      <c r="CX167" s="40">
        <v>0</v>
      </c>
      <c r="CY167" s="11">
        <v>0</v>
      </c>
      <c r="CZ167" s="41">
        <v>0</v>
      </c>
      <c r="DA167" s="9">
        <f t="shared" si="201"/>
        <v>1E-3</v>
      </c>
      <c r="DB167" s="13">
        <f t="shared" si="202"/>
        <v>0.05</v>
      </c>
    </row>
    <row r="168" spans="1:106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v>0</v>
      </c>
      <c r="L168" s="40">
        <v>0</v>
      </c>
      <c r="M168" s="11">
        <v>0</v>
      </c>
      <c r="N168" s="41">
        <f t="shared" si="197"/>
        <v>0</v>
      </c>
      <c r="O168" s="40">
        <v>0</v>
      </c>
      <c r="P168" s="11">
        <v>0</v>
      </c>
      <c r="Q168" s="41">
        <v>0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</v>
      </c>
      <c r="Y168" s="11">
        <v>0</v>
      </c>
      <c r="Z168" s="41">
        <v>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0</v>
      </c>
      <c r="BC168" s="11">
        <v>0</v>
      </c>
      <c r="BD168" s="41">
        <v>0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f t="shared" si="198"/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</v>
      </c>
      <c r="CJ168" s="11">
        <v>0</v>
      </c>
      <c r="CK168" s="41">
        <v>0</v>
      </c>
      <c r="CL168" s="40">
        <v>0</v>
      </c>
      <c r="CM168" s="11">
        <v>0</v>
      </c>
      <c r="CN168" s="41">
        <v>0</v>
      </c>
      <c r="CO168" s="40">
        <v>0</v>
      </c>
      <c r="CP168" s="11">
        <v>0</v>
      </c>
      <c r="CQ168" s="41">
        <v>0</v>
      </c>
      <c r="CR168" s="40">
        <v>0</v>
      </c>
      <c r="CS168" s="11">
        <v>0</v>
      </c>
      <c r="CT168" s="41">
        <v>0</v>
      </c>
      <c r="CU168" s="40">
        <v>0</v>
      </c>
      <c r="CV168" s="11">
        <v>0</v>
      </c>
      <c r="CW168" s="41">
        <f t="shared" si="200"/>
        <v>0</v>
      </c>
      <c r="CX168" s="40">
        <v>0</v>
      </c>
      <c r="CY168" s="11">
        <v>0</v>
      </c>
      <c r="CZ168" s="41">
        <v>0</v>
      </c>
      <c r="DA168" s="9">
        <f t="shared" si="201"/>
        <v>0</v>
      </c>
      <c r="DB168" s="13">
        <f t="shared" si="202"/>
        <v>0</v>
      </c>
    </row>
    <row r="169" spans="1:106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v>0</v>
      </c>
      <c r="L169" s="40">
        <v>0</v>
      </c>
      <c r="M169" s="11">
        <v>0</v>
      </c>
      <c r="N169" s="41">
        <f t="shared" si="197"/>
        <v>0</v>
      </c>
      <c r="O169" s="40">
        <v>0</v>
      </c>
      <c r="P169" s="11">
        <v>0</v>
      </c>
      <c r="Q169" s="41">
        <v>0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0</v>
      </c>
      <c r="Y169" s="11">
        <v>0</v>
      </c>
      <c r="Z169" s="41">
        <v>0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f t="shared" si="198"/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0</v>
      </c>
      <c r="CJ169" s="11">
        <v>0</v>
      </c>
      <c r="CK169" s="41">
        <v>0</v>
      </c>
      <c r="CL169" s="40">
        <v>0</v>
      </c>
      <c r="CM169" s="11">
        <v>0</v>
      </c>
      <c r="CN169" s="41">
        <v>0</v>
      </c>
      <c r="CO169" s="40">
        <v>0</v>
      </c>
      <c r="CP169" s="11">
        <v>0</v>
      </c>
      <c r="CQ169" s="41">
        <v>0</v>
      </c>
      <c r="CR169" s="40">
        <v>0.1</v>
      </c>
      <c r="CS169" s="11">
        <v>5.91</v>
      </c>
      <c r="CT169" s="41">
        <f t="shared" ref="CT169" si="204">CS169/CR169*1000</f>
        <v>59100</v>
      </c>
      <c r="CU169" s="40">
        <v>0</v>
      </c>
      <c r="CV169" s="11">
        <v>0</v>
      </c>
      <c r="CW169" s="41">
        <f t="shared" si="200"/>
        <v>0</v>
      </c>
      <c r="CX169" s="40">
        <v>0</v>
      </c>
      <c r="CY169" s="11">
        <v>0</v>
      </c>
      <c r="CZ169" s="41">
        <v>0</v>
      </c>
      <c r="DA169" s="9">
        <f t="shared" si="201"/>
        <v>0.1</v>
      </c>
      <c r="DB169" s="13">
        <f t="shared" si="202"/>
        <v>5.91</v>
      </c>
    </row>
    <row r="170" spans="1:106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v>0</v>
      </c>
      <c r="L170" s="40">
        <v>0</v>
      </c>
      <c r="M170" s="11">
        <v>0</v>
      </c>
      <c r="N170" s="41">
        <f t="shared" si="197"/>
        <v>0</v>
      </c>
      <c r="O170" s="40">
        <v>0</v>
      </c>
      <c r="P170" s="11">
        <v>0</v>
      </c>
      <c r="Q170" s="41">
        <v>0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0</v>
      </c>
      <c r="Y170" s="11">
        <v>0</v>
      </c>
      <c r="Z170" s="41">
        <v>0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f t="shared" si="198"/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0</v>
      </c>
      <c r="CA170" s="11">
        <v>0</v>
      </c>
      <c r="CB170" s="41">
        <v>0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40">
        <v>0</v>
      </c>
      <c r="CP170" s="11">
        <v>0</v>
      </c>
      <c r="CQ170" s="41">
        <v>0</v>
      </c>
      <c r="CR170" s="40">
        <v>0</v>
      </c>
      <c r="CS170" s="11">
        <v>0</v>
      </c>
      <c r="CT170" s="41">
        <v>0</v>
      </c>
      <c r="CU170" s="40">
        <v>0</v>
      </c>
      <c r="CV170" s="11">
        <v>0</v>
      </c>
      <c r="CW170" s="41">
        <f t="shared" si="200"/>
        <v>0</v>
      </c>
      <c r="CX170" s="40">
        <v>0</v>
      </c>
      <c r="CY170" s="11">
        <v>0</v>
      </c>
      <c r="CZ170" s="41">
        <v>0</v>
      </c>
      <c r="DA170" s="9">
        <f t="shared" si="201"/>
        <v>0</v>
      </c>
      <c r="DB170" s="13">
        <f t="shared" si="202"/>
        <v>0</v>
      </c>
    </row>
    <row r="171" spans="1:106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v>0</v>
      </c>
      <c r="L171" s="40">
        <v>0</v>
      </c>
      <c r="M171" s="11">
        <v>0</v>
      </c>
      <c r="N171" s="41">
        <f t="shared" si="197"/>
        <v>0</v>
      </c>
      <c r="O171" s="40">
        <v>0</v>
      </c>
      <c r="P171" s="11">
        <v>0</v>
      </c>
      <c r="Q171" s="41">
        <v>0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0</v>
      </c>
      <c r="Y171" s="11">
        <v>0</v>
      </c>
      <c r="Z171" s="41">
        <v>0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f t="shared" si="198"/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</v>
      </c>
      <c r="CJ171" s="11">
        <v>0</v>
      </c>
      <c r="CK171" s="41">
        <v>0</v>
      </c>
      <c r="CL171" s="40">
        <v>0</v>
      </c>
      <c r="CM171" s="11">
        <v>0</v>
      </c>
      <c r="CN171" s="41">
        <v>0</v>
      </c>
      <c r="CO171" s="40">
        <v>0</v>
      </c>
      <c r="CP171" s="11">
        <v>0</v>
      </c>
      <c r="CQ171" s="41">
        <v>0</v>
      </c>
      <c r="CR171" s="40">
        <v>0</v>
      </c>
      <c r="CS171" s="11">
        <v>0</v>
      </c>
      <c r="CT171" s="41">
        <v>0</v>
      </c>
      <c r="CU171" s="40">
        <v>0</v>
      </c>
      <c r="CV171" s="11">
        <v>0</v>
      </c>
      <c r="CW171" s="41">
        <f t="shared" si="200"/>
        <v>0</v>
      </c>
      <c r="CX171" s="40">
        <v>0</v>
      </c>
      <c r="CY171" s="11">
        <v>0</v>
      </c>
      <c r="CZ171" s="41">
        <v>0</v>
      </c>
      <c r="DA171" s="9">
        <f t="shared" si="201"/>
        <v>0</v>
      </c>
      <c r="DB171" s="13">
        <f t="shared" si="202"/>
        <v>0</v>
      </c>
    </row>
    <row r="172" spans="1:106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v>0</v>
      </c>
      <c r="L172" s="40">
        <v>0</v>
      </c>
      <c r="M172" s="11">
        <v>0</v>
      </c>
      <c r="N172" s="41">
        <f t="shared" si="197"/>
        <v>0</v>
      </c>
      <c r="O172" s="40">
        <v>0</v>
      </c>
      <c r="P172" s="11">
        <v>0</v>
      </c>
      <c r="Q172" s="41">
        <v>0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0</v>
      </c>
      <c r="Y172" s="11">
        <v>0</v>
      </c>
      <c r="Z172" s="41">
        <v>0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0</v>
      </c>
      <c r="AW172" s="11">
        <v>0</v>
      </c>
      <c r="AX172" s="41">
        <v>0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</v>
      </c>
      <c r="BF172" s="11">
        <v>0</v>
      </c>
      <c r="BG172" s="41">
        <v>0</v>
      </c>
      <c r="BH172" s="40">
        <v>0</v>
      </c>
      <c r="BI172" s="11">
        <v>0</v>
      </c>
      <c r="BJ172" s="41">
        <v>0</v>
      </c>
      <c r="BK172" s="40">
        <v>0</v>
      </c>
      <c r="BL172" s="11">
        <v>0</v>
      </c>
      <c r="BM172" s="41">
        <v>0</v>
      </c>
      <c r="BN172" s="40">
        <v>0</v>
      </c>
      <c r="BO172" s="11">
        <v>0</v>
      </c>
      <c r="BP172" s="41">
        <v>0</v>
      </c>
      <c r="BQ172" s="40">
        <v>0</v>
      </c>
      <c r="BR172" s="11">
        <v>0</v>
      </c>
      <c r="BS172" s="41">
        <f t="shared" si="198"/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40">
        <v>0</v>
      </c>
      <c r="CP172" s="11">
        <v>0</v>
      </c>
      <c r="CQ172" s="41">
        <v>0</v>
      </c>
      <c r="CR172" s="40">
        <v>0</v>
      </c>
      <c r="CS172" s="11">
        <v>0</v>
      </c>
      <c r="CT172" s="41">
        <v>0</v>
      </c>
      <c r="CU172" s="40">
        <v>0</v>
      </c>
      <c r="CV172" s="11">
        <v>0</v>
      </c>
      <c r="CW172" s="41">
        <f t="shared" si="200"/>
        <v>0</v>
      </c>
      <c r="CX172" s="40">
        <v>0</v>
      </c>
      <c r="CY172" s="11">
        <v>0</v>
      </c>
      <c r="CZ172" s="41">
        <v>0</v>
      </c>
      <c r="DA172" s="9">
        <f t="shared" si="201"/>
        <v>0</v>
      </c>
      <c r="DB172" s="13">
        <f t="shared" si="202"/>
        <v>0</v>
      </c>
    </row>
    <row r="173" spans="1:106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v>0</v>
      </c>
      <c r="L173" s="40">
        <v>0</v>
      </c>
      <c r="M173" s="11">
        <v>0</v>
      </c>
      <c r="N173" s="41">
        <f t="shared" si="197"/>
        <v>0</v>
      </c>
      <c r="O173" s="40">
        <v>0</v>
      </c>
      <c r="P173" s="11">
        <v>0</v>
      </c>
      <c r="Q173" s="41">
        <v>0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f t="shared" si="198"/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40">
        <v>0</v>
      </c>
      <c r="CP173" s="11">
        <v>0</v>
      </c>
      <c r="CQ173" s="41">
        <v>0</v>
      </c>
      <c r="CR173" s="40">
        <v>0</v>
      </c>
      <c r="CS173" s="11">
        <v>0</v>
      </c>
      <c r="CT173" s="41">
        <v>0</v>
      </c>
      <c r="CU173" s="40">
        <v>0</v>
      </c>
      <c r="CV173" s="11">
        <v>0</v>
      </c>
      <c r="CW173" s="41">
        <f t="shared" si="200"/>
        <v>0</v>
      </c>
      <c r="CX173" s="40">
        <v>0</v>
      </c>
      <c r="CY173" s="11">
        <v>0</v>
      </c>
      <c r="CZ173" s="41">
        <v>0</v>
      </c>
      <c r="DA173" s="9">
        <f t="shared" si="201"/>
        <v>0</v>
      </c>
      <c r="DB173" s="13">
        <f t="shared" si="202"/>
        <v>0</v>
      </c>
    </row>
    <row r="174" spans="1:106" ht="15" thickBot="1" x14ac:dyDescent="0.35">
      <c r="A174" s="52"/>
      <c r="B174" s="53" t="s">
        <v>17</v>
      </c>
      <c r="C174" s="42">
        <f t="shared" ref="C174:D174" si="205">SUM(C162:C173)</f>
        <v>0</v>
      </c>
      <c r="D174" s="32">
        <f t="shared" si="205"/>
        <v>0</v>
      </c>
      <c r="E174" s="43"/>
      <c r="F174" s="42">
        <f t="shared" ref="F174:G174" si="206">SUM(F162:F173)</f>
        <v>0</v>
      </c>
      <c r="G174" s="32">
        <f t="shared" si="206"/>
        <v>0</v>
      </c>
      <c r="H174" s="43"/>
      <c r="I174" s="42">
        <f t="shared" ref="I174:J174" si="207">SUM(I162:I173)</f>
        <v>0</v>
      </c>
      <c r="J174" s="32">
        <f t="shared" si="207"/>
        <v>0</v>
      </c>
      <c r="K174" s="43"/>
      <c r="L174" s="42">
        <f t="shared" ref="L174:M174" si="208">SUM(L162:L173)</f>
        <v>0</v>
      </c>
      <c r="M174" s="32">
        <f t="shared" si="208"/>
        <v>0</v>
      </c>
      <c r="N174" s="43"/>
      <c r="O174" s="42">
        <f t="shared" ref="O174:P174" si="209">SUM(O162:O173)</f>
        <v>0</v>
      </c>
      <c r="P174" s="32">
        <f t="shared" si="209"/>
        <v>0</v>
      </c>
      <c r="Q174" s="43"/>
      <c r="R174" s="42">
        <f t="shared" ref="R174:S174" si="210">SUM(R162:R173)</f>
        <v>0</v>
      </c>
      <c r="S174" s="32">
        <f t="shared" si="210"/>
        <v>0</v>
      </c>
      <c r="T174" s="43"/>
      <c r="U174" s="42">
        <f t="shared" ref="U174:V174" si="211">SUM(U162:U173)</f>
        <v>0</v>
      </c>
      <c r="V174" s="32">
        <f t="shared" si="211"/>
        <v>0</v>
      </c>
      <c r="W174" s="43"/>
      <c r="X174" s="42">
        <f t="shared" ref="X174:Y174" si="212">SUM(X162:X173)</f>
        <v>0</v>
      </c>
      <c r="Y174" s="32">
        <f t="shared" si="212"/>
        <v>0</v>
      </c>
      <c r="Z174" s="43"/>
      <c r="AA174" s="42">
        <f t="shared" ref="AA174:AB174" si="213">SUM(AA162:AA173)</f>
        <v>0</v>
      </c>
      <c r="AB174" s="32">
        <f t="shared" si="213"/>
        <v>0</v>
      </c>
      <c r="AC174" s="43"/>
      <c r="AD174" s="42">
        <f t="shared" ref="AD174:AE174" si="214">SUM(AD162:AD173)</f>
        <v>0</v>
      </c>
      <c r="AE174" s="32">
        <f t="shared" si="214"/>
        <v>0</v>
      </c>
      <c r="AF174" s="43"/>
      <c r="AG174" s="42">
        <f t="shared" ref="AG174:AH174" si="215">SUM(AG162:AG173)</f>
        <v>0</v>
      </c>
      <c r="AH174" s="32">
        <f t="shared" si="215"/>
        <v>0</v>
      </c>
      <c r="AI174" s="43"/>
      <c r="AJ174" s="42">
        <f t="shared" ref="AJ174:AK174" si="216">SUM(AJ162:AJ173)</f>
        <v>0</v>
      </c>
      <c r="AK174" s="32">
        <f t="shared" si="216"/>
        <v>0</v>
      </c>
      <c r="AL174" s="43"/>
      <c r="AM174" s="42">
        <f t="shared" ref="AM174:AN174" si="217">SUM(AM162:AM173)</f>
        <v>0</v>
      </c>
      <c r="AN174" s="32">
        <f t="shared" si="217"/>
        <v>0</v>
      </c>
      <c r="AO174" s="43"/>
      <c r="AP174" s="42">
        <f t="shared" ref="AP174:AQ174" si="218">SUM(AP162:AP173)</f>
        <v>0</v>
      </c>
      <c r="AQ174" s="32">
        <f t="shared" si="218"/>
        <v>0</v>
      </c>
      <c r="AR174" s="43"/>
      <c r="AS174" s="42">
        <f t="shared" ref="AS174:AT174" si="219">SUM(AS162:AS173)</f>
        <v>2E-3</v>
      </c>
      <c r="AT174" s="32">
        <f t="shared" si="219"/>
        <v>0.1</v>
      </c>
      <c r="AU174" s="43"/>
      <c r="AV174" s="42">
        <f t="shared" ref="AV174:AW174" si="220">SUM(AV162:AV173)</f>
        <v>0</v>
      </c>
      <c r="AW174" s="32">
        <f t="shared" si="220"/>
        <v>0</v>
      </c>
      <c r="AX174" s="43"/>
      <c r="AY174" s="42">
        <f t="shared" ref="AY174:AZ174" si="221">SUM(AY162:AY173)</f>
        <v>0</v>
      </c>
      <c r="AZ174" s="32">
        <f t="shared" si="221"/>
        <v>0</v>
      </c>
      <c r="BA174" s="43"/>
      <c r="BB174" s="42">
        <f t="shared" ref="BB174:BC174" si="222">SUM(BB162:BB173)</f>
        <v>0</v>
      </c>
      <c r="BC174" s="32">
        <f t="shared" si="222"/>
        <v>0</v>
      </c>
      <c r="BD174" s="43"/>
      <c r="BE174" s="42">
        <f t="shared" ref="BE174:BF174" si="223">SUM(BE162:BE173)</f>
        <v>0</v>
      </c>
      <c r="BF174" s="32">
        <f t="shared" si="223"/>
        <v>0</v>
      </c>
      <c r="BG174" s="43"/>
      <c r="BH174" s="42">
        <f t="shared" ref="BH174:BI174" si="224">SUM(BH162:BH173)</f>
        <v>0</v>
      </c>
      <c r="BI174" s="32">
        <f t="shared" si="224"/>
        <v>0</v>
      </c>
      <c r="BJ174" s="43"/>
      <c r="BK174" s="42">
        <f t="shared" ref="BK174:BL174" si="225">SUM(BK162:BK173)</f>
        <v>0</v>
      </c>
      <c r="BL174" s="32">
        <f t="shared" si="225"/>
        <v>0</v>
      </c>
      <c r="BM174" s="43"/>
      <c r="BN174" s="42">
        <f t="shared" ref="BN174:BO174" si="226">SUM(BN162:BN173)</f>
        <v>0</v>
      </c>
      <c r="BO174" s="32">
        <f t="shared" si="226"/>
        <v>0</v>
      </c>
      <c r="BP174" s="43"/>
      <c r="BQ174" s="42">
        <f t="shared" ref="BQ174:BR174" si="227">SUM(BQ162:BQ173)</f>
        <v>0</v>
      </c>
      <c r="BR174" s="32">
        <f t="shared" si="227"/>
        <v>0</v>
      </c>
      <c r="BS174" s="43"/>
      <c r="BT174" s="42">
        <f t="shared" ref="BT174:BU174" si="228">SUM(BT162:BT173)</f>
        <v>0</v>
      </c>
      <c r="BU174" s="32">
        <f t="shared" si="228"/>
        <v>0</v>
      </c>
      <c r="BV174" s="43"/>
      <c r="BW174" s="42">
        <f t="shared" ref="BW174:BX174" si="229">SUM(BW162:BW173)</f>
        <v>0</v>
      </c>
      <c r="BX174" s="32">
        <f t="shared" si="229"/>
        <v>0</v>
      </c>
      <c r="BY174" s="43"/>
      <c r="BZ174" s="42">
        <f t="shared" ref="BZ174:CA174" si="230">SUM(BZ162:BZ173)</f>
        <v>0</v>
      </c>
      <c r="CA174" s="32">
        <f t="shared" si="230"/>
        <v>0</v>
      </c>
      <c r="CB174" s="43"/>
      <c r="CC174" s="42">
        <f t="shared" ref="CC174:CD174" si="231">SUM(CC162:CC173)</f>
        <v>0</v>
      </c>
      <c r="CD174" s="32">
        <f t="shared" si="231"/>
        <v>0</v>
      </c>
      <c r="CE174" s="43"/>
      <c r="CF174" s="42">
        <f t="shared" ref="CF174:CG174" si="232">SUM(CF162:CF173)</f>
        <v>0</v>
      </c>
      <c r="CG174" s="32">
        <f t="shared" si="232"/>
        <v>0</v>
      </c>
      <c r="CH174" s="43"/>
      <c r="CI174" s="42">
        <f t="shared" ref="CI174:CJ174" si="233">SUM(CI162:CI173)</f>
        <v>0</v>
      </c>
      <c r="CJ174" s="32">
        <f t="shared" si="233"/>
        <v>0</v>
      </c>
      <c r="CK174" s="43"/>
      <c r="CL174" s="42">
        <f t="shared" ref="CL174:CM174" si="234">SUM(CL162:CL173)</f>
        <v>3.2</v>
      </c>
      <c r="CM174" s="32">
        <f t="shared" si="234"/>
        <v>126.09</v>
      </c>
      <c r="CN174" s="43"/>
      <c r="CO174" s="42">
        <f t="shared" ref="CO174:CP174" si="235">SUM(CO162:CO173)</f>
        <v>0</v>
      </c>
      <c r="CP174" s="32">
        <f t="shared" si="235"/>
        <v>0</v>
      </c>
      <c r="CQ174" s="43"/>
      <c r="CR174" s="42">
        <f t="shared" ref="CR174:CS174" si="236">SUM(CR162:CR173)</f>
        <v>0.1</v>
      </c>
      <c r="CS174" s="32">
        <f t="shared" si="236"/>
        <v>5.91</v>
      </c>
      <c r="CT174" s="43"/>
      <c r="CU174" s="42">
        <f t="shared" ref="CU174:CV174" si="237">SUM(CU162:CU173)</f>
        <v>0</v>
      </c>
      <c r="CV174" s="32">
        <f t="shared" si="237"/>
        <v>0</v>
      </c>
      <c r="CW174" s="43"/>
      <c r="CX174" s="42">
        <f t="shared" ref="CX174:CY174" si="238">SUM(CX162:CX173)</f>
        <v>0</v>
      </c>
      <c r="CY174" s="32">
        <f t="shared" si="238"/>
        <v>0</v>
      </c>
      <c r="CZ174" s="43"/>
      <c r="DA174" s="33">
        <f t="shared" si="201"/>
        <v>3.302</v>
      </c>
      <c r="DB174" s="34">
        <f t="shared" si="202"/>
        <v>132.1</v>
      </c>
    </row>
    <row r="175" spans="1:106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v>0</v>
      </c>
      <c r="L175" s="40">
        <v>0</v>
      </c>
      <c r="M175" s="11">
        <v>0</v>
      </c>
      <c r="N175" s="41">
        <f t="shared" ref="N175:N186" si="239">IF(L175=0,0,M175/L175*1000)</f>
        <v>0</v>
      </c>
      <c r="O175" s="40">
        <v>0</v>
      </c>
      <c r="P175" s="11">
        <v>0</v>
      </c>
      <c r="Q175" s="41">
        <v>0</v>
      </c>
      <c r="R175" s="40">
        <v>0</v>
      </c>
      <c r="S175" s="11">
        <v>0</v>
      </c>
      <c r="T175" s="41">
        <v>0</v>
      </c>
      <c r="U175" s="40">
        <v>0</v>
      </c>
      <c r="V175" s="11">
        <v>0</v>
      </c>
      <c r="W175" s="41">
        <v>0</v>
      </c>
      <c r="X175" s="40">
        <v>0</v>
      </c>
      <c r="Y175" s="11">
        <v>0</v>
      </c>
      <c r="Z175" s="41">
        <v>0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f t="shared" ref="BS175:BS186" si="240">IF(BQ175=0,0,BR175/BQ175*1000)</f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</v>
      </c>
      <c r="CJ175" s="11">
        <v>0</v>
      </c>
      <c r="CK175" s="41">
        <v>0</v>
      </c>
      <c r="CL175" s="40">
        <v>0</v>
      </c>
      <c r="CM175" s="11">
        <v>0</v>
      </c>
      <c r="CN175" s="41">
        <v>0</v>
      </c>
      <c r="CO175" s="40">
        <v>0</v>
      </c>
      <c r="CP175" s="11">
        <v>0</v>
      </c>
      <c r="CQ175" s="41">
        <v>0</v>
      </c>
      <c r="CR175" s="40">
        <v>0</v>
      </c>
      <c r="CS175" s="11">
        <v>0</v>
      </c>
      <c r="CT175" s="41">
        <v>0</v>
      </c>
      <c r="CU175" s="40">
        <v>0</v>
      </c>
      <c r="CV175" s="11">
        <v>0</v>
      </c>
      <c r="CW175" s="41">
        <f t="shared" ref="CW175:CW186" si="241">IF(CU175=0,0,CV175/CU175*1000)</f>
        <v>0</v>
      </c>
      <c r="CX175" s="40">
        <v>0</v>
      </c>
      <c r="CY175" s="11">
        <v>0</v>
      </c>
      <c r="CZ175" s="41">
        <v>0</v>
      </c>
      <c r="DA175" s="9">
        <f t="shared" ref="DA175:DA187" si="242">SUM(CO175,CL175,BZ175,BN175,AA175,BE175,AY175,BH175,AP175,BT175,AG175,AD175,U175,O175,C175,I175,R175,AM175,BB175,BK175,BW175,CC175,CI175,F175)+AJ175+CR175+AV175+AS175+CX175</f>
        <v>0</v>
      </c>
      <c r="DB175" s="13">
        <f t="shared" ref="DB175:DB187" si="243">SUM(CP175,CM175,CA175,BO175,AB175,BF175,CD175,AZ175,BI175,AQ175,BU175,AH175,AE175,V175,P175,D175,J175,S175,AN175,BC175,BL175,BX175,CJ175,G175)+AK175+CS175+AW175+AT175+CY175</f>
        <v>0</v>
      </c>
    </row>
    <row r="176" spans="1:106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v>0</v>
      </c>
      <c r="L176" s="40">
        <v>0</v>
      </c>
      <c r="M176" s="11">
        <v>0</v>
      </c>
      <c r="N176" s="41">
        <f t="shared" si="239"/>
        <v>0</v>
      </c>
      <c r="O176" s="40">
        <v>0</v>
      </c>
      <c r="P176" s="11">
        <v>0</v>
      </c>
      <c r="Q176" s="41">
        <v>0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0</v>
      </c>
      <c r="Y176" s="11">
        <v>0</v>
      </c>
      <c r="Z176" s="41">
        <v>0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0.05</v>
      </c>
      <c r="BI176" s="11">
        <v>0.41</v>
      </c>
      <c r="BJ176" s="41">
        <f t="shared" ref="BJ176" si="244">BI176/BH176*1000</f>
        <v>8200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f t="shared" si="240"/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1.6</v>
      </c>
      <c r="CM176" s="11">
        <v>58.02</v>
      </c>
      <c r="CN176" s="41">
        <f t="shared" ref="CN176:CN183" si="245">CM176/CL176*1000</f>
        <v>36262.5</v>
      </c>
      <c r="CO176" s="40">
        <v>0</v>
      </c>
      <c r="CP176" s="11">
        <v>0</v>
      </c>
      <c r="CQ176" s="41">
        <v>0</v>
      </c>
      <c r="CR176" s="40">
        <v>0</v>
      </c>
      <c r="CS176" s="11">
        <v>0</v>
      </c>
      <c r="CT176" s="41">
        <v>0</v>
      </c>
      <c r="CU176" s="40">
        <v>0</v>
      </c>
      <c r="CV176" s="11">
        <v>0</v>
      </c>
      <c r="CW176" s="41">
        <f t="shared" si="241"/>
        <v>0</v>
      </c>
      <c r="CX176" s="40">
        <v>0</v>
      </c>
      <c r="CY176" s="11">
        <v>0</v>
      </c>
      <c r="CZ176" s="41">
        <v>0</v>
      </c>
      <c r="DA176" s="9">
        <f t="shared" si="242"/>
        <v>1.6500000000000001</v>
      </c>
      <c r="DB176" s="13">
        <f t="shared" si="243"/>
        <v>58.43</v>
      </c>
    </row>
    <row r="177" spans="1:106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v>0</v>
      </c>
      <c r="L177" s="40">
        <v>0</v>
      </c>
      <c r="M177" s="11">
        <v>0</v>
      </c>
      <c r="N177" s="41">
        <f t="shared" si="239"/>
        <v>0</v>
      </c>
      <c r="O177" s="40">
        <v>0</v>
      </c>
      <c r="P177" s="11">
        <v>0</v>
      </c>
      <c r="Q177" s="41">
        <v>0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0</v>
      </c>
      <c r="AW177" s="11">
        <v>0</v>
      </c>
      <c r="AX177" s="41">
        <v>0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</v>
      </c>
      <c r="BF177" s="11">
        <v>0</v>
      </c>
      <c r="BG177" s="41">
        <v>0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f t="shared" si="240"/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40">
        <v>0</v>
      </c>
      <c r="CP177" s="11">
        <v>0</v>
      </c>
      <c r="CQ177" s="41">
        <v>0</v>
      </c>
      <c r="CR177" s="40">
        <v>0</v>
      </c>
      <c r="CS177" s="11">
        <v>0</v>
      </c>
      <c r="CT177" s="41">
        <v>0</v>
      </c>
      <c r="CU177" s="40">
        <v>0</v>
      </c>
      <c r="CV177" s="11">
        <v>0</v>
      </c>
      <c r="CW177" s="41">
        <f t="shared" si="241"/>
        <v>0</v>
      </c>
      <c r="CX177" s="40">
        <v>0</v>
      </c>
      <c r="CY177" s="11">
        <v>0</v>
      </c>
      <c r="CZ177" s="41">
        <v>0</v>
      </c>
      <c r="DA177" s="9">
        <f t="shared" si="242"/>
        <v>0</v>
      </c>
      <c r="DB177" s="13">
        <f t="shared" si="243"/>
        <v>0</v>
      </c>
    </row>
    <row r="178" spans="1:106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v>0</v>
      </c>
      <c r="L178" s="40">
        <v>0</v>
      </c>
      <c r="M178" s="11">
        <v>0</v>
      </c>
      <c r="N178" s="41">
        <f t="shared" si="239"/>
        <v>0</v>
      </c>
      <c r="O178" s="40">
        <v>0</v>
      </c>
      <c r="P178" s="11">
        <v>0</v>
      </c>
      <c r="Q178" s="41">
        <v>0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0</v>
      </c>
      <c r="Y178" s="11">
        <v>0</v>
      </c>
      <c r="Z178" s="41">
        <v>0</v>
      </c>
      <c r="AA178" s="40">
        <v>1E-3</v>
      </c>
      <c r="AB178" s="11">
        <v>0.42</v>
      </c>
      <c r="AC178" s="41">
        <f t="shared" ref="AC178:AC181" si="246">AB178/AA178*1000</f>
        <v>420000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6.0000000000000001E-3</v>
      </c>
      <c r="AK178" s="11">
        <v>1.26</v>
      </c>
      <c r="AL178" s="41">
        <f t="shared" ref="AL178" si="247">AK178/AJ178*1000</f>
        <v>210000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</v>
      </c>
      <c r="BF178" s="11">
        <v>0</v>
      </c>
      <c r="BG178" s="41">
        <v>0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f t="shared" si="240"/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40">
        <v>0</v>
      </c>
      <c r="CP178" s="11">
        <v>0</v>
      </c>
      <c r="CQ178" s="41">
        <v>0</v>
      </c>
      <c r="CR178" s="40">
        <v>0</v>
      </c>
      <c r="CS178" s="11">
        <v>0</v>
      </c>
      <c r="CT178" s="41">
        <v>0</v>
      </c>
      <c r="CU178" s="40">
        <v>0</v>
      </c>
      <c r="CV178" s="11">
        <v>0</v>
      </c>
      <c r="CW178" s="41">
        <f t="shared" si="241"/>
        <v>0</v>
      </c>
      <c r="CX178" s="40">
        <v>0</v>
      </c>
      <c r="CY178" s="11">
        <v>0</v>
      </c>
      <c r="CZ178" s="41">
        <v>0</v>
      </c>
      <c r="DA178" s="9">
        <f t="shared" si="242"/>
        <v>7.0000000000000001E-3</v>
      </c>
      <c r="DB178" s="13">
        <f t="shared" si="243"/>
        <v>1.68</v>
      </c>
    </row>
    <row r="179" spans="1:106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v>0</v>
      </c>
      <c r="L179" s="40">
        <v>0</v>
      </c>
      <c r="M179" s="11">
        <v>0</v>
      </c>
      <c r="N179" s="41">
        <f t="shared" si="239"/>
        <v>0</v>
      </c>
      <c r="O179" s="40">
        <v>0</v>
      </c>
      <c r="P179" s="11">
        <v>0</v>
      </c>
      <c r="Q179" s="41">
        <v>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0</v>
      </c>
      <c r="Y179" s="11">
        <v>0</v>
      </c>
      <c r="Z179" s="41">
        <v>0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f t="shared" si="240"/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40">
        <v>0</v>
      </c>
      <c r="CP179" s="11">
        <v>0</v>
      </c>
      <c r="CQ179" s="41">
        <v>0</v>
      </c>
      <c r="CR179" s="40">
        <v>0</v>
      </c>
      <c r="CS179" s="11">
        <v>0</v>
      </c>
      <c r="CT179" s="41">
        <v>0</v>
      </c>
      <c r="CU179" s="40">
        <v>0</v>
      </c>
      <c r="CV179" s="11">
        <v>0</v>
      </c>
      <c r="CW179" s="41">
        <f t="shared" si="241"/>
        <v>0</v>
      </c>
      <c r="CX179" s="40">
        <v>0</v>
      </c>
      <c r="CY179" s="11">
        <v>0</v>
      </c>
      <c r="CZ179" s="41">
        <v>0</v>
      </c>
      <c r="DA179" s="9">
        <f t="shared" si="242"/>
        <v>0</v>
      </c>
      <c r="DB179" s="13">
        <f t="shared" si="243"/>
        <v>0</v>
      </c>
    </row>
    <row r="180" spans="1:106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2.5000000000000001E-2</v>
      </c>
      <c r="G180" s="11">
        <v>2.2799999999999998</v>
      </c>
      <c r="H180" s="41">
        <f t="shared" ref="H180" si="248">G180/F180*1000</f>
        <v>91199.999999999985</v>
      </c>
      <c r="I180" s="40">
        <v>0</v>
      </c>
      <c r="J180" s="11">
        <v>0</v>
      </c>
      <c r="K180" s="41">
        <v>0</v>
      </c>
      <c r="L180" s="40">
        <v>0</v>
      </c>
      <c r="M180" s="11">
        <v>0</v>
      </c>
      <c r="N180" s="41">
        <f t="shared" si="239"/>
        <v>0</v>
      </c>
      <c r="O180" s="40">
        <v>0</v>
      </c>
      <c r="P180" s="11">
        <v>0</v>
      </c>
      <c r="Q180" s="41">
        <v>0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0</v>
      </c>
      <c r="Y180" s="11">
        <v>0</v>
      </c>
      <c r="Z180" s="41">
        <v>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f t="shared" si="240"/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0</v>
      </c>
      <c r="CJ180" s="11">
        <v>0</v>
      </c>
      <c r="CK180" s="41">
        <v>0</v>
      </c>
      <c r="CL180" s="40">
        <v>0</v>
      </c>
      <c r="CM180" s="11">
        <v>0</v>
      </c>
      <c r="CN180" s="41">
        <v>0</v>
      </c>
      <c r="CO180" s="40">
        <v>0</v>
      </c>
      <c r="CP180" s="11">
        <v>0</v>
      </c>
      <c r="CQ180" s="41">
        <v>0</v>
      </c>
      <c r="CR180" s="40">
        <v>0</v>
      </c>
      <c r="CS180" s="11">
        <v>0</v>
      </c>
      <c r="CT180" s="41">
        <v>0</v>
      </c>
      <c r="CU180" s="40">
        <v>0</v>
      </c>
      <c r="CV180" s="11">
        <v>0</v>
      </c>
      <c r="CW180" s="41">
        <f t="shared" si="241"/>
        <v>0</v>
      </c>
      <c r="CX180" s="40">
        <v>0</v>
      </c>
      <c r="CY180" s="11">
        <v>0</v>
      </c>
      <c r="CZ180" s="41">
        <v>0</v>
      </c>
      <c r="DA180" s="9">
        <f t="shared" si="242"/>
        <v>2.5000000000000001E-2</v>
      </c>
      <c r="DB180" s="13">
        <f t="shared" si="243"/>
        <v>2.2799999999999998</v>
      </c>
    </row>
    <row r="181" spans="1:106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v>0</v>
      </c>
      <c r="L181" s="40">
        <v>0</v>
      </c>
      <c r="M181" s="11">
        <v>0</v>
      </c>
      <c r="N181" s="41">
        <f t="shared" si="239"/>
        <v>0</v>
      </c>
      <c r="O181" s="40">
        <v>0</v>
      </c>
      <c r="P181" s="11">
        <v>0</v>
      </c>
      <c r="Q181" s="41">
        <v>0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</v>
      </c>
      <c r="Y181" s="11">
        <v>0</v>
      </c>
      <c r="Z181" s="41">
        <v>0</v>
      </c>
      <c r="AA181" s="40">
        <v>1E-3</v>
      </c>
      <c r="AB181" s="11">
        <v>0.5</v>
      </c>
      <c r="AC181" s="41">
        <f t="shared" si="246"/>
        <v>500000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</v>
      </c>
      <c r="BF181" s="11">
        <v>0</v>
      </c>
      <c r="BG181" s="41">
        <v>0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f t="shared" si="240"/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40">
        <v>0</v>
      </c>
      <c r="CP181" s="11">
        <v>0</v>
      </c>
      <c r="CQ181" s="41">
        <v>0</v>
      </c>
      <c r="CR181" s="40">
        <v>0</v>
      </c>
      <c r="CS181" s="11">
        <v>0</v>
      </c>
      <c r="CT181" s="41">
        <v>0</v>
      </c>
      <c r="CU181" s="40">
        <v>0</v>
      </c>
      <c r="CV181" s="11">
        <v>0</v>
      </c>
      <c r="CW181" s="41">
        <f t="shared" si="241"/>
        <v>0</v>
      </c>
      <c r="CX181" s="40">
        <v>0</v>
      </c>
      <c r="CY181" s="11">
        <v>0</v>
      </c>
      <c r="CZ181" s="41">
        <v>0</v>
      </c>
      <c r="DA181" s="9">
        <f t="shared" si="242"/>
        <v>1E-3</v>
      </c>
      <c r="DB181" s="13">
        <f t="shared" si="243"/>
        <v>0.5</v>
      </c>
    </row>
    <row r="182" spans="1:106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v>0</v>
      </c>
      <c r="L182" s="40">
        <v>0</v>
      </c>
      <c r="M182" s="11">
        <v>0</v>
      </c>
      <c r="N182" s="41">
        <f t="shared" si="239"/>
        <v>0</v>
      </c>
      <c r="O182" s="40">
        <v>0</v>
      </c>
      <c r="P182" s="11">
        <v>0</v>
      </c>
      <c r="Q182" s="41">
        <v>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0</v>
      </c>
      <c r="Y182" s="11">
        <v>0</v>
      </c>
      <c r="Z182" s="41">
        <v>0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f t="shared" si="240"/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</v>
      </c>
      <c r="CJ182" s="11">
        <v>0</v>
      </c>
      <c r="CK182" s="41">
        <v>0</v>
      </c>
      <c r="CL182" s="40">
        <v>0</v>
      </c>
      <c r="CM182" s="11">
        <v>0</v>
      </c>
      <c r="CN182" s="41">
        <v>0</v>
      </c>
      <c r="CO182" s="40">
        <v>0</v>
      </c>
      <c r="CP182" s="11">
        <v>0</v>
      </c>
      <c r="CQ182" s="41">
        <v>0</v>
      </c>
      <c r="CR182" s="40">
        <v>0</v>
      </c>
      <c r="CS182" s="11">
        <v>0</v>
      </c>
      <c r="CT182" s="41">
        <v>0</v>
      </c>
      <c r="CU182" s="40">
        <v>0</v>
      </c>
      <c r="CV182" s="11">
        <v>0</v>
      </c>
      <c r="CW182" s="41">
        <f t="shared" si="241"/>
        <v>0</v>
      </c>
      <c r="CX182" s="40">
        <v>0</v>
      </c>
      <c r="CY182" s="11">
        <v>0</v>
      </c>
      <c r="CZ182" s="41">
        <v>0</v>
      </c>
      <c r="DA182" s="9">
        <f t="shared" si="242"/>
        <v>0</v>
      </c>
      <c r="DB182" s="13">
        <f t="shared" si="243"/>
        <v>0</v>
      </c>
    </row>
    <row r="183" spans="1:106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v>0</v>
      </c>
      <c r="L183" s="40">
        <v>0</v>
      </c>
      <c r="M183" s="11">
        <v>0</v>
      </c>
      <c r="N183" s="41">
        <f t="shared" si="239"/>
        <v>0</v>
      </c>
      <c r="O183" s="40">
        <v>0</v>
      </c>
      <c r="P183" s="11">
        <v>0</v>
      </c>
      <c r="Q183" s="41">
        <v>0</v>
      </c>
      <c r="R183" s="40">
        <v>0</v>
      </c>
      <c r="S183" s="11">
        <v>0</v>
      </c>
      <c r="T183" s="41">
        <v>0</v>
      </c>
      <c r="U183" s="40">
        <v>0</v>
      </c>
      <c r="V183" s="11">
        <v>0</v>
      </c>
      <c r="W183" s="41">
        <v>0</v>
      </c>
      <c r="X183" s="40">
        <v>0</v>
      </c>
      <c r="Y183" s="11">
        <v>0</v>
      </c>
      <c r="Z183" s="41">
        <v>0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</v>
      </c>
      <c r="BF183" s="11">
        <v>0</v>
      </c>
      <c r="BG183" s="41">
        <v>0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f t="shared" si="240"/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0.8</v>
      </c>
      <c r="CM183" s="11">
        <v>29.79</v>
      </c>
      <c r="CN183" s="41">
        <f t="shared" si="245"/>
        <v>37237.5</v>
      </c>
      <c r="CO183" s="40">
        <v>0</v>
      </c>
      <c r="CP183" s="11">
        <v>0</v>
      </c>
      <c r="CQ183" s="41">
        <v>0</v>
      </c>
      <c r="CR183" s="40">
        <v>0</v>
      </c>
      <c r="CS183" s="11">
        <v>0</v>
      </c>
      <c r="CT183" s="41">
        <v>0</v>
      </c>
      <c r="CU183" s="40">
        <v>0</v>
      </c>
      <c r="CV183" s="11">
        <v>0</v>
      </c>
      <c r="CW183" s="41">
        <f t="shared" si="241"/>
        <v>0</v>
      </c>
      <c r="CX183" s="40">
        <v>0.9</v>
      </c>
      <c r="CY183" s="11">
        <v>3.78</v>
      </c>
      <c r="CZ183" s="41">
        <f t="shared" ref="CZ183" si="249">CY183/CX183*1000</f>
        <v>4199.9999999999991</v>
      </c>
      <c r="DA183" s="9">
        <f t="shared" si="242"/>
        <v>1.7000000000000002</v>
      </c>
      <c r="DB183" s="13">
        <f t="shared" si="243"/>
        <v>33.57</v>
      </c>
    </row>
    <row r="184" spans="1:106" x14ac:dyDescent="0.3">
      <c r="A184" s="50">
        <v>2017</v>
      </c>
      <c r="B184" s="51" t="s">
        <v>14</v>
      </c>
      <c r="C184" s="40">
        <v>0</v>
      </c>
      <c r="D184" s="11">
        <v>0</v>
      </c>
      <c r="E184" s="41">
        <v>0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v>0</v>
      </c>
      <c r="L184" s="40">
        <v>0</v>
      </c>
      <c r="M184" s="11">
        <v>0</v>
      </c>
      <c r="N184" s="41">
        <f t="shared" si="239"/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0</v>
      </c>
      <c r="Y184" s="11">
        <v>0</v>
      </c>
      <c r="Z184" s="41">
        <v>0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</v>
      </c>
      <c r="AZ184" s="11">
        <v>0</v>
      </c>
      <c r="BA184" s="41">
        <v>0</v>
      </c>
      <c r="BB184" s="40">
        <v>0</v>
      </c>
      <c r="BC184" s="11">
        <v>0</v>
      </c>
      <c r="BD184" s="41">
        <v>0</v>
      </c>
      <c r="BE184" s="40">
        <v>0</v>
      </c>
      <c r="BF184" s="11">
        <v>0</v>
      </c>
      <c r="BG184" s="41">
        <v>0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f t="shared" si="240"/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40">
        <v>0</v>
      </c>
      <c r="CP184" s="11">
        <v>0</v>
      </c>
      <c r="CQ184" s="41">
        <v>0</v>
      </c>
      <c r="CR184" s="40">
        <v>0</v>
      </c>
      <c r="CS184" s="11">
        <v>0</v>
      </c>
      <c r="CT184" s="41">
        <v>0</v>
      </c>
      <c r="CU184" s="40">
        <v>0</v>
      </c>
      <c r="CV184" s="11">
        <v>0</v>
      </c>
      <c r="CW184" s="41">
        <f t="shared" si="241"/>
        <v>0</v>
      </c>
      <c r="CX184" s="40">
        <v>0</v>
      </c>
      <c r="CY184" s="11">
        <v>0</v>
      </c>
      <c r="CZ184" s="41">
        <v>0</v>
      </c>
      <c r="DA184" s="9">
        <f t="shared" si="242"/>
        <v>0</v>
      </c>
      <c r="DB184" s="13">
        <f t="shared" si="243"/>
        <v>0</v>
      </c>
    </row>
    <row r="185" spans="1:106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v>0</v>
      </c>
      <c r="L185" s="40">
        <v>0</v>
      </c>
      <c r="M185" s="11">
        <v>0</v>
      </c>
      <c r="N185" s="41">
        <f t="shared" si="239"/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0</v>
      </c>
      <c r="Y185" s="11">
        <v>0</v>
      </c>
      <c r="Z185" s="41">
        <v>0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f t="shared" si="240"/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40">
        <v>0</v>
      </c>
      <c r="CP185" s="11">
        <v>0</v>
      </c>
      <c r="CQ185" s="41">
        <v>0</v>
      </c>
      <c r="CR185" s="40">
        <v>0</v>
      </c>
      <c r="CS185" s="11">
        <v>0</v>
      </c>
      <c r="CT185" s="41">
        <v>0</v>
      </c>
      <c r="CU185" s="40">
        <v>0</v>
      </c>
      <c r="CV185" s="11">
        <v>0</v>
      </c>
      <c r="CW185" s="41">
        <f t="shared" si="241"/>
        <v>0</v>
      </c>
      <c r="CX185" s="40">
        <v>0</v>
      </c>
      <c r="CY185" s="11">
        <v>0</v>
      </c>
      <c r="CZ185" s="41">
        <v>0</v>
      </c>
      <c r="DA185" s="9">
        <f t="shared" si="242"/>
        <v>0</v>
      </c>
      <c r="DB185" s="13">
        <f t="shared" si="243"/>
        <v>0</v>
      </c>
    </row>
    <row r="186" spans="1:106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v>0</v>
      </c>
      <c r="L186" s="40">
        <v>0</v>
      </c>
      <c r="M186" s="11">
        <v>0</v>
      </c>
      <c r="N186" s="41">
        <f t="shared" si="239"/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0</v>
      </c>
      <c r="V186" s="11">
        <v>0</v>
      </c>
      <c r="W186" s="41">
        <v>0</v>
      </c>
      <c r="X186" s="40">
        <v>0</v>
      </c>
      <c r="Y186" s="11">
        <v>0</v>
      </c>
      <c r="Z186" s="41">
        <v>0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f t="shared" si="240"/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40">
        <v>0</v>
      </c>
      <c r="CP186" s="11">
        <v>0</v>
      </c>
      <c r="CQ186" s="41">
        <v>0</v>
      </c>
      <c r="CR186" s="40">
        <v>0</v>
      </c>
      <c r="CS186" s="11">
        <v>0</v>
      </c>
      <c r="CT186" s="41">
        <v>0</v>
      </c>
      <c r="CU186" s="40">
        <v>0</v>
      </c>
      <c r="CV186" s="11">
        <v>0</v>
      </c>
      <c r="CW186" s="41">
        <f t="shared" si="241"/>
        <v>0</v>
      </c>
      <c r="CX186" s="40">
        <v>0</v>
      </c>
      <c r="CY186" s="11">
        <v>0</v>
      </c>
      <c r="CZ186" s="41">
        <v>0</v>
      </c>
      <c r="DA186" s="9">
        <f t="shared" si="242"/>
        <v>0</v>
      </c>
      <c r="DB186" s="13">
        <f t="shared" si="243"/>
        <v>0</v>
      </c>
    </row>
    <row r="187" spans="1:106" ht="15" thickBot="1" x14ac:dyDescent="0.35">
      <c r="A187" s="52"/>
      <c r="B187" s="53" t="s">
        <v>17</v>
      </c>
      <c r="C187" s="42">
        <f t="shared" ref="C187:D187" si="250">SUM(C175:C186)</f>
        <v>0</v>
      </c>
      <c r="D187" s="32">
        <f t="shared" si="250"/>
        <v>0</v>
      </c>
      <c r="E187" s="43"/>
      <c r="F187" s="42">
        <f t="shared" ref="F187:G187" si="251">SUM(F175:F186)</f>
        <v>2.5000000000000001E-2</v>
      </c>
      <c r="G187" s="32">
        <f t="shared" si="251"/>
        <v>2.2799999999999998</v>
      </c>
      <c r="H187" s="43"/>
      <c r="I187" s="42">
        <f t="shared" ref="I187:J187" si="252">SUM(I175:I186)</f>
        <v>0</v>
      </c>
      <c r="J187" s="32">
        <f t="shared" si="252"/>
        <v>0</v>
      </c>
      <c r="K187" s="43"/>
      <c r="L187" s="42">
        <f t="shared" ref="L187:M187" si="253">SUM(L175:L186)</f>
        <v>0</v>
      </c>
      <c r="M187" s="32">
        <f t="shared" si="253"/>
        <v>0</v>
      </c>
      <c r="N187" s="43"/>
      <c r="O187" s="42">
        <f t="shared" ref="O187:P187" si="254">SUM(O175:O186)</f>
        <v>0</v>
      </c>
      <c r="P187" s="32">
        <f t="shared" si="254"/>
        <v>0</v>
      </c>
      <c r="Q187" s="43"/>
      <c r="R187" s="42">
        <f t="shared" ref="R187:S187" si="255">SUM(R175:R186)</f>
        <v>0</v>
      </c>
      <c r="S187" s="32">
        <f t="shared" si="255"/>
        <v>0</v>
      </c>
      <c r="T187" s="43"/>
      <c r="U187" s="42">
        <f t="shared" ref="U187:V187" si="256">SUM(U175:U186)</f>
        <v>0</v>
      </c>
      <c r="V187" s="32">
        <f t="shared" si="256"/>
        <v>0</v>
      </c>
      <c r="W187" s="43"/>
      <c r="X187" s="42">
        <f t="shared" ref="X187:Y187" si="257">SUM(X175:X186)</f>
        <v>0</v>
      </c>
      <c r="Y187" s="32">
        <f t="shared" si="257"/>
        <v>0</v>
      </c>
      <c r="Z187" s="43"/>
      <c r="AA187" s="42">
        <f t="shared" ref="AA187:AB187" si="258">SUM(AA175:AA186)</f>
        <v>2E-3</v>
      </c>
      <c r="AB187" s="32">
        <f t="shared" si="258"/>
        <v>0.91999999999999993</v>
      </c>
      <c r="AC187" s="43"/>
      <c r="AD187" s="42">
        <f t="shared" ref="AD187:AE187" si="259">SUM(AD175:AD186)</f>
        <v>0</v>
      </c>
      <c r="AE187" s="32">
        <f t="shared" si="259"/>
        <v>0</v>
      </c>
      <c r="AF187" s="43"/>
      <c r="AG187" s="42">
        <f t="shared" ref="AG187:AH187" si="260">SUM(AG175:AG186)</f>
        <v>0</v>
      </c>
      <c r="AH187" s="32">
        <f t="shared" si="260"/>
        <v>0</v>
      </c>
      <c r="AI187" s="43"/>
      <c r="AJ187" s="42">
        <f t="shared" ref="AJ187:AK187" si="261">SUM(AJ175:AJ186)</f>
        <v>6.0000000000000001E-3</v>
      </c>
      <c r="AK187" s="32">
        <f t="shared" si="261"/>
        <v>1.26</v>
      </c>
      <c r="AL187" s="43"/>
      <c r="AM187" s="42">
        <f t="shared" ref="AM187:AN187" si="262">SUM(AM175:AM186)</f>
        <v>0</v>
      </c>
      <c r="AN187" s="32">
        <f t="shared" si="262"/>
        <v>0</v>
      </c>
      <c r="AO187" s="43"/>
      <c r="AP187" s="42">
        <f t="shared" ref="AP187:AQ187" si="263">SUM(AP175:AP186)</f>
        <v>0</v>
      </c>
      <c r="AQ187" s="32">
        <f t="shared" si="263"/>
        <v>0</v>
      </c>
      <c r="AR187" s="43"/>
      <c r="AS187" s="42">
        <f t="shared" ref="AS187:AT187" si="264">SUM(AS175:AS186)</f>
        <v>0</v>
      </c>
      <c r="AT187" s="32">
        <f t="shared" si="264"/>
        <v>0</v>
      </c>
      <c r="AU187" s="43"/>
      <c r="AV187" s="42">
        <f t="shared" ref="AV187:AW187" si="265">SUM(AV175:AV186)</f>
        <v>0</v>
      </c>
      <c r="AW187" s="32">
        <f t="shared" si="265"/>
        <v>0</v>
      </c>
      <c r="AX187" s="43"/>
      <c r="AY187" s="42">
        <f t="shared" ref="AY187:AZ187" si="266">SUM(AY175:AY186)</f>
        <v>0</v>
      </c>
      <c r="AZ187" s="32">
        <f t="shared" si="266"/>
        <v>0</v>
      </c>
      <c r="BA187" s="43"/>
      <c r="BB187" s="42">
        <f t="shared" ref="BB187:BC187" si="267">SUM(BB175:BB186)</f>
        <v>0</v>
      </c>
      <c r="BC187" s="32">
        <f t="shared" si="267"/>
        <v>0</v>
      </c>
      <c r="BD187" s="43"/>
      <c r="BE187" s="42">
        <f t="shared" ref="BE187:BF187" si="268">SUM(BE175:BE186)</f>
        <v>0</v>
      </c>
      <c r="BF187" s="32">
        <f t="shared" si="268"/>
        <v>0</v>
      </c>
      <c r="BG187" s="43"/>
      <c r="BH187" s="42">
        <f t="shared" ref="BH187:BI187" si="269">SUM(BH175:BH186)</f>
        <v>0.05</v>
      </c>
      <c r="BI187" s="32">
        <f t="shared" si="269"/>
        <v>0.41</v>
      </c>
      <c r="BJ187" s="43"/>
      <c r="BK187" s="42">
        <f t="shared" ref="BK187:BL187" si="270">SUM(BK175:BK186)</f>
        <v>0</v>
      </c>
      <c r="BL187" s="32">
        <f t="shared" si="270"/>
        <v>0</v>
      </c>
      <c r="BM187" s="43"/>
      <c r="BN187" s="42">
        <f t="shared" ref="BN187:BO187" si="271">SUM(BN175:BN186)</f>
        <v>0</v>
      </c>
      <c r="BO187" s="32">
        <f t="shared" si="271"/>
        <v>0</v>
      </c>
      <c r="BP187" s="43"/>
      <c r="BQ187" s="42">
        <f t="shared" ref="BQ187:BR187" si="272">SUM(BQ175:BQ186)</f>
        <v>0</v>
      </c>
      <c r="BR187" s="32">
        <f t="shared" si="272"/>
        <v>0</v>
      </c>
      <c r="BS187" s="43"/>
      <c r="BT187" s="42">
        <f t="shared" ref="BT187:BU187" si="273">SUM(BT175:BT186)</f>
        <v>0</v>
      </c>
      <c r="BU187" s="32">
        <f t="shared" si="273"/>
        <v>0</v>
      </c>
      <c r="BV187" s="43"/>
      <c r="BW187" s="42">
        <f t="shared" ref="BW187:BX187" si="274">SUM(BW175:BW186)</f>
        <v>0</v>
      </c>
      <c r="BX187" s="32">
        <f t="shared" si="274"/>
        <v>0</v>
      </c>
      <c r="BY187" s="43"/>
      <c r="BZ187" s="42">
        <f t="shared" ref="BZ187:CA187" si="275">SUM(BZ175:BZ186)</f>
        <v>0</v>
      </c>
      <c r="CA187" s="32">
        <f t="shared" si="275"/>
        <v>0</v>
      </c>
      <c r="CB187" s="43"/>
      <c r="CC187" s="42">
        <f t="shared" ref="CC187:CD187" si="276">SUM(CC175:CC186)</f>
        <v>0</v>
      </c>
      <c r="CD187" s="32">
        <f t="shared" si="276"/>
        <v>0</v>
      </c>
      <c r="CE187" s="43"/>
      <c r="CF187" s="42">
        <f t="shared" ref="CF187:CG187" si="277">SUM(CF175:CF186)</f>
        <v>0</v>
      </c>
      <c r="CG187" s="32">
        <f t="shared" si="277"/>
        <v>0</v>
      </c>
      <c r="CH187" s="43"/>
      <c r="CI187" s="42">
        <f t="shared" ref="CI187:CJ187" si="278">SUM(CI175:CI186)</f>
        <v>0</v>
      </c>
      <c r="CJ187" s="32">
        <f t="shared" si="278"/>
        <v>0</v>
      </c>
      <c r="CK187" s="43"/>
      <c r="CL187" s="42">
        <f t="shared" ref="CL187:CM187" si="279">SUM(CL175:CL186)</f>
        <v>2.4000000000000004</v>
      </c>
      <c r="CM187" s="32">
        <f t="shared" si="279"/>
        <v>87.81</v>
      </c>
      <c r="CN187" s="43"/>
      <c r="CO187" s="42">
        <f t="shared" ref="CO187:CP187" si="280">SUM(CO175:CO186)</f>
        <v>0</v>
      </c>
      <c r="CP187" s="32">
        <f t="shared" si="280"/>
        <v>0</v>
      </c>
      <c r="CQ187" s="43"/>
      <c r="CR187" s="42">
        <f t="shared" ref="CR187:CS187" si="281">SUM(CR175:CR186)</f>
        <v>0</v>
      </c>
      <c r="CS187" s="32">
        <f t="shared" si="281"/>
        <v>0</v>
      </c>
      <c r="CT187" s="43"/>
      <c r="CU187" s="42">
        <f t="shared" ref="CU187:CV187" si="282">SUM(CU175:CU186)</f>
        <v>0</v>
      </c>
      <c r="CV187" s="32">
        <f t="shared" si="282"/>
        <v>0</v>
      </c>
      <c r="CW187" s="43"/>
      <c r="CX187" s="42">
        <f t="shared" ref="CX187:CY187" si="283">SUM(CX175:CX186)</f>
        <v>0.9</v>
      </c>
      <c r="CY187" s="32">
        <f t="shared" si="283"/>
        <v>3.78</v>
      </c>
      <c r="CZ187" s="43"/>
      <c r="DA187" s="33">
        <f t="shared" si="242"/>
        <v>3.3829999999999996</v>
      </c>
      <c r="DB187" s="34">
        <f t="shared" si="243"/>
        <v>96.460000000000008</v>
      </c>
    </row>
    <row r="188" spans="1:106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v>0</v>
      </c>
      <c r="L188" s="40">
        <v>0</v>
      </c>
      <c r="M188" s="11">
        <v>0</v>
      </c>
      <c r="N188" s="41">
        <f t="shared" ref="N188:N199" si="284">IF(L188=0,0,M188/L188*1000)</f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0</v>
      </c>
      <c r="Y188" s="11">
        <v>0</v>
      </c>
      <c r="Z188" s="41">
        <v>0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f t="shared" ref="BS188:BS199" si="285">IF(BQ188=0,0,BR188/BQ188*1000)</f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0</v>
      </c>
      <c r="CJ188" s="11">
        <v>0</v>
      </c>
      <c r="CK188" s="41">
        <v>0</v>
      </c>
      <c r="CL188" s="40">
        <v>0</v>
      </c>
      <c r="CM188" s="11">
        <v>0</v>
      </c>
      <c r="CN188" s="41">
        <v>0</v>
      </c>
      <c r="CO188" s="40">
        <v>0</v>
      </c>
      <c r="CP188" s="11">
        <v>0</v>
      </c>
      <c r="CQ188" s="41">
        <v>0</v>
      </c>
      <c r="CR188" s="40">
        <v>0</v>
      </c>
      <c r="CS188" s="11">
        <v>0</v>
      </c>
      <c r="CT188" s="41">
        <v>0</v>
      </c>
      <c r="CU188" s="40">
        <v>0</v>
      </c>
      <c r="CV188" s="11">
        <v>0</v>
      </c>
      <c r="CW188" s="41">
        <f t="shared" ref="CW188:CW199" si="286">IF(CU188=0,0,CV188/CU188*1000)</f>
        <v>0</v>
      </c>
      <c r="CX188" s="40">
        <v>0</v>
      </c>
      <c r="CY188" s="11">
        <v>0</v>
      </c>
      <c r="CZ188" s="41">
        <v>0</v>
      </c>
      <c r="DA188" s="9">
        <f t="shared" ref="DA188:DA200" si="287">SUM(CO188,CL188,BZ188,BN188,AA188,BE188,AY188,BH188,AP188,BT188,AG188,AD188,U188,O188,C188,I188,R188,AM188,BB188,BK188,BW188,CC188,CI188,F188)+AJ188+CR188+AV188+AS188+CX188+X188</f>
        <v>0</v>
      </c>
      <c r="DB188" s="13">
        <f t="shared" ref="DB188:DB200" si="288">SUM(CP188,CM188,CA188,BO188,AB188,BF188,CD188,AZ188,BI188,AQ188,BU188,AH188,AE188,V188,P188,D188,J188,S188,AN188,BC188,BL188,BX188,CJ188,G188)+AK188+CS188+AW188+AT188+CY188+Y188</f>
        <v>0</v>
      </c>
    </row>
    <row r="189" spans="1:106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v>0</v>
      </c>
      <c r="L189" s="40">
        <v>0</v>
      </c>
      <c r="M189" s="11">
        <v>0</v>
      </c>
      <c r="N189" s="41">
        <f t="shared" si="284"/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0</v>
      </c>
      <c r="Y189" s="11">
        <v>0</v>
      </c>
      <c r="Z189" s="41">
        <v>0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f t="shared" si="285"/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40">
        <v>0</v>
      </c>
      <c r="CP189" s="11">
        <v>0</v>
      </c>
      <c r="CQ189" s="41">
        <v>0</v>
      </c>
      <c r="CR189" s="40">
        <v>0</v>
      </c>
      <c r="CS189" s="11">
        <v>0</v>
      </c>
      <c r="CT189" s="41">
        <v>0</v>
      </c>
      <c r="CU189" s="40">
        <v>0</v>
      </c>
      <c r="CV189" s="11">
        <v>0</v>
      </c>
      <c r="CW189" s="41">
        <f t="shared" si="286"/>
        <v>0</v>
      </c>
      <c r="CX189" s="40">
        <v>0</v>
      </c>
      <c r="CY189" s="11">
        <v>0</v>
      </c>
      <c r="CZ189" s="41">
        <v>0</v>
      </c>
      <c r="DA189" s="9">
        <f t="shared" si="287"/>
        <v>0</v>
      </c>
      <c r="DB189" s="13">
        <f t="shared" si="288"/>
        <v>0</v>
      </c>
    </row>
    <row r="190" spans="1:106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v>0</v>
      </c>
      <c r="L190" s="40">
        <v>0</v>
      </c>
      <c r="M190" s="11">
        <v>0</v>
      </c>
      <c r="N190" s="41">
        <f t="shared" si="284"/>
        <v>0</v>
      </c>
      <c r="O190" s="40">
        <v>0</v>
      </c>
      <c r="P190" s="11">
        <v>0</v>
      </c>
      <c r="Q190" s="41">
        <v>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1.6</v>
      </c>
      <c r="Y190" s="11">
        <v>58.51</v>
      </c>
      <c r="Z190" s="41">
        <f t="shared" ref="Z190" si="289">Y190/X190*1000</f>
        <v>36568.749999999993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f t="shared" si="285"/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</v>
      </c>
      <c r="CM190" s="11">
        <v>0</v>
      </c>
      <c r="CN190" s="41">
        <v>0</v>
      </c>
      <c r="CO190" s="40">
        <v>8.9999999999999993E-3</v>
      </c>
      <c r="CP190" s="11">
        <v>23.58</v>
      </c>
      <c r="CQ190" s="41">
        <f t="shared" ref="CQ190" si="290">CP190/CO190*1000</f>
        <v>2620000</v>
      </c>
      <c r="CR190" s="40">
        <v>0</v>
      </c>
      <c r="CS190" s="11">
        <v>0</v>
      </c>
      <c r="CT190" s="41">
        <v>0</v>
      </c>
      <c r="CU190" s="40">
        <v>0</v>
      </c>
      <c r="CV190" s="11">
        <v>0</v>
      </c>
      <c r="CW190" s="41">
        <f t="shared" si="286"/>
        <v>0</v>
      </c>
      <c r="CX190" s="40">
        <v>0</v>
      </c>
      <c r="CY190" s="11">
        <v>0</v>
      </c>
      <c r="CZ190" s="41">
        <v>0</v>
      </c>
      <c r="DA190" s="9">
        <f t="shared" si="287"/>
        <v>1.609</v>
      </c>
      <c r="DB190" s="13">
        <f t="shared" si="288"/>
        <v>82.09</v>
      </c>
    </row>
    <row r="191" spans="1:106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v>0</v>
      </c>
      <c r="L191" s="40">
        <v>0</v>
      </c>
      <c r="M191" s="11">
        <v>0</v>
      </c>
      <c r="N191" s="41">
        <f t="shared" si="284"/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0</v>
      </c>
      <c r="Y191" s="11">
        <v>0</v>
      </c>
      <c r="Z191" s="41">
        <v>0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0</v>
      </c>
      <c r="AZ191" s="11">
        <v>0</v>
      </c>
      <c r="BA191" s="41">
        <v>0</v>
      </c>
      <c r="BB191" s="40">
        <v>0</v>
      </c>
      <c r="BC191" s="11">
        <v>0</v>
      </c>
      <c r="BD191" s="41">
        <v>0</v>
      </c>
      <c r="BE191" s="40">
        <v>0</v>
      </c>
      <c r="BF191" s="11">
        <v>0</v>
      </c>
      <c r="BG191" s="41">
        <v>0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f t="shared" si="285"/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0</v>
      </c>
      <c r="CJ191" s="11">
        <v>0</v>
      </c>
      <c r="CK191" s="41">
        <v>0</v>
      </c>
      <c r="CL191" s="40">
        <v>0</v>
      </c>
      <c r="CM191" s="11">
        <v>0</v>
      </c>
      <c r="CN191" s="41">
        <v>0</v>
      </c>
      <c r="CO191" s="40">
        <v>0</v>
      </c>
      <c r="CP191" s="11">
        <v>0</v>
      </c>
      <c r="CQ191" s="41">
        <v>0</v>
      </c>
      <c r="CR191" s="40">
        <v>0</v>
      </c>
      <c r="CS191" s="11">
        <v>0</v>
      </c>
      <c r="CT191" s="41">
        <v>0</v>
      </c>
      <c r="CU191" s="40">
        <v>0</v>
      </c>
      <c r="CV191" s="11">
        <v>0</v>
      </c>
      <c r="CW191" s="41">
        <f t="shared" si="286"/>
        <v>0</v>
      </c>
      <c r="CX191" s="40">
        <v>0</v>
      </c>
      <c r="CY191" s="11">
        <v>0</v>
      </c>
      <c r="CZ191" s="41">
        <v>0</v>
      </c>
      <c r="DA191" s="9">
        <f t="shared" si="287"/>
        <v>0</v>
      </c>
      <c r="DB191" s="13">
        <f t="shared" si="288"/>
        <v>0</v>
      </c>
    </row>
    <row r="192" spans="1:106" x14ac:dyDescent="0.3">
      <c r="A192" s="50">
        <v>2018</v>
      </c>
      <c r="B192" s="51" t="s">
        <v>9</v>
      </c>
      <c r="C192" s="40">
        <v>0</v>
      </c>
      <c r="D192" s="11">
        <v>0</v>
      </c>
      <c r="E192" s="41">
        <v>0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v>0</v>
      </c>
      <c r="L192" s="40">
        <v>0</v>
      </c>
      <c r="M192" s="11">
        <v>0</v>
      </c>
      <c r="N192" s="41">
        <f t="shared" si="284"/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0</v>
      </c>
      <c r="Y192" s="11">
        <v>0</v>
      </c>
      <c r="Z192" s="41">
        <v>0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0</v>
      </c>
      <c r="BC192" s="11">
        <v>0</v>
      </c>
      <c r="BD192" s="41">
        <v>0</v>
      </c>
      <c r="BE192" s="40">
        <v>0</v>
      </c>
      <c r="BF192" s="11">
        <v>0</v>
      </c>
      <c r="BG192" s="41">
        <v>0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f t="shared" si="285"/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0</v>
      </c>
      <c r="CJ192" s="11">
        <v>0</v>
      </c>
      <c r="CK192" s="41">
        <v>0</v>
      </c>
      <c r="CL192" s="40">
        <v>0</v>
      </c>
      <c r="CM192" s="11">
        <v>0</v>
      </c>
      <c r="CN192" s="41">
        <v>0</v>
      </c>
      <c r="CO192" s="40">
        <v>0</v>
      </c>
      <c r="CP192" s="11">
        <v>0</v>
      </c>
      <c r="CQ192" s="41">
        <v>0</v>
      </c>
      <c r="CR192" s="40">
        <v>0</v>
      </c>
      <c r="CS192" s="11">
        <v>0</v>
      </c>
      <c r="CT192" s="41">
        <v>0</v>
      </c>
      <c r="CU192" s="40">
        <v>0</v>
      </c>
      <c r="CV192" s="11">
        <v>0</v>
      </c>
      <c r="CW192" s="41">
        <f t="shared" si="286"/>
        <v>0</v>
      </c>
      <c r="CX192" s="40">
        <v>0</v>
      </c>
      <c r="CY192" s="11">
        <v>0</v>
      </c>
      <c r="CZ192" s="41">
        <v>0</v>
      </c>
      <c r="DA192" s="9">
        <f t="shared" si="287"/>
        <v>0</v>
      </c>
      <c r="DB192" s="13">
        <f t="shared" si="288"/>
        <v>0</v>
      </c>
    </row>
    <row r="193" spans="1:106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v>0</v>
      </c>
      <c r="L193" s="40">
        <v>0</v>
      </c>
      <c r="M193" s="11">
        <v>0</v>
      </c>
      <c r="N193" s="41">
        <f t="shared" si="284"/>
        <v>0</v>
      </c>
      <c r="O193" s="40">
        <v>1.4E-2</v>
      </c>
      <c r="P193" s="11">
        <v>0.154</v>
      </c>
      <c r="Q193" s="41">
        <f t="shared" ref="Q193" si="291">P193/O193*1000</f>
        <v>11000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</v>
      </c>
      <c r="Y193" s="11">
        <v>0</v>
      </c>
      <c r="Z193" s="41">
        <v>0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f t="shared" si="285"/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40">
        <v>0</v>
      </c>
      <c r="CP193" s="11">
        <v>0</v>
      </c>
      <c r="CQ193" s="41">
        <v>0</v>
      </c>
      <c r="CR193" s="40">
        <v>0</v>
      </c>
      <c r="CS193" s="11">
        <v>0</v>
      </c>
      <c r="CT193" s="41">
        <v>0</v>
      </c>
      <c r="CU193" s="40">
        <v>0</v>
      </c>
      <c r="CV193" s="11">
        <v>0</v>
      </c>
      <c r="CW193" s="41">
        <f t="shared" si="286"/>
        <v>0</v>
      </c>
      <c r="CX193" s="40">
        <v>0</v>
      </c>
      <c r="CY193" s="11">
        <v>0</v>
      </c>
      <c r="CZ193" s="41">
        <v>0</v>
      </c>
      <c r="DA193" s="9">
        <f t="shared" si="287"/>
        <v>1.4E-2</v>
      </c>
      <c r="DB193" s="13">
        <f t="shared" si="288"/>
        <v>0.154</v>
      </c>
    </row>
    <row r="194" spans="1:106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v>0</v>
      </c>
      <c r="L194" s="40">
        <v>0</v>
      </c>
      <c r="M194" s="11">
        <v>0</v>
      </c>
      <c r="N194" s="41">
        <f t="shared" si="284"/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0</v>
      </c>
      <c r="Y194" s="11">
        <v>0</v>
      </c>
      <c r="Z194" s="41">
        <v>0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0</v>
      </c>
      <c r="AT194" s="11">
        <v>0</v>
      </c>
      <c r="AU194" s="41">
        <v>0</v>
      </c>
      <c r="AV194" s="40">
        <v>0</v>
      </c>
      <c r="AW194" s="11">
        <v>0</v>
      </c>
      <c r="AX194" s="41">
        <v>0</v>
      </c>
      <c r="AY194" s="40">
        <v>0</v>
      </c>
      <c r="AZ194" s="11">
        <v>0</v>
      </c>
      <c r="BA194" s="41">
        <v>0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f t="shared" si="285"/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</v>
      </c>
      <c r="CJ194" s="11">
        <v>0</v>
      </c>
      <c r="CK194" s="41">
        <v>0</v>
      </c>
      <c r="CL194" s="40">
        <v>0</v>
      </c>
      <c r="CM194" s="11">
        <v>0</v>
      </c>
      <c r="CN194" s="41">
        <v>0</v>
      </c>
      <c r="CO194" s="40">
        <v>0</v>
      </c>
      <c r="CP194" s="11">
        <v>0</v>
      </c>
      <c r="CQ194" s="41">
        <v>0</v>
      </c>
      <c r="CR194" s="40">
        <v>0</v>
      </c>
      <c r="CS194" s="11">
        <v>0</v>
      </c>
      <c r="CT194" s="41">
        <v>0</v>
      </c>
      <c r="CU194" s="40">
        <v>0</v>
      </c>
      <c r="CV194" s="11">
        <v>0</v>
      </c>
      <c r="CW194" s="41">
        <f t="shared" si="286"/>
        <v>0</v>
      </c>
      <c r="CX194" s="40">
        <v>0</v>
      </c>
      <c r="CY194" s="11">
        <v>0</v>
      </c>
      <c r="CZ194" s="41">
        <v>0</v>
      </c>
      <c r="DA194" s="9">
        <f t="shared" si="287"/>
        <v>0</v>
      </c>
      <c r="DB194" s="13">
        <f t="shared" si="288"/>
        <v>0</v>
      </c>
    </row>
    <row r="195" spans="1:106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v>0</v>
      </c>
      <c r="L195" s="40">
        <v>0</v>
      </c>
      <c r="M195" s="11">
        <v>0</v>
      </c>
      <c r="N195" s="41">
        <f t="shared" si="284"/>
        <v>0</v>
      </c>
      <c r="O195" s="40">
        <v>0</v>
      </c>
      <c r="P195" s="11">
        <v>0</v>
      </c>
      <c r="Q195" s="41">
        <v>0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0</v>
      </c>
      <c r="Y195" s="11">
        <v>0</v>
      </c>
      <c r="Z195" s="41">
        <v>0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f t="shared" si="285"/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40">
        <v>0</v>
      </c>
      <c r="CP195" s="11">
        <v>0</v>
      </c>
      <c r="CQ195" s="41">
        <v>0</v>
      </c>
      <c r="CR195" s="40">
        <v>0</v>
      </c>
      <c r="CS195" s="11">
        <v>0</v>
      </c>
      <c r="CT195" s="41">
        <v>0</v>
      </c>
      <c r="CU195" s="40">
        <v>0</v>
      </c>
      <c r="CV195" s="11">
        <v>0</v>
      </c>
      <c r="CW195" s="41">
        <f t="shared" si="286"/>
        <v>0</v>
      </c>
      <c r="CX195" s="40">
        <v>0</v>
      </c>
      <c r="CY195" s="11">
        <v>0</v>
      </c>
      <c r="CZ195" s="41">
        <v>0</v>
      </c>
      <c r="DA195" s="9">
        <f t="shared" si="287"/>
        <v>0</v>
      </c>
      <c r="DB195" s="13">
        <f t="shared" si="288"/>
        <v>0</v>
      </c>
    </row>
    <row r="196" spans="1:106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v>0</v>
      </c>
      <c r="L196" s="40">
        <v>0</v>
      </c>
      <c r="M196" s="11">
        <v>0</v>
      </c>
      <c r="N196" s="41">
        <f t="shared" si="284"/>
        <v>0</v>
      </c>
      <c r="O196" s="40">
        <v>0</v>
      </c>
      <c r="P196" s="11">
        <v>0</v>
      </c>
      <c r="Q196" s="41">
        <v>0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0</v>
      </c>
      <c r="Y196" s="11">
        <v>0</v>
      </c>
      <c r="Z196" s="41">
        <v>0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</v>
      </c>
      <c r="BF196" s="11">
        <v>0</v>
      </c>
      <c r="BG196" s="41">
        <v>0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f t="shared" si="285"/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0</v>
      </c>
      <c r="CJ196" s="11">
        <v>0</v>
      </c>
      <c r="CK196" s="41">
        <v>0</v>
      </c>
      <c r="CL196" s="40">
        <v>0</v>
      </c>
      <c r="CM196" s="11">
        <v>0</v>
      </c>
      <c r="CN196" s="41">
        <v>0</v>
      </c>
      <c r="CO196" s="40">
        <v>0</v>
      </c>
      <c r="CP196" s="11">
        <v>0</v>
      </c>
      <c r="CQ196" s="41">
        <v>0</v>
      </c>
      <c r="CR196" s="40">
        <v>0</v>
      </c>
      <c r="CS196" s="11">
        <v>0</v>
      </c>
      <c r="CT196" s="41">
        <v>0</v>
      </c>
      <c r="CU196" s="40">
        <v>0</v>
      </c>
      <c r="CV196" s="11">
        <v>0</v>
      </c>
      <c r="CW196" s="41">
        <f t="shared" si="286"/>
        <v>0</v>
      </c>
      <c r="CX196" s="40">
        <v>0</v>
      </c>
      <c r="CY196" s="11">
        <v>0</v>
      </c>
      <c r="CZ196" s="41">
        <v>0</v>
      </c>
      <c r="DA196" s="9">
        <f t="shared" si="287"/>
        <v>0</v>
      </c>
      <c r="DB196" s="13">
        <f t="shared" si="288"/>
        <v>0</v>
      </c>
    </row>
    <row r="197" spans="1:106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v>0</v>
      </c>
      <c r="L197" s="40">
        <v>0</v>
      </c>
      <c r="M197" s="11">
        <v>0</v>
      </c>
      <c r="N197" s="41">
        <f t="shared" si="284"/>
        <v>0</v>
      </c>
      <c r="O197" s="40">
        <v>0</v>
      </c>
      <c r="P197" s="11">
        <v>0</v>
      </c>
      <c r="Q197" s="41">
        <v>0</v>
      </c>
      <c r="R197" s="40">
        <v>0</v>
      </c>
      <c r="S197" s="11">
        <v>0</v>
      </c>
      <c r="T197" s="41">
        <v>0</v>
      </c>
      <c r="U197" s="40">
        <v>0</v>
      </c>
      <c r="V197" s="11">
        <v>0</v>
      </c>
      <c r="W197" s="41">
        <v>0</v>
      </c>
      <c r="X197" s="40">
        <v>0</v>
      </c>
      <c r="Y197" s="11">
        <v>0</v>
      </c>
      <c r="Z197" s="41">
        <v>0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0.02</v>
      </c>
      <c r="AH197" s="11">
        <v>0.91200000000000003</v>
      </c>
      <c r="AI197" s="41">
        <f t="shared" ref="AI197" si="292">AH197/AG197*1000</f>
        <v>45600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f t="shared" si="285"/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1.6</v>
      </c>
      <c r="CM197" s="11">
        <v>73.963999999999999</v>
      </c>
      <c r="CN197" s="41">
        <f t="shared" ref="CN197" si="293">CM197/CL197*1000</f>
        <v>46227.5</v>
      </c>
      <c r="CO197" s="40">
        <v>0</v>
      </c>
      <c r="CP197" s="11">
        <v>0</v>
      </c>
      <c r="CQ197" s="41">
        <v>0</v>
      </c>
      <c r="CR197" s="40">
        <v>0</v>
      </c>
      <c r="CS197" s="11">
        <v>0</v>
      </c>
      <c r="CT197" s="41">
        <v>0</v>
      </c>
      <c r="CU197" s="40">
        <v>0</v>
      </c>
      <c r="CV197" s="11">
        <v>0</v>
      </c>
      <c r="CW197" s="41">
        <f t="shared" si="286"/>
        <v>0</v>
      </c>
      <c r="CX197" s="40">
        <v>0</v>
      </c>
      <c r="CY197" s="11">
        <v>0</v>
      </c>
      <c r="CZ197" s="41">
        <v>0</v>
      </c>
      <c r="DA197" s="9">
        <f t="shared" si="287"/>
        <v>1.62</v>
      </c>
      <c r="DB197" s="13">
        <f t="shared" si="288"/>
        <v>74.876000000000005</v>
      </c>
    </row>
    <row r="198" spans="1:106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v>0</v>
      </c>
      <c r="L198" s="40">
        <v>0</v>
      </c>
      <c r="M198" s="11">
        <v>0</v>
      </c>
      <c r="N198" s="41">
        <f t="shared" si="284"/>
        <v>0</v>
      </c>
      <c r="O198" s="40">
        <v>0</v>
      </c>
      <c r="P198" s="11">
        <v>0</v>
      </c>
      <c r="Q198" s="41">
        <v>0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0</v>
      </c>
      <c r="Y198" s="11">
        <v>0</v>
      </c>
      <c r="Z198" s="41">
        <v>0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0</v>
      </c>
      <c r="BR198" s="11">
        <v>0</v>
      </c>
      <c r="BS198" s="41">
        <f t="shared" si="285"/>
        <v>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40">
        <v>0</v>
      </c>
      <c r="CP198" s="11">
        <v>0</v>
      </c>
      <c r="CQ198" s="41">
        <v>0</v>
      </c>
      <c r="CR198" s="40">
        <v>0</v>
      </c>
      <c r="CS198" s="11">
        <v>0</v>
      </c>
      <c r="CT198" s="41">
        <v>0</v>
      </c>
      <c r="CU198" s="40">
        <v>0</v>
      </c>
      <c r="CV198" s="11">
        <v>0</v>
      </c>
      <c r="CW198" s="41">
        <f t="shared" si="286"/>
        <v>0</v>
      </c>
      <c r="CX198" s="40">
        <v>0</v>
      </c>
      <c r="CY198" s="11">
        <v>0</v>
      </c>
      <c r="CZ198" s="41">
        <v>0</v>
      </c>
      <c r="DA198" s="9">
        <f t="shared" si="287"/>
        <v>0</v>
      </c>
      <c r="DB198" s="13">
        <f t="shared" si="288"/>
        <v>0</v>
      </c>
    </row>
    <row r="199" spans="1:106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v>0</v>
      </c>
      <c r="L199" s="40">
        <v>0</v>
      </c>
      <c r="M199" s="11">
        <v>0</v>
      </c>
      <c r="N199" s="41">
        <f t="shared" si="284"/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0</v>
      </c>
      <c r="Y199" s="11">
        <v>0</v>
      </c>
      <c r="Z199" s="41">
        <v>0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f t="shared" si="285"/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0</v>
      </c>
      <c r="CJ199" s="11">
        <v>0</v>
      </c>
      <c r="CK199" s="41">
        <v>0</v>
      </c>
      <c r="CL199" s="40">
        <v>0</v>
      </c>
      <c r="CM199" s="11">
        <v>0</v>
      </c>
      <c r="CN199" s="41">
        <v>0</v>
      </c>
      <c r="CO199" s="40">
        <v>0</v>
      </c>
      <c r="CP199" s="11">
        <v>0</v>
      </c>
      <c r="CQ199" s="41">
        <v>0</v>
      </c>
      <c r="CR199" s="40">
        <v>0</v>
      </c>
      <c r="CS199" s="11">
        <v>0</v>
      </c>
      <c r="CT199" s="41">
        <v>0</v>
      </c>
      <c r="CU199" s="40">
        <v>0</v>
      </c>
      <c r="CV199" s="11">
        <v>0</v>
      </c>
      <c r="CW199" s="41">
        <f t="shared" si="286"/>
        <v>0</v>
      </c>
      <c r="CX199" s="40">
        <v>0</v>
      </c>
      <c r="CY199" s="11">
        <v>0</v>
      </c>
      <c r="CZ199" s="41">
        <v>0</v>
      </c>
      <c r="DA199" s="9">
        <f t="shared" si="287"/>
        <v>0</v>
      </c>
      <c r="DB199" s="13">
        <f t="shared" si="288"/>
        <v>0</v>
      </c>
    </row>
    <row r="200" spans="1:106" ht="15" thickBot="1" x14ac:dyDescent="0.35">
      <c r="A200" s="52"/>
      <c r="B200" s="53" t="s">
        <v>17</v>
      </c>
      <c r="C200" s="42">
        <f t="shared" ref="C200:D200" si="294">SUM(C188:C199)</f>
        <v>0</v>
      </c>
      <c r="D200" s="32">
        <f t="shared" si="294"/>
        <v>0</v>
      </c>
      <c r="E200" s="43"/>
      <c r="F200" s="42">
        <f t="shared" ref="F200:G200" si="295">SUM(F188:F199)</f>
        <v>0</v>
      </c>
      <c r="G200" s="32">
        <f t="shared" si="295"/>
        <v>0</v>
      </c>
      <c r="H200" s="43"/>
      <c r="I200" s="42">
        <f t="shared" ref="I200:J200" si="296">SUM(I188:I199)</f>
        <v>0</v>
      </c>
      <c r="J200" s="32">
        <f t="shared" si="296"/>
        <v>0</v>
      </c>
      <c r="K200" s="43"/>
      <c r="L200" s="42">
        <f t="shared" ref="L200:M200" si="297">SUM(L188:L199)</f>
        <v>0</v>
      </c>
      <c r="M200" s="32">
        <f t="shared" si="297"/>
        <v>0</v>
      </c>
      <c r="N200" s="43"/>
      <c r="O200" s="42">
        <f t="shared" ref="O200:P200" si="298">SUM(O188:O199)</f>
        <v>1.4E-2</v>
      </c>
      <c r="P200" s="32">
        <f t="shared" si="298"/>
        <v>0.154</v>
      </c>
      <c r="Q200" s="43"/>
      <c r="R200" s="42">
        <f t="shared" ref="R200:S200" si="299">SUM(R188:R199)</f>
        <v>0</v>
      </c>
      <c r="S200" s="32">
        <f t="shared" si="299"/>
        <v>0</v>
      </c>
      <c r="T200" s="43"/>
      <c r="U200" s="42">
        <f t="shared" ref="U200:V200" si="300">SUM(U188:U199)</f>
        <v>0</v>
      </c>
      <c r="V200" s="32">
        <f t="shared" si="300"/>
        <v>0</v>
      </c>
      <c r="W200" s="43"/>
      <c r="X200" s="42">
        <f t="shared" ref="X200:Y200" si="301">SUM(X188:X199)</f>
        <v>1.6</v>
      </c>
      <c r="Y200" s="32">
        <f t="shared" si="301"/>
        <v>58.51</v>
      </c>
      <c r="Z200" s="43"/>
      <c r="AA200" s="42">
        <f t="shared" ref="AA200:AB200" si="302">SUM(AA188:AA199)</f>
        <v>0</v>
      </c>
      <c r="AB200" s="32">
        <f t="shared" si="302"/>
        <v>0</v>
      </c>
      <c r="AC200" s="43"/>
      <c r="AD200" s="42">
        <f t="shared" ref="AD200:AE200" si="303">SUM(AD188:AD199)</f>
        <v>0</v>
      </c>
      <c r="AE200" s="32">
        <f t="shared" si="303"/>
        <v>0</v>
      </c>
      <c r="AF200" s="43"/>
      <c r="AG200" s="42">
        <f t="shared" ref="AG200:AH200" si="304">SUM(AG188:AG199)</f>
        <v>0.02</v>
      </c>
      <c r="AH200" s="32">
        <f t="shared" si="304"/>
        <v>0.91200000000000003</v>
      </c>
      <c r="AI200" s="43"/>
      <c r="AJ200" s="42">
        <f t="shared" ref="AJ200:AK200" si="305">SUM(AJ188:AJ199)</f>
        <v>0</v>
      </c>
      <c r="AK200" s="32">
        <f t="shared" si="305"/>
        <v>0</v>
      </c>
      <c r="AL200" s="43"/>
      <c r="AM200" s="42">
        <f t="shared" ref="AM200:AN200" si="306">SUM(AM188:AM199)</f>
        <v>0</v>
      </c>
      <c r="AN200" s="32">
        <f t="shared" si="306"/>
        <v>0</v>
      </c>
      <c r="AO200" s="43"/>
      <c r="AP200" s="42">
        <f t="shared" ref="AP200:AQ200" si="307">SUM(AP188:AP199)</f>
        <v>0</v>
      </c>
      <c r="AQ200" s="32">
        <f t="shared" si="307"/>
        <v>0</v>
      </c>
      <c r="AR200" s="43"/>
      <c r="AS200" s="42">
        <f t="shared" ref="AS200:AT200" si="308">SUM(AS188:AS199)</f>
        <v>0</v>
      </c>
      <c r="AT200" s="32">
        <f t="shared" si="308"/>
        <v>0</v>
      </c>
      <c r="AU200" s="43"/>
      <c r="AV200" s="42">
        <f t="shared" ref="AV200:AW200" si="309">SUM(AV188:AV199)</f>
        <v>0</v>
      </c>
      <c r="AW200" s="32">
        <f t="shared" si="309"/>
        <v>0</v>
      </c>
      <c r="AX200" s="43"/>
      <c r="AY200" s="42">
        <f t="shared" ref="AY200:AZ200" si="310">SUM(AY188:AY199)</f>
        <v>0</v>
      </c>
      <c r="AZ200" s="32">
        <f t="shared" si="310"/>
        <v>0</v>
      </c>
      <c r="BA200" s="43"/>
      <c r="BB200" s="42">
        <f t="shared" ref="BB200:BC200" si="311">SUM(BB188:BB199)</f>
        <v>0</v>
      </c>
      <c r="BC200" s="32">
        <f t="shared" si="311"/>
        <v>0</v>
      </c>
      <c r="BD200" s="43"/>
      <c r="BE200" s="42">
        <f t="shared" ref="BE200:BF200" si="312">SUM(BE188:BE199)</f>
        <v>0</v>
      </c>
      <c r="BF200" s="32">
        <f t="shared" si="312"/>
        <v>0</v>
      </c>
      <c r="BG200" s="43"/>
      <c r="BH200" s="42">
        <f t="shared" ref="BH200:BI200" si="313">SUM(BH188:BH199)</f>
        <v>0</v>
      </c>
      <c r="BI200" s="32">
        <f t="shared" si="313"/>
        <v>0</v>
      </c>
      <c r="BJ200" s="43"/>
      <c r="BK200" s="42">
        <f t="shared" ref="BK200:BL200" si="314">SUM(BK188:BK199)</f>
        <v>0</v>
      </c>
      <c r="BL200" s="32">
        <f t="shared" si="314"/>
        <v>0</v>
      </c>
      <c r="BM200" s="43"/>
      <c r="BN200" s="42">
        <f t="shared" ref="BN200:BO200" si="315">SUM(BN188:BN199)</f>
        <v>0</v>
      </c>
      <c r="BO200" s="32">
        <f t="shared" si="315"/>
        <v>0</v>
      </c>
      <c r="BP200" s="43"/>
      <c r="BQ200" s="42">
        <f t="shared" ref="BQ200:BR200" si="316">SUM(BQ188:BQ199)</f>
        <v>0</v>
      </c>
      <c r="BR200" s="32">
        <f t="shared" si="316"/>
        <v>0</v>
      </c>
      <c r="BS200" s="43"/>
      <c r="BT200" s="42">
        <f t="shared" ref="BT200:BU200" si="317">SUM(BT188:BT199)</f>
        <v>0</v>
      </c>
      <c r="BU200" s="32">
        <f t="shared" si="317"/>
        <v>0</v>
      </c>
      <c r="BV200" s="43"/>
      <c r="BW200" s="42">
        <f t="shared" ref="BW200:BX200" si="318">SUM(BW188:BW199)</f>
        <v>0</v>
      </c>
      <c r="BX200" s="32">
        <f t="shared" si="318"/>
        <v>0</v>
      </c>
      <c r="BY200" s="43"/>
      <c r="BZ200" s="42">
        <f t="shared" ref="BZ200:CA200" si="319">SUM(BZ188:BZ199)</f>
        <v>0</v>
      </c>
      <c r="CA200" s="32">
        <f t="shared" si="319"/>
        <v>0</v>
      </c>
      <c r="CB200" s="43"/>
      <c r="CC200" s="42">
        <f t="shared" ref="CC200:CD200" si="320">SUM(CC188:CC199)</f>
        <v>0</v>
      </c>
      <c r="CD200" s="32">
        <f t="shared" si="320"/>
        <v>0</v>
      </c>
      <c r="CE200" s="43"/>
      <c r="CF200" s="42">
        <f t="shared" ref="CF200:CG200" si="321">SUM(CF188:CF199)</f>
        <v>0</v>
      </c>
      <c r="CG200" s="32">
        <f t="shared" si="321"/>
        <v>0</v>
      </c>
      <c r="CH200" s="43"/>
      <c r="CI200" s="42">
        <f t="shared" ref="CI200:CJ200" si="322">SUM(CI188:CI199)</f>
        <v>0</v>
      </c>
      <c r="CJ200" s="32">
        <f t="shared" si="322"/>
        <v>0</v>
      </c>
      <c r="CK200" s="43"/>
      <c r="CL200" s="42">
        <f t="shared" ref="CL200:CM200" si="323">SUM(CL188:CL199)</f>
        <v>1.6</v>
      </c>
      <c r="CM200" s="32">
        <f t="shared" si="323"/>
        <v>73.963999999999999</v>
      </c>
      <c r="CN200" s="43"/>
      <c r="CO200" s="42">
        <f t="shared" ref="CO200:CP200" si="324">SUM(CO188:CO199)</f>
        <v>8.9999999999999993E-3</v>
      </c>
      <c r="CP200" s="32">
        <f t="shared" si="324"/>
        <v>23.58</v>
      </c>
      <c r="CQ200" s="43"/>
      <c r="CR200" s="42">
        <f t="shared" ref="CR200:CS200" si="325">SUM(CR188:CR199)</f>
        <v>0</v>
      </c>
      <c r="CS200" s="32">
        <f t="shared" si="325"/>
        <v>0</v>
      </c>
      <c r="CT200" s="43"/>
      <c r="CU200" s="42">
        <f t="shared" ref="CU200:CV200" si="326">SUM(CU188:CU199)</f>
        <v>0</v>
      </c>
      <c r="CV200" s="32">
        <f t="shared" si="326"/>
        <v>0</v>
      </c>
      <c r="CW200" s="43"/>
      <c r="CX200" s="42">
        <f t="shared" ref="CX200:CY200" si="327">SUM(CX188:CX199)</f>
        <v>0</v>
      </c>
      <c r="CY200" s="32">
        <f t="shared" si="327"/>
        <v>0</v>
      </c>
      <c r="CZ200" s="43"/>
      <c r="DA200" s="33">
        <f t="shared" si="287"/>
        <v>3.2430000000000003</v>
      </c>
      <c r="DB200" s="34">
        <f t="shared" si="288"/>
        <v>157.12</v>
      </c>
    </row>
    <row r="201" spans="1:106" x14ac:dyDescent="0.3">
      <c r="A201" s="50">
        <v>2019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v>0</v>
      </c>
      <c r="L201" s="40">
        <v>0</v>
      </c>
      <c r="M201" s="11">
        <v>0</v>
      </c>
      <c r="N201" s="41">
        <f t="shared" ref="N201:N212" si="328">IF(L201=0,0,M201/L201*1000)</f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0</v>
      </c>
      <c r="Y201" s="11">
        <v>0</v>
      </c>
      <c r="Z201" s="41">
        <v>0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0.96120000000000005</v>
      </c>
      <c r="AH201" s="11">
        <v>9.7379999999999995</v>
      </c>
      <c r="AI201" s="41">
        <f t="shared" ref="AI201:AI211" si="329">AH201/AG201*1000</f>
        <v>10131.086142322098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f t="shared" ref="BS201:BS212" si="330">IF(BQ201=0,0,BR201/BQ201*1000)</f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0</v>
      </c>
      <c r="CJ201" s="11">
        <v>0</v>
      </c>
      <c r="CK201" s="41">
        <v>0</v>
      </c>
      <c r="CL201" s="40">
        <v>0</v>
      </c>
      <c r="CM201" s="11">
        <v>0</v>
      </c>
      <c r="CN201" s="41">
        <v>0</v>
      </c>
      <c r="CO201" s="40">
        <v>0</v>
      </c>
      <c r="CP201" s="11">
        <v>0</v>
      </c>
      <c r="CQ201" s="41">
        <v>0</v>
      </c>
      <c r="CR201" s="40">
        <v>0</v>
      </c>
      <c r="CS201" s="11">
        <v>0</v>
      </c>
      <c r="CT201" s="41">
        <v>0</v>
      </c>
      <c r="CU201" s="40">
        <v>0</v>
      </c>
      <c r="CV201" s="11">
        <v>0</v>
      </c>
      <c r="CW201" s="41">
        <f t="shared" ref="CW201:CW212" si="331">IF(CU201=0,0,CV201/CU201*1000)</f>
        <v>0</v>
      </c>
      <c r="CX201" s="40">
        <v>0</v>
      </c>
      <c r="CY201" s="11">
        <v>0</v>
      </c>
      <c r="CZ201" s="41">
        <v>0</v>
      </c>
      <c r="DA201" s="9">
        <f t="shared" ref="DA201:DA213" si="332">SUM(CO201,CL201,BZ201,BN201,AA201,BE201,AY201,BH201,AP201,BT201,AG201,AD201,U201,O201,C201,I201,R201,AM201,BB201,BK201,BW201,CC201,CI201,F201)+AJ201+CR201+AV201+AS201+CX201+X201</f>
        <v>0.96120000000000005</v>
      </c>
      <c r="DB201" s="13">
        <f t="shared" ref="DB201:DB213" si="333">SUM(CP201,CM201,CA201,BO201,AB201,BF201,CD201,AZ201,BI201,AQ201,BU201,AH201,AE201,V201,P201,D201,J201,S201,AN201,BC201,BL201,BX201,CJ201,G201)+AK201+CS201+AW201+AT201+CY201+Y201</f>
        <v>9.7379999999999995</v>
      </c>
    </row>
    <row r="202" spans="1:106" x14ac:dyDescent="0.3">
      <c r="A202" s="50">
        <v>2019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v>0</v>
      </c>
      <c r="L202" s="40">
        <v>0</v>
      </c>
      <c r="M202" s="11">
        <v>0</v>
      </c>
      <c r="N202" s="41">
        <f t="shared" si="328"/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</v>
      </c>
      <c r="Y202" s="11">
        <v>0</v>
      </c>
      <c r="Z202" s="41">
        <v>0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0</v>
      </c>
      <c r="BF202" s="11">
        <v>0</v>
      </c>
      <c r="BG202" s="41">
        <v>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</v>
      </c>
      <c r="BO202" s="11">
        <v>0</v>
      </c>
      <c r="BP202" s="41">
        <v>0</v>
      </c>
      <c r="BQ202" s="40">
        <v>0</v>
      </c>
      <c r="BR202" s="11">
        <v>0</v>
      </c>
      <c r="BS202" s="41">
        <f t="shared" si="330"/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0</v>
      </c>
      <c r="CJ202" s="11">
        <v>0</v>
      </c>
      <c r="CK202" s="41">
        <v>0</v>
      </c>
      <c r="CL202" s="40">
        <v>0</v>
      </c>
      <c r="CM202" s="11">
        <v>0</v>
      </c>
      <c r="CN202" s="41">
        <v>0</v>
      </c>
      <c r="CO202" s="40">
        <v>5.2000000000000006E-4</v>
      </c>
      <c r="CP202" s="11">
        <v>0.21299999999999999</v>
      </c>
      <c r="CQ202" s="41">
        <f t="shared" ref="CQ202" si="334">CP202/CO202*1000</f>
        <v>409615.38461538451</v>
      </c>
      <c r="CR202" s="40">
        <v>0</v>
      </c>
      <c r="CS202" s="11">
        <v>0</v>
      </c>
      <c r="CT202" s="41">
        <v>0</v>
      </c>
      <c r="CU202" s="40">
        <v>0</v>
      </c>
      <c r="CV202" s="11">
        <v>0</v>
      </c>
      <c r="CW202" s="41">
        <f t="shared" si="331"/>
        <v>0</v>
      </c>
      <c r="CX202" s="40">
        <v>0</v>
      </c>
      <c r="CY202" s="11">
        <v>0</v>
      </c>
      <c r="CZ202" s="41">
        <v>0</v>
      </c>
      <c r="DA202" s="9">
        <f t="shared" si="332"/>
        <v>5.2000000000000006E-4</v>
      </c>
      <c r="DB202" s="13">
        <f t="shared" si="333"/>
        <v>0.21299999999999999</v>
      </c>
    </row>
    <row r="203" spans="1:106" x14ac:dyDescent="0.3">
      <c r="A203" s="50">
        <v>2019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v>0</v>
      </c>
      <c r="L203" s="40">
        <v>0</v>
      </c>
      <c r="M203" s="11">
        <v>0</v>
      </c>
      <c r="N203" s="41">
        <f t="shared" si="328"/>
        <v>0</v>
      </c>
      <c r="O203" s="40">
        <v>0</v>
      </c>
      <c r="P203" s="11">
        <v>0</v>
      </c>
      <c r="Q203" s="41">
        <v>0</v>
      </c>
      <c r="R203" s="40">
        <v>0</v>
      </c>
      <c r="S203" s="11">
        <v>0</v>
      </c>
      <c r="T203" s="41">
        <v>0</v>
      </c>
      <c r="U203" s="40">
        <v>0</v>
      </c>
      <c r="V203" s="11">
        <v>0</v>
      </c>
      <c r="W203" s="41">
        <v>0</v>
      </c>
      <c r="X203" s="40">
        <v>0</v>
      </c>
      <c r="Y203" s="11">
        <v>0</v>
      </c>
      <c r="Z203" s="41">
        <v>0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</v>
      </c>
      <c r="AT203" s="11">
        <v>0</v>
      </c>
      <c r="AU203" s="41">
        <v>0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f t="shared" si="330"/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40">
        <v>0</v>
      </c>
      <c r="CP203" s="11">
        <v>0</v>
      </c>
      <c r="CQ203" s="41">
        <v>0</v>
      </c>
      <c r="CR203" s="40">
        <v>0</v>
      </c>
      <c r="CS203" s="11">
        <v>0</v>
      </c>
      <c r="CT203" s="41">
        <v>0</v>
      </c>
      <c r="CU203" s="40">
        <v>0</v>
      </c>
      <c r="CV203" s="11">
        <v>0</v>
      </c>
      <c r="CW203" s="41">
        <f t="shared" si="331"/>
        <v>0</v>
      </c>
      <c r="CX203" s="40">
        <v>0</v>
      </c>
      <c r="CY203" s="11">
        <v>0</v>
      </c>
      <c r="CZ203" s="41">
        <v>0</v>
      </c>
      <c r="DA203" s="9">
        <f t="shared" si="332"/>
        <v>0</v>
      </c>
      <c r="DB203" s="13">
        <f t="shared" si="333"/>
        <v>0</v>
      </c>
    </row>
    <row r="204" spans="1:106" x14ac:dyDescent="0.3">
      <c r="A204" s="50">
        <v>2019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v>0</v>
      </c>
      <c r="L204" s="40">
        <v>0</v>
      </c>
      <c r="M204" s="11">
        <v>0</v>
      </c>
      <c r="N204" s="41">
        <f t="shared" si="328"/>
        <v>0</v>
      </c>
      <c r="O204" s="40">
        <v>0</v>
      </c>
      <c r="P204" s="11">
        <v>0</v>
      </c>
      <c r="Q204" s="41">
        <v>0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0</v>
      </c>
      <c r="Y204" s="11">
        <v>0</v>
      </c>
      <c r="Z204" s="41">
        <v>0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0</v>
      </c>
      <c r="BF204" s="11">
        <v>0</v>
      </c>
      <c r="BG204" s="41">
        <v>0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f t="shared" si="330"/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0</v>
      </c>
      <c r="CJ204" s="11">
        <v>0</v>
      </c>
      <c r="CK204" s="41">
        <v>0</v>
      </c>
      <c r="CL204" s="40">
        <v>0</v>
      </c>
      <c r="CM204" s="11">
        <v>0</v>
      </c>
      <c r="CN204" s="41">
        <v>0</v>
      </c>
      <c r="CO204" s="40">
        <v>0</v>
      </c>
      <c r="CP204" s="11">
        <v>0</v>
      </c>
      <c r="CQ204" s="41">
        <v>0</v>
      </c>
      <c r="CR204" s="40">
        <v>0</v>
      </c>
      <c r="CS204" s="11">
        <v>0</v>
      </c>
      <c r="CT204" s="41">
        <v>0</v>
      </c>
      <c r="CU204" s="40">
        <v>0</v>
      </c>
      <c r="CV204" s="11">
        <v>0</v>
      </c>
      <c r="CW204" s="41">
        <f t="shared" si="331"/>
        <v>0</v>
      </c>
      <c r="CX204" s="40">
        <v>0</v>
      </c>
      <c r="CY204" s="11">
        <v>0</v>
      </c>
      <c r="CZ204" s="41">
        <v>0</v>
      </c>
      <c r="DA204" s="9">
        <f t="shared" si="332"/>
        <v>0</v>
      </c>
      <c r="DB204" s="13">
        <f t="shared" si="333"/>
        <v>0</v>
      </c>
    </row>
    <row r="205" spans="1:106" x14ac:dyDescent="0.3">
      <c r="A205" s="50">
        <v>2019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v>0</v>
      </c>
      <c r="L205" s="40">
        <v>0</v>
      </c>
      <c r="M205" s="11">
        <v>0</v>
      </c>
      <c r="N205" s="41">
        <f t="shared" si="328"/>
        <v>0</v>
      </c>
      <c r="O205" s="40">
        <v>0</v>
      </c>
      <c r="P205" s="11">
        <v>0</v>
      </c>
      <c r="Q205" s="41">
        <v>0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0</v>
      </c>
      <c r="Y205" s="11">
        <v>0</v>
      </c>
      <c r="Z205" s="41">
        <v>0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</v>
      </c>
      <c r="BF205" s="11">
        <v>0</v>
      </c>
      <c r="BG205" s="41">
        <v>0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f t="shared" si="330"/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0.90515999999999996</v>
      </c>
      <c r="CM205" s="11">
        <v>76.363</v>
      </c>
      <c r="CN205" s="41">
        <f t="shared" ref="CN205:CN211" si="335">CM205/CL205*1000</f>
        <v>84364.090326572099</v>
      </c>
      <c r="CO205" s="40">
        <v>0</v>
      </c>
      <c r="CP205" s="11">
        <v>0</v>
      </c>
      <c r="CQ205" s="41">
        <v>0</v>
      </c>
      <c r="CR205" s="40">
        <v>0</v>
      </c>
      <c r="CS205" s="11">
        <v>0</v>
      </c>
      <c r="CT205" s="41">
        <v>0</v>
      </c>
      <c r="CU205" s="40">
        <v>0</v>
      </c>
      <c r="CV205" s="11">
        <v>0</v>
      </c>
      <c r="CW205" s="41">
        <f t="shared" si="331"/>
        <v>0</v>
      </c>
      <c r="CX205" s="40">
        <v>0</v>
      </c>
      <c r="CY205" s="11">
        <v>0</v>
      </c>
      <c r="CZ205" s="41">
        <v>0</v>
      </c>
      <c r="DA205" s="9">
        <f t="shared" si="332"/>
        <v>0.90515999999999996</v>
      </c>
      <c r="DB205" s="13">
        <f t="shared" si="333"/>
        <v>76.363</v>
      </c>
    </row>
    <row r="206" spans="1:106" x14ac:dyDescent="0.3">
      <c r="A206" s="50">
        <v>2019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v>0</v>
      </c>
      <c r="L206" s="40">
        <v>0</v>
      </c>
      <c r="M206" s="11">
        <v>0</v>
      </c>
      <c r="N206" s="41">
        <f t="shared" si="328"/>
        <v>0</v>
      </c>
      <c r="O206" s="40">
        <v>0</v>
      </c>
      <c r="P206" s="11">
        <v>0</v>
      </c>
      <c r="Q206" s="41">
        <v>0</v>
      </c>
      <c r="R206" s="40">
        <v>0</v>
      </c>
      <c r="S206" s="11">
        <v>0</v>
      </c>
      <c r="T206" s="41">
        <v>0</v>
      </c>
      <c r="U206" s="40">
        <v>0</v>
      </c>
      <c r="V206" s="11">
        <v>0</v>
      </c>
      <c r="W206" s="41">
        <v>0</v>
      </c>
      <c r="X206" s="40">
        <v>0</v>
      </c>
      <c r="Y206" s="11">
        <v>0</v>
      </c>
      <c r="Z206" s="41">
        <v>0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0</v>
      </c>
      <c r="BC206" s="11">
        <v>0</v>
      </c>
      <c r="BD206" s="41">
        <v>0</v>
      </c>
      <c r="BE206" s="40">
        <v>0</v>
      </c>
      <c r="BF206" s="11">
        <v>0</v>
      </c>
      <c r="BG206" s="41">
        <v>0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f t="shared" si="330"/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0</v>
      </c>
      <c r="CJ206" s="11">
        <v>0</v>
      </c>
      <c r="CK206" s="41">
        <v>0</v>
      </c>
      <c r="CL206" s="40">
        <v>0</v>
      </c>
      <c r="CM206" s="11">
        <v>0</v>
      </c>
      <c r="CN206" s="41">
        <v>0</v>
      </c>
      <c r="CO206" s="40">
        <v>0</v>
      </c>
      <c r="CP206" s="11">
        <v>0</v>
      </c>
      <c r="CQ206" s="41">
        <v>0</v>
      </c>
      <c r="CR206" s="40">
        <v>0</v>
      </c>
      <c r="CS206" s="11">
        <v>0</v>
      </c>
      <c r="CT206" s="41">
        <v>0</v>
      </c>
      <c r="CU206" s="40">
        <v>0</v>
      </c>
      <c r="CV206" s="11">
        <v>0</v>
      </c>
      <c r="CW206" s="41">
        <f t="shared" si="331"/>
        <v>0</v>
      </c>
      <c r="CX206" s="40">
        <v>0</v>
      </c>
      <c r="CY206" s="11">
        <v>0</v>
      </c>
      <c r="CZ206" s="41">
        <v>0</v>
      </c>
      <c r="DA206" s="9">
        <f t="shared" si="332"/>
        <v>0</v>
      </c>
      <c r="DB206" s="13">
        <f t="shared" si="333"/>
        <v>0</v>
      </c>
    </row>
    <row r="207" spans="1:106" x14ac:dyDescent="0.3">
      <c r="A207" s="50">
        <v>2019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v>0</v>
      </c>
      <c r="L207" s="40">
        <v>0</v>
      </c>
      <c r="M207" s="11">
        <v>0</v>
      </c>
      <c r="N207" s="41">
        <f t="shared" si="328"/>
        <v>0</v>
      </c>
      <c r="O207" s="40">
        <v>0</v>
      </c>
      <c r="P207" s="11">
        <v>0</v>
      </c>
      <c r="Q207" s="41">
        <v>0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0</v>
      </c>
      <c r="Y207" s="11">
        <v>0</v>
      </c>
      <c r="Z207" s="41">
        <v>0</v>
      </c>
      <c r="AA207" s="40">
        <v>2.5800000000000003E-3</v>
      </c>
      <c r="AB207" s="11">
        <v>4.0469999999999997</v>
      </c>
      <c r="AC207" s="41">
        <f t="shared" ref="AC207" si="336">AB207/AA207*1000</f>
        <v>1568604.6511627904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0</v>
      </c>
      <c r="BF207" s="11">
        <v>0</v>
      </c>
      <c r="BG207" s="41">
        <v>0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f t="shared" si="330"/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40">
        <v>0</v>
      </c>
      <c r="CP207" s="11">
        <v>0</v>
      </c>
      <c r="CQ207" s="41">
        <v>0</v>
      </c>
      <c r="CR207" s="40">
        <v>0</v>
      </c>
      <c r="CS207" s="11">
        <v>0</v>
      </c>
      <c r="CT207" s="41">
        <v>0</v>
      </c>
      <c r="CU207" s="40">
        <v>0</v>
      </c>
      <c r="CV207" s="11">
        <v>0</v>
      </c>
      <c r="CW207" s="41">
        <f t="shared" si="331"/>
        <v>0</v>
      </c>
      <c r="CX207" s="40">
        <v>0</v>
      </c>
      <c r="CY207" s="11">
        <v>0</v>
      </c>
      <c r="CZ207" s="41">
        <v>0</v>
      </c>
      <c r="DA207" s="9">
        <f t="shared" si="332"/>
        <v>2.5800000000000003E-3</v>
      </c>
      <c r="DB207" s="13">
        <f t="shared" si="333"/>
        <v>4.0469999999999997</v>
      </c>
    </row>
    <row r="208" spans="1:106" x14ac:dyDescent="0.3">
      <c r="A208" s="50">
        <v>2019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v>0</v>
      </c>
      <c r="L208" s="40">
        <v>0</v>
      </c>
      <c r="M208" s="11">
        <v>0</v>
      </c>
      <c r="N208" s="41">
        <f t="shared" si="328"/>
        <v>0</v>
      </c>
      <c r="O208" s="40">
        <v>0</v>
      </c>
      <c r="P208" s="11">
        <v>0</v>
      </c>
      <c r="Q208" s="41">
        <v>0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0</v>
      </c>
      <c r="Y208" s="11">
        <v>0</v>
      </c>
      <c r="Z208" s="41">
        <v>0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</v>
      </c>
      <c r="BF208" s="11">
        <v>0</v>
      </c>
      <c r="BG208" s="41">
        <v>0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f t="shared" si="330"/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0</v>
      </c>
      <c r="CD208" s="11">
        <v>0</v>
      </c>
      <c r="CE208" s="41">
        <v>0</v>
      </c>
      <c r="CF208" s="40">
        <v>0</v>
      </c>
      <c r="CG208" s="11">
        <v>0</v>
      </c>
      <c r="CH208" s="41">
        <v>0</v>
      </c>
      <c r="CI208" s="40">
        <v>0</v>
      </c>
      <c r="CJ208" s="11">
        <v>0</v>
      </c>
      <c r="CK208" s="41">
        <v>0</v>
      </c>
      <c r="CL208" s="40">
        <v>0</v>
      </c>
      <c r="CM208" s="11">
        <v>0</v>
      </c>
      <c r="CN208" s="41">
        <v>0</v>
      </c>
      <c r="CO208" s="40">
        <v>0</v>
      </c>
      <c r="CP208" s="11">
        <v>0</v>
      </c>
      <c r="CQ208" s="41">
        <v>0</v>
      </c>
      <c r="CR208" s="40">
        <v>0</v>
      </c>
      <c r="CS208" s="11">
        <v>0</v>
      </c>
      <c r="CT208" s="41">
        <v>0</v>
      </c>
      <c r="CU208" s="40">
        <v>0</v>
      </c>
      <c r="CV208" s="11">
        <v>0</v>
      </c>
      <c r="CW208" s="41">
        <f t="shared" si="331"/>
        <v>0</v>
      </c>
      <c r="CX208" s="40">
        <v>0</v>
      </c>
      <c r="CY208" s="11">
        <v>0</v>
      </c>
      <c r="CZ208" s="41">
        <v>0</v>
      </c>
      <c r="DA208" s="9">
        <f t="shared" si="332"/>
        <v>0</v>
      </c>
      <c r="DB208" s="13">
        <f t="shared" si="333"/>
        <v>0</v>
      </c>
    </row>
    <row r="209" spans="1:106" x14ac:dyDescent="0.3">
      <c r="A209" s="50">
        <v>2019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v>0</v>
      </c>
      <c r="L209" s="40">
        <v>0</v>
      </c>
      <c r="M209" s="11">
        <v>0</v>
      </c>
      <c r="N209" s="41">
        <f t="shared" si="328"/>
        <v>0</v>
      </c>
      <c r="O209" s="40">
        <v>0</v>
      </c>
      <c r="P209" s="11">
        <v>0</v>
      </c>
      <c r="Q209" s="41">
        <v>0</v>
      </c>
      <c r="R209" s="40">
        <v>0</v>
      </c>
      <c r="S209" s="11">
        <v>0</v>
      </c>
      <c r="T209" s="41">
        <v>0</v>
      </c>
      <c r="U209" s="40">
        <v>0.252</v>
      </c>
      <c r="V209" s="11">
        <v>38.988999999999997</v>
      </c>
      <c r="W209" s="41">
        <f t="shared" ref="W209:W212" si="337">V209/U209*1000</f>
        <v>154718.25396825394</v>
      </c>
      <c r="X209" s="40">
        <v>0</v>
      </c>
      <c r="Y209" s="11">
        <v>0</v>
      </c>
      <c r="Z209" s="41">
        <v>0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</v>
      </c>
      <c r="BF209" s="11">
        <v>0</v>
      </c>
      <c r="BG209" s="41">
        <v>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f t="shared" si="330"/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0</v>
      </c>
      <c r="CJ209" s="11">
        <v>0</v>
      </c>
      <c r="CK209" s="41">
        <v>0</v>
      </c>
      <c r="CL209" s="40">
        <v>0</v>
      </c>
      <c r="CM209" s="11">
        <v>0</v>
      </c>
      <c r="CN209" s="41">
        <v>0</v>
      </c>
      <c r="CO209" s="40">
        <v>0</v>
      </c>
      <c r="CP209" s="11">
        <v>0</v>
      </c>
      <c r="CQ209" s="41">
        <v>0</v>
      </c>
      <c r="CR209" s="40">
        <v>0</v>
      </c>
      <c r="CS209" s="11">
        <v>0</v>
      </c>
      <c r="CT209" s="41">
        <v>0</v>
      </c>
      <c r="CU209" s="40">
        <v>0</v>
      </c>
      <c r="CV209" s="11">
        <v>0</v>
      </c>
      <c r="CW209" s="41">
        <f t="shared" si="331"/>
        <v>0</v>
      </c>
      <c r="CX209" s="40">
        <v>0</v>
      </c>
      <c r="CY209" s="11">
        <v>0</v>
      </c>
      <c r="CZ209" s="41">
        <v>0</v>
      </c>
      <c r="DA209" s="9">
        <f t="shared" si="332"/>
        <v>0.252</v>
      </c>
      <c r="DB209" s="13">
        <f t="shared" si="333"/>
        <v>38.988999999999997</v>
      </c>
    </row>
    <row r="210" spans="1:106" x14ac:dyDescent="0.3">
      <c r="A210" s="50">
        <v>2019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v>0</v>
      </c>
      <c r="L210" s="40">
        <v>0</v>
      </c>
      <c r="M210" s="11">
        <v>0</v>
      </c>
      <c r="N210" s="41">
        <f t="shared" si="328"/>
        <v>0</v>
      </c>
      <c r="O210" s="40">
        <v>0</v>
      </c>
      <c r="P210" s="11">
        <v>0</v>
      </c>
      <c r="Q210" s="41">
        <v>0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0</v>
      </c>
      <c r="Y210" s="11">
        <v>0</v>
      </c>
      <c r="Z210" s="41">
        <v>0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5.8999999999999992E-4</v>
      </c>
      <c r="AT210" s="11">
        <v>2.5999999999999999E-2</v>
      </c>
      <c r="AU210" s="41">
        <f t="shared" ref="AU210" si="338">AT210/AS210*1000</f>
        <v>44067.796610169498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</v>
      </c>
      <c r="BF210" s="11">
        <v>0</v>
      </c>
      <c r="BG210" s="41">
        <v>0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f t="shared" si="330"/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0</v>
      </c>
      <c r="CJ210" s="11">
        <v>0</v>
      </c>
      <c r="CK210" s="41">
        <v>0</v>
      </c>
      <c r="CL210" s="40">
        <v>0</v>
      </c>
      <c r="CM210" s="11">
        <v>0</v>
      </c>
      <c r="CN210" s="41">
        <v>0</v>
      </c>
      <c r="CO210" s="40">
        <v>0</v>
      </c>
      <c r="CP210" s="11">
        <v>0</v>
      </c>
      <c r="CQ210" s="41">
        <v>0</v>
      </c>
      <c r="CR210" s="40">
        <v>0</v>
      </c>
      <c r="CS210" s="11">
        <v>0</v>
      </c>
      <c r="CT210" s="41">
        <v>0</v>
      </c>
      <c r="CU210" s="40">
        <v>0</v>
      </c>
      <c r="CV210" s="11">
        <v>0</v>
      </c>
      <c r="CW210" s="41">
        <f t="shared" si="331"/>
        <v>0</v>
      </c>
      <c r="CX210" s="40">
        <v>0</v>
      </c>
      <c r="CY210" s="11">
        <v>0</v>
      </c>
      <c r="CZ210" s="41">
        <v>0</v>
      </c>
      <c r="DA210" s="9">
        <f t="shared" si="332"/>
        <v>5.8999999999999992E-4</v>
      </c>
      <c r="DB210" s="13">
        <f t="shared" si="333"/>
        <v>2.5999999999999999E-2</v>
      </c>
    </row>
    <row r="211" spans="1:106" x14ac:dyDescent="0.3">
      <c r="A211" s="50">
        <v>2019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v>0</v>
      </c>
      <c r="L211" s="40">
        <v>0</v>
      </c>
      <c r="M211" s="11">
        <v>0</v>
      </c>
      <c r="N211" s="41">
        <f t="shared" si="328"/>
        <v>0</v>
      </c>
      <c r="O211" s="40">
        <v>0</v>
      </c>
      <c r="P211" s="11">
        <v>0</v>
      </c>
      <c r="Q211" s="41">
        <v>0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</v>
      </c>
      <c r="Y211" s="11">
        <v>0</v>
      </c>
      <c r="Z211" s="41">
        <v>0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0.315</v>
      </c>
      <c r="AH211" s="11">
        <v>11.147</v>
      </c>
      <c r="AI211" s="41">
        <f t="shared" si="329"/>
        <v>35387.301587301583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0</v>
      </c>
      <c r="BF211" s="11">
        <v>0</v>
      </c>
      <c r="BG211" s="41">
        <v>0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f t="shared" si="330"/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0</v>
      </c>
      <c r="CJ211" s="11">
        <v>0</v>
      </c>
      <c r="CK211" s="41">
        <v>0</v>
      </c>
      <c r="CL211" s="40">
        <v>1.6</v>
      </c>
      <c r="CM211" s="11">
        <v>77.555999999999997</v>
      </c>
      <c r="CN211" s="41">
        <f t="shared" si="335"/>
        <v>48472.5</v>
      </c>
      <c r="CO211" s="40">
        <v>0</v>
      </c>
      <c r="CP211" s="11">
        <v>0</v>
      </c>
      <c r="CQ211" s="41">
        <v>0</v>
      </c>
      <c r="CR211" s="40">
        <v>0</v>
      </c>
      <c r="CS211" s="11">
        <v>0</v>
      </c>
      <c r="CT211" s="41">
        <v>0</v>
      </c>
      <c r="CU211" s="40">
        <v>0</v>
      </c>
      <c r="CV211" s="11">
        <v>0</v>
      </c>
      <c r="CW211" s="41">
        <f t="shared" si="331"/>
        <v>0</v>
      </c>
      <c r="CX211" s="40">
        <v>0</v>
      </c>
      <c r="CY211" s="11">
        <v>0</v>
      </c>
      <c r="CZ211" s="41">
        <v>0</v>
      </c>
      <c r="DA211" s="9">
        <f t="shared" si="332"/>
        <v>1.915</v>
      </c>
      <c r="DB211" s="13">
        <f t="shared" si="333"/>
        <v>88.703000000000003</v>
      </c>
    </row>
    <row r="212" spans="1:106" x14ac:dyDescent="0.3">
      <c r="A212" s="50">
        <v>2019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v>0</v>
      </c>
      <c r="L212" s="40">
        <v>0</v>
      </c>
      <c r="M212" s="11">
        <v>0</v>
      </c>
      <c r="N212" s="41">
        <f t="shared" si="328"/>
        <v>0</v>
      </c>
      <c r="O212" s="40">
        <v>0</v>
      </c>
      <c r="P212" s="11">
        <v>0</v>
      </c>
      <c r="Q212" s="41">
        <v>0</v>
      </c>
      <c r="R212" s="40">
        <v>0</v>
      </c>
      <c r="S212" s="11">
        <v>0</v>
      </c>
      <c r="T212" s="41">
        <v>0</v>
      </c>
      <c r="U212" s="40">
        <v>2.8000000000000001E-2</v>
      </c>
      <c r="V212" s="11">
        <v>8.3019999999999996</v>
      </c>
      <c r="W212" s="41">
        <f t="shared" si="337"/>
        <v>296500</v>
      </c>
      <c r="X212" s="40">
        <v>0</v>
      </c>
      <c r="Y212" s="11">
        <v>0</v>
      </c>
      <c r="Z212" s="41">
        <v>0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0</v>
      </c>
      <c r="BF212" s="11">
        <v>0</v>
      </c>
      <c r="BG212" s="41">
        <v>0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f t="shared" si="330"/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</v>
      </c>
      <c r="CJ212" s="11">
        <v>0</v>
      </c>
      <c r="CK212" s="41">
        <v>0</v>
      </c>
      <c r="CL212" s="40">
        <v>0</v>
      </c>
      <c r="CM212" s="11">
        <v>0</v>
      </c>
      <c r="CN212" s="41">
        <v>0</v>
      </c>
      <c r="CO212" s="40">
        <v>0</v>
      </c>
      <c r="CP212" s="11">
        <v>0</v>
      </c>
      <c r="CQ212" s="41">
        <v>0</v>
      </c>
      <c r="CR212" s="40">
        <v>0</v>
      </c>
      <c r="CS212" s="11">
        <v>0</v>
      </c>
      <c r="CT212" s="41">
        <v>0</v>
      </c>
      <c r="CU212" s="40">
        <v>0</v>
      </c>
      <c r="CV212" s="11">
        <v>0</v>
      </c>
      <c r="CW212" s="41">
        <f t="shared" si="331"/>
        <v>0</v>
      </c>
      <c r="CX212" s="40">
        <v>0</v>
      </c>
      <c r="CY212" s="11">
        <v>0</v>
      </c>
      <c r="CZ212" s="41">
        <v>0</v>
      </c>
      <c r="DA212" s="9">
        <f t="shared" si="332"/>
        <v>2.8000000000000001E-2</v>
      </c>
      <c r="DB212" s="13">
        <f t="shared" si="333"/>
        <v>8.3019999999999996</v>
      </c>
    </row>
    <row r="213" spans="1:106" ht="15" thickBot="1" x14ac:dyDescent="0.35">
      <c r="A213" s="52"/>
      <c r="B213" s="53" t="s">
        <v>17</v>
      </c>
      <c r="C213" s="42">
        <f t="shared" ref="C213:D213" si="339">SUM(C201:C212)</f>
        <v>0</v>
      </c>
      <c r="D213" s="32">
        <f t="shared" si="339"/>
        <v>0</v>
      </c>
      <c r="E213" s="43"/>
      <c r="F213" s="42">
        <f t="shared" ref="F213:G213" si="340">SUM(F201:F212)</f>
        <v>0</v>
      </c>
      <c r="G213" s="32">
        <f t="shared" si="340"/>
        <v>0</v>
      </c>
      <c r="H213" s="43"/>
      <c r="I213" s="42">
        <f t="shared" ref="I213:J213" si="341">SUM(I201:I212)</f>
        <v>0</v>
      </c>
      <c r="J213" s="32">
        <f t="shared" si="341"/>
        <v>0</v>
      </c>
      <c r="K213" s="43"/>
      <c r="L213" s="42">
        <f t="shared" ref="L213:M213" si="342">SUM(L201:L212)</f>
        <v>0</v>
      </c>
      <c r="M213" s="32">
        <f t="shared" si="342"/>
        <v>0</v>
      </c>
      <c r="N213" s="43"/>
      <c r="O213" s="42">
        <f t="shared" ref="O213:P213" si="343">SUM(O201:O212)</f>
        <v>0</v>
      </c>
      <c r="P213" s="32">
        <f t="shared" si="343"/>
        <v>0</v>
      </c>
      <c r="Q213" s="43"/>
      <c r="R213" s="42">
        <f t="shared" ref="R213:S213" si="344">SUM(R201:R212)</f>
        <v>0</v>
      </c>
      <c r="S213" s="32">
        <f t="shared" si="344"/>
        <v>0</v>
      </c>
      <c r="T213" s="43"/>
      <c r="U213" s="42">
        <f t="shared" ref="U213:V213" si="345">SUM(U201:U212)</f>
        <v>0.28000000000000003</v>
      </c>
      <c r="V213" s="32">
        <f t="shared" si="345"/>
        <v>47.290999999999997</v>
      </c>
      <c r="W213" s="43"/>
      <c r="X213" s="42">
        <f t="shared" ref="X213:Y213" si="346">SUM(X201:X212)</f>
        <v>0</v>
      </c>
      <c r="Y213" s="32">
        <f t="shared" si="346"/>
        <v>0</v>
      </c>
      <c r="Z213" s="43"/>
      <c r="AA213" s="42">
        <f t="shared" ref="AA213:AB213" si="347">SUM(AA201:AA212)</f>
        <v>2.5800000000000003E-3</v>
      </c>
      <c r="AB213" s="32">
        <f t="shared" si="347"/>
        <v>4.0469999999999997</v>
      </c>
      <c r="AC213" s="43"/>
      <c r="AD213" s="42">
        <f t="shared" ref="AD213:AE213" si="348">SUM(AD201:AD212)</f>
        <v>0</v>
      </c>
      <c r="AE213" s="32">
        <f t="shared" si="348"/>
        <v>0</v>
      </c>
      <c r="AF213" s="43"/>
      <c r="AG213" s="42">
        <f t="shared" ref="AG213:AH213" si="349">SUM(AG201:AG212)</f>
        <v>1.2762</v>
      </c>
      <c r="AH213" s="32">
        <f t="shared" si="349"/>
        <v>20.884999999999998</v>
      </c>
      <c r="AI213" s="43"/>
      <c r="AJ213" s="42">
        <f t="shared" ref="AJ213:AK213" si="350">SUM(AJ201:AJ212)</f>
        <v>0</v>
      </c>
      <c r="AK213" s="32">
        <f t="shared" si="350"/>
        <v>0</v>
      </c>
      <c r="AL213" s="43"/>
      <c r="AM213" s="42">
        <f t="shared" ref="AM213:AN213" si="351">SUM(AM201:AM212)</f>
        <v>0</v>
      </c>
      <c r="AN213" s="32">
        <f t="shared" si="351"/>
        <v>0</v>
      </c>
      <c r="AO213" s="43"/>
      <c r="AP213" s="42">
        <f t="shared" ref="AP213:AQ213" si="352">SUM(AP201:AP212)</f>
        <v>0</v>
      </c>
      <c r="AQ213" s="32">
        <f t="shared" si="352"/>
        <v>0</v>
      </c>
      <c r="AR213" s="43"/>
      <c r="AS213" s="42">
        <f t="shared" ref="AS213:AT213" si="353">SUM(AS201:AS212)</f>
        <v>5.8999999999999992E-4</v>
      </c>
      <c r="AT213" s="32">
        <f t="shared" si="353"/>
        <v>2.5999999999999999E-2</v>
      </c>
      <c r="AU213" s="43"/>
      <c r="AV213" s="42">
        <f t="shared" ref="AV213:AW213" si="354">SUM(AV201:AV212)</f>
        <v>0</v>
      </c>
      <c r="AW213" s="32">
        <f t="shared" si="354"/>
        <v>0</v>
      </c>
      <c r="AX213" s="43"/>
      <c r="AY213" s="42">
        <f t="shared" ref="AY213:AZ213" si="355">SUM(AY201:AY212)</f>
        <v>0</v>
      </c>
      <c r="AZ213" s="32">
        <f t="shared" si="355"/>
        <v>0</v>
      </c>
      <c r="BA213" s="43"/>
      <c r="BB213" s="42">
        <f t="shared" ref="BB213:BC213" si="356">SUM(BB201:BB212)</f>
        <v>0</v>
      </c>
      <c r="BC213" s="32">
        <f t="shared" si="356"/>
        <v>0</v>
      </c>
      <c r="BD213" s="43"/>
      <c r="BE213" s="42">
        <f t="shared" ref="BE213:BF213" si="357">SUM(BE201:BE212)</f>
        <v>0</v>
      </c>
      <c r="BF213" s="32">
        <f t="shared" si="357"/>
        <v>0</v>
      </c>
      <c r="BG213" s="43"/>
      <c r="BH213" s="42">
        <f t="shared" ref="BH213:BI213" si="358">SUM(BH201:BH212)</f>
        <v>0</v>
      </c>
      <c r="BI213" s="32">
        <f t="shared" si="358"/>
        <v>0</v>
      </c>
      <c r="BJ213" s="43"/>
      <c r="BK213" s="42">
        <f t="shared" ref="BK213:BL213" si="359">SUM(BK201:BK212)</f>
        <v>0</v>
      </c>
      <c r="BL213" s="32">
        <f t="shared" si="359"/>
        <v>0</v>
      </c>
      <c r="BM213" s="43"/>
      <c r="BN213" s="42">
        <f t="shared" ref="BN213:BO213" si="360">SUM(BN201:BN212)</f>
        <v>0</v>
      </c>
      <c r="BO213" s="32">
        <f t="shared" si="360"/>
        <v>0</v>
      </c>
      <c r="BP213" s="43"/>
      <c r="BQ213" s="42">
        <f t="shared" ref="BQ213:BR213" si="361">SUM(BQ201:BQ212)</f>
        <v>0</v>
      </c>
      <c r="BR213" s="32">
        <f t="shared" si="361"/>
        <v>0</v>
      </c>
      <c r="BS213" s="43"/>
      <c r="BT213" s="42">
        <f t="shared" ref="BT213:BU213" si="362">SUM(BT201:BT212)</f>
        <v>0</v>
      </c>
      <c r="BU213" s="32">
        <f t="shared" si="362"/>
        <v>0</v>
      </c>
      <c r="BV213" s="43"/>
      <c r="BW213" s="42">
        <f t="shared" ref="BW213:BX213" si="363">SUM(BW201:BW212)</f>
        <v>0</v>
      </c>
      <c r="BX213" s="32">
        <f t="shared" si="363"/>
        <v>0</v>
      </c>
      <c r="BY213" s="43"/>
      <c r="BZ213" s="42">
        <f t="shared" ref="BZ213:CA213" si="364">SUM(BZ201:BZ212)</f>
        <v>0</v>
      </c>
      <c r="CA213" s="32">
        <f t="shared" si="364"/>
        <v>0</v>
      </c>
      <c r="CB213" s="43"/>
      <c r="CC213" s="42">
        <f t="shared" ref="CC213:CD213" si="365">SUM(CC201:CC212)</f>
        <v>0</v>
      </c>
      <c r="CD213" s="32">
        <f t="shared" si="365"/>
        <v>0</v>
      </c>
      <c r="CE213" s="43"/>
      <c r="CF213" s="42">
        <f t="shared" ref="CF213:CG213" si="366">SUM(CF201:CF212)</f>
        <v>0</v>
      </c>
      <c r="CG213" s="32">
        <f t="shared" si="366"/>
        <v>0</v>
      </c>
      <c r="CH213" s="43"/>
      <c r="CI213" s="42">
        <f t="shared" ref="CI213:CJ213" si="367">SUM(CI201:CI212)</f>
        <v>0</v>
      </c>
      <c r="CJ213" s="32">
        <f t="shared" si="367"/>
        <v>0</v>
      </c>
      <c r="CK213" s="43"/>
      <c r="CL213" s="42">
        <f t="shared" ref="CL213:CM213" si="368">SUM(CL201:CL212)</f>
        <v>2.5051600000000001</v>
      </c>
      <c r="CM213" s="32">
        <f t="shared" si="368"/>
        <v>153.91899999999998</v>
      </c>
      <c r="CN213" s="43"/>
      <c r="CO213" s="42">
        <f t="shared" ref="CO213:CP213" si="369">SUM(CO201:CO212)</f>
        <v>5.2000000000000006E-4</v>
      </c>
      <c r="CP213" s="32">
        <f t="shared" si="369"/>
        <v>0.21299999999999999</v>
      </c>
      <c r="CQ213" s="43"/>
      <c r="CR213" s="42">
        <f t="shared" ref="CR213:CS213" si="370">SUM(CR201:CR212)</f>
        <v>0</v>
      </c>
      <c r="CS213" s="32">
        <f t="shared" si="370"/>
        <v>0</v>
      </c>
      <c r="CT213" s="43"/>
      <c r="CU213" s="42">
        <f t="shared" ref="CU213:CV213" si="371">SUM(CU201:CU212)</f>
        <v>0</v>
      </c>
      <c r="CV213" s="32">
        <f t="shared" si="371"/>
        <v>0</v>
      </c>
      <c r="CW213" s="43"/>
      <c r="CX213" s="42">
        <f t="shared" ref="CX213:CY213" si="372">SUM(CX201:CX212)</f>
        <v>0</v>
      </c>
      <c r="CY213" s="32">
        <f t="shared" si="372"/>
        <v>0</v>
      </c>
      <c r="CZ213" s="43"/>
      <c r="DA213" s="33">
        <f t="shared" si="332"/>
        <v>4.0650500000000003</v>
      </c>
      <c r="DB213" s="34">
        <f t="shared" si="333"/>
        <v>226.38099999999997</v>
      </c>
    </row>
    <row r="214" spans="1:106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v>0</v>
      </c>
      <c r="L214" s="40">
        <v>0</v>
      </c>
      <c r="M214" s="11">
        <v>0</v>
      </c>
      <c r="N214" s="41">
        <f t="shared" ref="N214:N225" si="373">IF(L214=0,0,M214/L214*1000)</f>
        <v>0</v>
      </c>
      <c r="O214" s="40">
        <v>0</v>
      </c>
      <c r="P214" s="11">
        <v>0</v>
      </c>
      <c r="Q214" s="41">
        <v>0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</v>
      </c>
      <c r="Y214" s="11">
        <v>0</v>
      </c>
      <c r="Z214" s="41">
        <v>0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8.9999999999999993E-3</v>
      </c>
      <c r="AT214" s="11">
        <v>0.218</v>
      </c>
      <c r="AU214" s="41">
        <f t="shared" ref="AU214" si="374">AT214/AS214*1000</f>
        <v>24222.222222222226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f t="shared" ref="BS214:BS225" si="375">IF(BQ214=0,0,BR214/BQ214*1000)</f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0</v>
      </c>
      <c r="CJ214" s="11">
        <v>0</v>
      </c>
      <c r="CK214" s="41">
        <v>0</v>
      </c>
      <c r="CL214" s="40">
        <v>0</v>
      </c>
      <c r="CM214" s="11">
        <v>0</v>
      </c>
      <c r="CN214" s="41">
        <v>0</v>
      </c>
      <c r="CO214" s="40">
        <v>0</v>
      </c>
      <c r="CP214" s="11">
        <v>0</v>
      </c>
      <c r="CQ214" s="41">
        <v>0</v>
      </c>
      <c r="CR214" s="40">
        <v>0</v>
      </c>
      <c r="CS214" s="11">
        <v>0</v>
      </c>
      <c r="CT214" s="41">
        <v>0</v>
      </c>
      <c r="CU214" s="40">
        <v>0</v>
      </c>
      <c r="CV214" s="11">
        <v>0</v>
      </c>
      <c r="CW214" s="41">
        <f t="shared" ref="CW214:CW225" si="376">IF(CU214=0,0,CV214/CU214*1000)</f>
        <v>0</v>
      </c>
      <c r="CX214" s="40">
        <v>0</v>
      </c>
      <c r="CY214" s="11">
        <v>0</v>
      </c>
      <c r="CZ214" s="41">
        <v>0</v>
      </c>
      <c r="DA214" s="9">
        <f t="shared" ref="DA214:DA226" si="377">SUM(CO214,CL214,BZ214,BN214,AA214,BE214,AY214,BH214,AP214,BT214,AG214,AD214,U214,O214,C214,I214,R214,AM214,BB214,BK214,BW214,CC214,CI214,F214)+AJ214+CR214+AV214+AS214+CX214+X214</f>
        <v>8.9999999999999993E-3</v>
      </c>
      <c r="DB214" s="13">
        <f t="shared" ref="DB214:DB226" si="378">SUM(CP214,CM214,CA214,BO214,AB214,BF214,CD214,AZ214,BI214,AQ214,BU214,AH214,AE214,V214,P214,D214,J214,S214,AN214,BC214,BL214,BX214,CJ214,G214)+AK214+CS214+AW214+AT214+CY214+Y214</f>
        <v>0.218</v>
      </c>
    </row>
    <row r="215" spans="1:106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v>0</v>
      </c>
      <c r="L215" s="40">
        <v>0</v>
      </c>
      <c r="M215" s="11">
        <v>0</v>
      </c>
      <c r="N215" s="41">
        <f t="shared" si="373"/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2.8000000000000001E-2</v>
      </c>
      <c r="V215" s="11">
        <v>5.9569999999999999</v>
      </c>
      <c r="W215" s="41">
        <f t="shared" ref="W215" si="379">V215/U215*1000</f>
        <v>212750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f t="shared" si="375"/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40">
        <v>0</v>
      </c>
      <c r="CP215" s="11">
        <v>0</v>
      </c>
      <c r="CQ215" s="41">
        <v>0</v>
      </c>
      <c r="CR215" s="40">
        <v>0</v>
      </c>
      <c r="CS215" s="11">
        <v>0</v>
      </c>
      <c r="CT215" s="41">
        <v>0</v>
      </c>
      <c r="CU215" s="40">
        <v>0</v>
      </c>
      <c r="CV215" s="11">
        <v>0</v>
      </c>
      <c r="CW215" s="41">
        <f t="shared" si="376"/>
        <v>0</v>
      </c>
      <c r="CX215" s="40">
        <v>0</v>
      </c>
      <c r="CY215" s="11">
        <v>0</v>
      </c>
      <c r="CZ215" s="41">
        <v>0</v>
      </c>
      <c r="DA215" s="9">
        <f t="shared" si="377"/>
        <v>2.8000000000000001E-2</v>
      </c>
      <c r="DB215" s="13">
        <f t="shared" si="378"/>
        <v>5.9569999999999999</v>
      </c>
    </row>
    <row r="216" spans="1:106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v>0</v>
      </c>
      <c r="L216" s="40">
        <v>0</v>
      </c>
      <c r="M216" s="11">
        <v>0</v>
      </c>
      <c r="N216" s="41">
        <f t="shared" si="373"/>
        <v>0</v>
      </c>
      <c r="O216" s="40">
        <v>0</v>
      </c>
      <c r="P216" s="11">
        <v>0</v>
      </c>
      <c r="Q216" s="41">
        <v>0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0</v>
      </c>
      <c r="Y216" s="11">
        <v>0</v>
      </c>
      <c r="Z216" s="41">
        <v>0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f t="shared" si="375"/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40">
        <v>0</v>
      </c>
      <c r="CP216" s="11">
        <v>0</v>
      </c>
      <c r="CQ216" s="41">
        <v>0</v>
      </c>
      <c r="CR216" s="40">
        <v>0</v>
      </c>
      <c r="CS216" s="11">
        <v>0</v>
      </c>
      <c r="CT216" s="41">
        <v>0</v>
      </c>
      <c r="CU216" s="40">
        <v>0</v>
      </c>
      <c r="CV216" s="11">
        <v>0</v>
      </c>
      <c r="CW216" s="41">
        <f t="shared" si="376"/>
        <v>0</v>
      </c>
      <c r="CX216" s="40">
        <v>0</v>
      </c>
      <c r="CY216" s="11">
        <v>0</v>
      </c>
      <c r="CZ216" s="41">
        <v>0</v>
      </c>
      <c r="DA216" s="9">
        <f t="shared" si="377"/>
        <v>0</v>
      </c>
      <c r="DB216" s="13">
        <f t="shared" si="378"/>
        <v>0</v>
      </c>
    </row>
    <row r="217" spans="1:106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v>0</v>
      </c>
      <c r="L217" s="40">
        <v>0</v>
      </c>
      <c r="M217" s="11">
        <v>0</v>
      </c>
      <c r="N217" s="41">
        <f t="shared" si="373"/>
        <v>0</v>
      </c>
      <c r="O217" s="40">
        <v>0</v>
      </c>
      <c r="P217" s="11">
        <v>0</v>
      </c>
      <c r="Q217" s="41">
        <v>0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</v>
      </c>
      <c r="Y217" s="11">
        <v>0</v>
      </c>
      <c r="Z217" s="41">
        <v>0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f t="shared" si="375"/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0</v>
      </c>
      <c r="CJ217" s="11">
        <v>0</v>
      </c>
      <c r="CK217" s="41">
        <v>0</v>
      </c>
      <c r="CL217" s="40">
        <v>0</v>
      </c>
      <c r="CM217" s="11">
        <v>0</v>
      </c>
      <c r="CN217" s="41">
        <v>0</v>
      </c>
      <c r="CO217" s="40">
        <v>0</v>
      </c>
      <c r="CP217" s="11">
        <v>0</v>
      </c>
      <c r="CQ217" s="41">
        <v>0</v>
      </c>
      <c r="CR217" s="40">
        <v>0</v>
      </c>
      <c r="CS217" s="11">
        <v>0</v>
      </c>
      <c r="CT217" s="41">
        <v>0</v>
      </c>
      <c r="CU217" s="40">
        <v>0</v>
      </c>
      <c r="CV217" s="11">
        <v>0</v>
      </c>
      <c r="CW217" s="41">
        <f t="shared" si="376"/>
        <v>0</v>
      </c>
      <c r="CX217" s="40">
        <v>0</v>
      </c>
      <c r="CY217" s="11">
        <v>0</v>
      </c>
      <c r="CZ217" s="41">
        <v>0</v>
      </c>
      <c r="DA217" s="9">
        <f t="shared" si="377"/>
        <v>0</v>
      </c>
      <c r="DB217" s="13">
        <f t="shared" si="378"/>
        <v>0</v>
      </c>
    </row>
    <row r="218" spans="1:106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80">IF(C218=0,0,D218/C218*1000)</f>
        <v>0</v>
      </c>
      <c r="F218" s="40">
        <v>0</v>
      </c>
      <c r="G218" s="11">
        <v>0</v>
      </c>
      <c r="H218" s="41">
        <f t="shared" si="380"/>
        <v>0</v>
      </c>
      <c r="I218" s="40">
        <v>0</v>
      </c>
      <c r="J218" s="11">
        <v>0</v>
      </c>
      <c r="K218" s="41">
        <f t="shared" si="380"/>
        <v>0</v>
      </c>
      <c r="L218" s="40">
        <v>0</v>
      </c>
      <c r="M218" s="11">
        <v>0</v>
      </c>
      <c r="N218" s="41">
        <f t="shared" si="373"/>
        <v>0</v>
      </c>
      <c r="O218" s="40">
        <v>0</v>
      </c>
      <c r="P218" s="11">
        <v>0</v>
      </c>
      <c r="Q218" s="41">
        <f t="shared" si="380"/>
        <v>0</v>
      </c>
      <c r="R218" s="40">
        <v>0</v>
      </c>
      <c r="S218" s="11">
        <v>0</v>
      </c>
      <c r="T218" s="41">
        <f t="shared" si="380"/>
        <v>0</v>
      </c>
      <c r="U218" s="40">
        <v>0</v>
      </c>
      <c r="V218" s="11">
        <v>0</v>
      </c>
      <c r="W218" s="41">
        <f t="shared" si="380"/>
        <v>0</v>
      </c>
      <c r="X218" s="40">
        <v>0</v>
      </c>
      <c r="Y218" s="11">
        <v>0</v>
      </c>
      <c r="Z218" s="41">
        <f t="shared" si="380"/>
        <v>0</v>
      </c>
      <c r="AA218" s="40">
        <v>0</v>
      </c>
      <c r="AB218" s="11">
        <v>0</v>
      </c>
      <c r="AC218" s="41">
        <f t="shared" si="380"/>
        <v>0</v>
      </c>
      <c r="AD218" s="40">
        <v>0</v>
      </c>
      <c r="AE218" s="11">
        <v>0</v>
      </c>
      <c r="AF218" s="41">
        <f t="shared" si="380"/>
        <v>0</v>
      </c>
      <c r="AG218" s="40">
        <v>0</v>
      </c>
      <c r="AH218" s="11">
        <v>0</v>
      </c>
      <c r="AI218" s="41">
        <f t="shared" si="380"/>
        <v>0</v>
      </c>
      <c r="AJ218" s="40">
        <v>0</v>
      </c>
      <c r="AK218" s="11">
        <v>0</v>
      </c>
      <c r="AL218" s="41">
        <f t="shared" si="380"/>
        <v>0</v>
      </c>
      <c r="AM218" s="40">
        <v>0</v>
      </c>
      <c r="AN218" s="11">
        <v>0</v>
      </c>
      <c r="AO218" s="41">
        <f t="shared" si="380"/>
        <v>0</v>
      </c>
      <c r="AP218" s="40">
        <v>0</v>
      </c>
      <c r="AQ218" s="11">
        <v>0</v>
      </c>
      <c r="AR218" s="41">
        <f t="shared" si="380"/>
        <v>0</v>
      </c>
      <c r="AS218" s="40">
        <v>0</v>
      </c>
      <c r="AT218" s="11">
        <v>0</v>
      </c>
      <c r="AU218" s="41">
        <f t="shared" si="380"/>
        <v>0</v>
      </c>
      <c r="AV218" s="40">
        <v>0</v>
      </c>
      <c r="AW218" s="11">
        <v>0</v>
      </c>
      <c r="AX218" s="41">
        <f t="shared" si="380"/>
        <v>0</v>
      </c>
      <c r="AY218" s="40">
        <v>0</v>
      </c>
      <c r="AZ218" s="11">
        <v>0</v>
      </c>
      <c r="BA218" s="41">
        <f t="shared" si="380"/>
        <v>0</v>
      </c>
      <c r="BB218" s="40">
        <v>0</v>
      </c>
      <c r="BC218" s="11">
        <v>0</v>
      </c>
      <c r="BD218" s="41">
        <f t="shared" si="380"/>
        <v>0</v>
      </c>
      <c r="BE218" s="40">
        <v>0</v>
      </c>
      <c r="BF218" s="11">
        <v>0</v>
      </c>
      <c r="BG218" s="41">
        <f t="shared" si="380"/>
        <v>0</v>
      </c>
      <c r="BH218" s="40">
        <v>0</v>
      </c>
      <c r="BI218" s="11">
        <v>0</v>
      </c>
      <c r="BJ218" s="41">
        <f t="shared" si="380"/>
        <v>0</v>
      </c>
      <c r="BK218" s="40">
        <v>0</v>
      </c>
      <c r="BL218" s="11">
        <v>0</v>
      </c>
      <c r="BM218" s="41">
        <f t="shared" si="380"/>
        <v>0</v>
      </c>
      <c r="BN218" s="40">
        <v>0</v>
      </c>
      <c r="BO218" s="11">
        <v>0</v>
      </c>
      <c r="BP218" s="41">
        <f t="shared" si="380"/>
        <v>0</v>
      </c>
      <c r="BQ218" s="40">
        <v>0</v>
      </c>
      <c r="BR218" s="11">
        <v>0</v>
      </c>
      <c r="BS218" s="41">
        <f t="shared" si="375"/>
        <v>0</v>
      </c>
      <c r="BT218" s="40">
        <v>0</v>
      </c>
      <c r="BU218" s="11">
        <v>0</v>
      </c>
      <c r="BV218" s="41">
        <f t="shared" si="380"/>
        <v>0</v>
      </c>
      <c r="BW218" s="40">
        <v>0</v>
      </c>
      <c r="BX218" s="11">
        <v>0</v>
      </c>
      <c r="BY218" s="41">
        <f t="shared" ref="BY218:CZ225" si="381">IF(BW218=0,0,BX218/BW218*1000)</f>
        <v>0</v>
      </c>
      <c r="BZ218" s="40">
        <v>0</v>
      </c>
      <c r="CA218" s="11">
        <v>0</v>
      </c>
      <c r="CB218" s="41">
        <f t="shared" si="381"/>
        <v>0</v>
      </c>
      <c r="CC218" s="40">
        <v>0</v>
      </c>
      <c r="CD218" s="11">
        <v>0</v>
      </c>
      <c r="CE218" s="41">
        <f t="shared" si="381"/>
        <v>0</v>
      </c>
      <c r="CF218" s="40">
        <v>0</v>
      </c>
      <c r="CG218" s="11">
        <v>0</v>
      </c>
      <c r="CH218" s="41">
        <f t="shared" ref="CH218:CH225" si="382">IF(CF218=0,0,CG218/CF218*1000)</f>
        <v>0</v>
      </c>
      <c r="CI218" s="40">
        <v>0</v>
      </c>
      <c r="CJ218" s="11">
        <v>0</v>
      </c>
      <c r="CK218" s="41">
        <f t="shared" si="381"/>
        <v>0</v>
      </c>
      <c r="CL218" s="40">
        <v>0</v>
      </c>
      <c r="CM218" s="11">
        <v>0</v>
      </c>
      <c r="CN218" s="41">
        <f t="shared" si="381"/>
        <v>0</v>
      </c>
      <c r="CO218" s="40">
        <v>0</v>
      </c>
      <c r="CP218" s="11">
        <v>0</v>
      </c>
      <c r="CQ218" s="41">
        <f t="shared" si="381"/>
        <v>0</v>
      </c>
      <c r="CR218" s="40">
        <v>0</v>
      </c>
      <c r="CS218" s="11">
        <v>0</v>
      </c>
      <c r="CT218" s="41">
        <f t="shared" si="381"/>
        <v>0</v>
      </c>
      <c r="CU218" s="40">
        <v>0</v>
      </c>
      <c r="CV218" s="11">
        <v>0</v>
      </c>
      <c r="CW218" s="41">
        <f t="shared" si="376"/>
        <v>0</v>
      </c>
      <c r="CX218" s="40">
        <v>0</v>
      </c>
      <c r="CY218" s="11">
        <v>0</v>
      </c>
      <c r="CZ218" s="41">
        <f t="shared" si="381"/>
        <v>0</v>
      </c>
      <c r="DA218" s="9">
        <f t="shared" si="377"/>
        <v>0</v>
      </c>
      <c r="DB218" s="13">
        <f t="shared" si="378"/>
        <v>0</v>
      </c>
    </row>
    <row r="219" spans="1:106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80"/>
        <v>0</v>
      </c>
      <c r="F219" s="40">
        <v>0</v>
      </c>
      <c r="G219" s="11">
        <v>0</v>
      </c>
      <c r="H219" s="41">
        <f t="shared" si="380"/>
        <v>0</v>
      </c>
      <c r="I219" s="40">
        <v>0</v>
      </c>
      <c r="J219" s="11">
        <v>0</v>
      </c>
      <c r="K219" s="41">
        <f t="shared" si="380"/>
        <v>0</v>
      </c>
      <c r="L219" s="40">
        <v>0</v>
      </c>
      <c r="M219" s="11">
        <v>0</v>
      </c>
      <c r="N219" s="41">
        <f t="shared" si="373"/>
        <v>0</v>
      </c>
      <c r="O219" s="40">
        <v>0</v>
      </c>
      <c r="P219" s="11">
        <v>0</v>
      </c>
      <c r="Q219" s="41">
        <f t="shared" si="380"/>
        <v>0</v>
      </c>
      <c r="R219" s="40">
        <v>0</v>
      </c>
      <c r="S219" s="11">
        <v>0</v>
      </c>
      <c r="T219" s="41">
        <f t="shared" si="380"/>
        <v>0</v>
      </c>
      <c r="U219" s="40">
        <v>0</v>
      </c>
      <c r="V219" s="11">
        <v>0</v>
      </c>
      <c r="W219" s="41">
        <f t="shared" si="380"/>
        <v>0</v>
      </c>
      <c r="X219" s="40">
        <v>0</v>
      </c>
      <c r="Y219" s="11">
        <v>0</v>
      </c>
      <c r="Z219" s="41">
        <f t="shared" si="380"/>
        <v>0</v>
      </c>
      <c r="AA219" s="40">
        <v>0</v>
      </c>
      <c r="AB219" s="11">
        <v>0</v>
      </c>
      <c r="AC219" s="41">
        <f t="shared" si="380"/>
        <v>0</v>
      </c>
      <c r="AD219" s="40">
        <v>0</v>
      </c>
      <c r="AE219" s="11">
        <v>0</v>
      </c>
      <c r="AF219" s="41">
        <f t="shared" si="380"/>
        <v>0</v>
      </c>
      <c r="AG219" s="40">
        <v>0</v>
      </c>
      <c r="AH219" s="11">
        <v>0</v>
      </c>
      <c r="AI219" s="41">
        <f t="shared" si="380"/>
        <v>0</v>
      </c>
      <c r="AJ219" s="40">
        <v>0</v>
      </c>
      <c r="AK219" s="11">
        <v>0</v>
      </c>
      <c r="AL219" s="41">
        <f t="shared" si="380"/>
        <v>0</v>
      </c>
      <c r="AM219" s="40">
        <v>0</v>
      </c>
      <c r="AN219" s="11">
        <v>0</v>
      </c>
      <c r="AO219" s="41">
        <f t="shared" si="380"/>
        <v>0</v>
      </c>
      <c r="AP219" s="40">
        <v>0</v>
      </c>
      <c r="AQ219" s="11">
        <v>0</v>
      </c>
      <c r="AR219" s="41">
        <f t="shared" si="380"/>
        <v>0</v>
      </c>
      <c r="AS219" s="40">
        <v>0</v>
      </c>
      <c r="AT219" s="11">
        <v>0</v>
      </c>
      <c r="AU219" s="41">
        <f t="shared" si="380"/>
        <v>0</v>
      </c>
      <c r="AV219" s="40">
        <v>0</v>
      </c>
      <c r="AW219" s="11">
        <v>0</v>
      </c>
      <c r="AX219" s="41">
        <f t="shared" si="380"/>
        <v>0</v>
      </c>
      <c r="AY219" s="40">
        <v>0</v>
      </c>
      <c r="AZ219" s="11">
        <v>0</v>
      </c>
      <c r="BA219" s="41">
        <f t="shared" si="380"/>
        <v>0</v>
      </c>
      <c r="BB219" s="40">
        <v>0</v>
      </c>
      <c r="BC219" s="11">
        <v>0</v>
      </c>
      <c r="BD219" s="41">
        <f t="shared" si="380"/>
        <v>0</v>
      </c>
      <c r="BE219" s="40">
        <v>0</v>
      </c>
      <c r="BF219" s="11">
        <v>0</v>
      </c>
      <c r="BG219" s="41">
        <f t="shared" si="380"/>
        <v>0</v>
      </c>
      <c r="BH219" s="40">
        <v>0</v>
      </c>
      <c r="BI219" s="11">
        <v>0</v>
      </c>
      <c r="BJ219" s="41">
        <f t="shared" si="380"/>
        <v>0</v>
      </c>
      <c r="BK219" s="40">
        <v>0</v>
      </c>
      <c r="BL219" s="11">
        <v>0</v>
      </c>
      <c r="BM219" s="41">
        <f t="shared" si="380"/>
        <v>0</v>
      </c>
      <c r="BN219" s="40">
        <v>0</v>
      </c>
      <c r="BO219" s="11">
        <v>0</v>
      </c>
      <c r="BP219" s="41">
        <f t="shared" si="380"/>
        <v>0</v>
      </c>
      <c r="BQ219" s="40">
        <v>0</v>
      </c>
      <c r="BR219" s="11">
        <v>0</v>
      </c>
      <c r="BS219" s="41">
        <f t="shared" si="375"/>
        <v>0</v>
      </c>
      <c r="BT219" s="40">
        <v>0</v>
      </c>
      <c r="BU219" s="11">
        <v>0</v>
      </c>
      <c r="BV219" s="41">
        <f t="shared" si="380"/>
        <v>0</v>
      </c>
      <c r="BW219" s="40">
        <v>0</v>
      </c>
      <c r="BX219" s="11">
        <v>0</v>
      </c>
      <c r="BY219" s="41">
        <f t="shared" si="381"/>
        <v>0</v>
      </c>
      <c r="BZ219" s="40">
        <v>0</v>
      </c>
      <c r="CA219" s="11">
        <v>0</v>
      </c>
      <c r="CB219" s="41">
        <f t="shared" si="381"/>
        <v>0</v>
      </c>
      <c r="CC219" s="40">
        <v>0</v>
      </c>
      <c r="CD219" s="11">
        <v>0</v>
      </c>
      <c r="CE219" s="41">
        <f t="shared" si="381"/>
        <v>0</v>
      </c>
      <c r="CF219" s="40">
        <v>0</v>
      </c>
      <c r="CG219" s="11">
        <v>0</v>
      </c>
      <c r="CH219" s="41">
        <f t="shared" si="382"/>
        <v>0</v>
      </c>
      <c r="CI219" s="40">
        <v>0</v>
      </c>
      <c r="CJ219" s="11">
        <v>0</v>
      </c>
      <c r="CK219" s="41">
        <f t="shared" si="381"/>
        <v>0</v>
      </c>
      <c r="CL219" s="40">
        <v>0.8</v>
      </c>
      <c r="CM219" s="11">
        <v>40.43</v>
      </c>
      <c r="CN219" s="41">
        <f t="shared" si="381"/>
        <v>50537.499999999993</v>
      </c>
      <c r="CO219" s="40">
        <v>0</v>
      </c>
      <c r="CP219" s="11">
        <v>0</v>
      </c>
      <c r="CQ219" s="41">
        <f t="shared" si="381"/>
        <v>0</v>
      </c>
      <c r="CR219" s="40">
        <v>0</v>
      </c>
      <c r="CS219" s="11">
        <v>0</v>
      </c>
      <c r="CT219" s="41">
        <f t="shared" si="381"/>
        <v>0</v>
      </c>
      <c r="CU219" s="40">
        <v>0</v>
      </c>
      <c r="CV219" s="11">
        <v>0</v>
      </c>
      <c r="CW219" s="41">
        <f t="shared" si="376"/>
        <v>0</v>
      </c>
      <c r="CX219" s="40">
        <v>0</v>
      </c>
      <c r="CY219" s="11">
        <v>0</v>
      </c>
      <c r="CZ219" s="41">
        <f t="shared" si="381"/>
        <v>0</v>
      </c>
      <c r="DA219" s="9">
        <f t="shared" si="377"/>
        <v>0.8</v>
      </c>
      <c r="DB219" s="13">
        <f t="shared" si="378"/>
        <v>40.43</v>
      </c>
    </row>
    <row r="220" spans="1:106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80"/>
        <v>0</v>
      </c>
      <c r="F220" s="40">
        <v>0</v>
      </c>
      <c r="G220" s="11">
        <v>0</v>
      </c>
      <c r="H220" s="41">
        <f t="shared" si="380"/>
        <v>0</v>
      </c>
      <c r="I220" s="40">
        <v>0</v>
      </c>
      <c r="J220" s="11">
        <v>0</v>
      </c>
      <c r="K220" s="41">
        <f t="shared" si="380"/>
        <v>0</v>
      </c>
      <c r="L220" s="40">
        <v>0</v>
      </c>
      <c r="M220" s="11">
        <v>0</v>
      </c>
      <c r="N220" s="41">
        <f t="shared" si="373"/>
        <v>0</v>
      </c>
      <c r="O220" s="40">
        <v>0</v>
      </c>
      <c r="P220" s="11">
        <v>0</v>
      </c>
      <c r="Q220" s="41">
        <f t="shared" si="380"/>
        <v>0</v>
      </c>
      <c r="R220" s="40">
        <v>0</v>
      </c>
      <c r="S220" s="11">
        <v>0</v>
      </c>
      <c r="T220" s="41">
        <f t="shared" si="380"/>
        <v>0</v>
      </c>
      <c r="U220" s="40">
        <v>0</v>
      </c>
      <c r="V220" s="11">
        <v>0</v>
      </c>
      <c r="W220" s="41">
        <f t="shared" si="380"/>
        <v>0</v>
      </c>
      <c r="X220" s="40">
        <v>0</v>
      </c>
      <c r="Y220" s="11">
        <v>0</v>
      </c>
      <c r="Z220" s="41">
        <f t="shared" si="380"/>
        <v>0</v>
      </c>
      <c r="AA220" s="40">
        <v>0</v>
      </c>
      <c r="AB220" s="11">
        <v>0</v>
      </c>
      <c r="AC220" s="41">
        <f t="shared" si="380"/>
        <v>0</v>
      </c>
      <c r="AD220" s="40">
        <v>0</v>
      </c>
      <c r="AE220" s="11">
        <v>0</v>
      </c>
      <c r="AF220" s="41">
        <f t="shared" si="380"/>
        <v>0</v>
      </c>
      <c r="AG220" s="40">
        <v>0</v>
      </c>
      <c r="AH220" s="11">
        <v>0</v>
      </c>
      <c r="AI220" s="41">
        <f t="shared" si="380"/>
        <v>0</v>
      </c>
      <c r="AJ220" s="40">
        <v>0</v>
      </c>
      <c r="AK220" s="11">
        <v>0</v>
      </c>
      <c r="AL220" s="41">
        <f t="shared" si="380"/>
        <v>0</v>
      </c>
      <c r="AM220" s="40">
        <v>0</v>
      </c>
      <c r="AN220" s="11">
        <v>0</v>
      </c>
      <c r="AO220" s="41">
        <f t="shared" si="380"/>
        <v>0</v>
      </c>
      <c r="AP220" s="40">
        <v>0</v>
      </c>
      <c r="AQ220" s="11">
        <v>0</v>
      </c>
      <c r="AR220" s="41">
        <f t="shared" si="380"/>
        <v>0</v>
      </c>
      <c r="AS220" s="40">
        <v>0</v>
      </c>
      <c r="AT220" s="11">
        <v>0</v>
      </c>
      <c r="AU220" s="41">
        <f t="shared" si="380"/>
        <v>0</v>
      </c>
      <c r="AV220" s="40">
        <v>0</v>
      </c>
      <c r="AW220" s="11">
        <v>0</v>
      </c>
      <c r="AX220" s="41">
        <f t="shared" si="380"/>
        <v>0</v>
      </c>
      <c r="AY220" s="40">
        <v>0</v>
      </c>
      <c r="AZ220" s="11">
        <v>0</v>
      </c>
      <c r="BA220" s="41">
        <f t="shared" si="380"/>
        <v>0</v>
      </c>
      <c r="BB220" s="40">
        <v>0</v>
      </c>
      <c r="BC220" s="11">
        <v>0</v>
      </c>
      <c r="BD220" s="41">
        <f t="shared" si="380"/>
        <v>0</v>
      </c>
      <c r="BE220" s="40">
        <v>0</v>
      </c>
      <c r="BF220" s="11">
        <v>0</v>
      </c>
      <c r="BG220" s="41">
        <f t="shared" si="380"/>
        <v>0</v>
      </c>
      <c r="BH220" s="40">
        <v>0</v>
      </c>
      <c r="BI220" s="11">
        <v>0</v>
      </c>
      <c r="BJ220" s="41">
        <f t="shared" si="380"/>
        <v>0</v>
      </c>
      <c r="BK220" s="40">
        <v>0</v>
      </c>
      <c r="BL220" s="11">
        <v>0</v>
      </c>
      <c r="BM220" s="41">
        <f t="shared" si="380"/>
        <v>0</v>
      </c>
      <c r="BN220" s="40">
        <v>0</v>
      </c>
      <c r="BO220" s="11">
        <v>0</v>
      </c>
      <c r="BP220" s="41">
        <f t="shared" si="380"/>
        <v>0</v>
      </c>
      <c r="BQ220" s="40">
        <v>0</v>
      </c>
      <c r="BR220" s="11">
        <v>0</v>
      </c>
      <c r="BS220" s="41">
        <f t="shared" si="375"/>
        <v>0</v>
      </c>
      <c r="BT220" s="40">
        <v>0</v>
      </c>
      <c r="BU220" s="11">
        <v>0</v>
      </c>
      <c r="BV220" s="41">
        <f t="shared" si="380"/>
        <v>0</v>
      </c>
      <c r="BW220" s="40">
        <v>0</v>
      </c>
      <c r="BX220" s="11">
        <v>0</v>
      </c>
      <c r="BY220" s="41">
        <f t="shared" si="381"/>
        <v>0</v>
      </c>
      <c r="BZ220" s="40">
        <v>0</v>
      </c>
      <c r="CA220" s="11">
        <v>0</v>
      </c>
      <c r="CB220" s="41">
        <f t="shared" si="381"/>
        <v>0</v>
      </c>
      <c r="CC220" s="40">
        <v>0</v>
      </c>
      <c r="CD220" s="11">
        <v>0</v>
      </c>
      <c r="CE220" s="41">
        <f t="shared" si="381"/>
        <v>0</v>
      </c>
      <c r="CF220" s="40">
        <v>0</v>
      </c>
      <c r="CG220" s="11">
        <v>0</v>
      </c>
      <c r="CH220" s="41">
        <f t="shared" si="382"/>
        <v>0</v>
      </c>
      <c r="CI220" s="40">
        <v>0</v>
      </c>
      <c r="CJ220" s="11">
        <v>0</v>
      </c>
      <c r="CK220" s="41">
        <f t="shared" si="381"/>
        <v>0</v>
      </c>
      <c r="CL220" s="40">
        <v>0</v>
      </c>
      <c r="CM220" s="11">
        <v>0</v>
      </c>
      <c r="CN220" s="41">
        <f t="shared" si="381"/>
        <v>0</v>
      </c>
      <c r="CO220" s="40">
        <v>1.49E-3</v>
      </c>
      <c r="CP220" s="11">
        <v>0.58899999999999997</v>
      </c>
      <c r="CQ220" s="41">
        <f t="shared" si="381"/>
        <v>395302.0134228188</v>
      </c>
      <c r="CR220" s="40">
        <v>0</v>
      </c>
      <c r="CS220" s="11">
        <v>0</v>
      </c>
      <c r="CT220" s="41">
        <f t="shared" si="381"/>
        <v>0</v>
      </c>
      <c r="CU220" s="40">
        <v>0</v>
      </c>
      <c r="CV220" s="11">
        <v>0</v>
      </c>
      <c r="CW220" s="41">
        <f t="shared" si="376"/>
        <v>0</v>
      </c>
      <c r="CX220" s="40">
        <v>0</v>
      </c>
      <c r="CY220" s="11">
        <v>0</v>
      </c>
      <c r="CZ220" s="41">
        <f t="shared" si="381"/>
        <v>0</v>
      </c>
      <c r="DA220" s="9">
        <f t="shared" si="377"/>
        <v>1.49E-3</v>
      </c>
      <c r="DB220" s="13">
        <f t="shared" si="378"/>
        <v>0.58899999999999997</v>
      </c>
    </row>
    <row r="221" spans="1:106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80"/>
        <v>0</v>
      </c>
      <c r="F221" s="40">
        <v>0</v>
      </c>
      <c r="G221" s="11">
        <v>0</v>
      </c>
      <c r="H221" s="41">
        <f t="shared" si="380"/>
        <v>0</v>
      </c>
      <c r="I221" s="40">
        <v>0</v>
      </c>
      <c r="J221" s="11">
        <v>0</v>
      </c>
      <c r="K221" s="41">
        <f t="shared" si="380"/>
        <v>0</v>
      </c>
      <c r="L221" s="40">
        <v>0</v>
      </c>
      <c r="M221" s="11">
        <v>0</v>
      </c>
      <c r="N221" s="41">
        <f t="shared" si="373"/>
        <v>0</v>
      </c>
      <c r="O221" s="40">
        <v>0</v>
      </c>
      <c r="P221" s="11">
        <v>0</v>
      </c>
      <c r="Q221" s="41">
        <f t="shared" si="380"/>
        <v>0</v>
      </c>
      <c r="R221" s="40">
        <v>0</v>
      </c>
      <c r="S221" s="11">
        <v>0</v>
      </c>
      <c r="T221" s="41">
        <f t="shared" si="380"/>
        <v>0</v>
      </c>
      <c r="U221" s="40">
        <v>0</v>
      </c>
      <c r="V221" s="11">
        <v>0</v>
      </c>
      <c r="W221" s="41">
        <f t="shared" si="380"/>
        <v>0</v>
      </c>
      <c r="X221" s="40">
        <v>0</v>
      </c>
      <c r="Y221" s="11">
        <v>0</v>
      </c>
      <c r="Z221" s="41">
        <f t="shared" si="380"/>
        <v>0</v>
      </c>
      <c r="AA221" s="40">
        <v>0</v>
      </c>
      <c r="AB221" s="11">
        <v>0</v>
      </c>
      <c r="AC221" s="41">
        <f t="shared" si="380"/>
        <v>0</v>
      </c>
      <c r="AD221" s="40">
        <v>0</v>
      </c>
      <c r="AE221" s="11">
        <v>0</v>
      </c>
      <c r="AF221" s="41">
        <f t="shared" si="380"/>
        <v>0</v>
      </c>
      <c r="AG221" s="68">
        <v>3.2869200000000003</v>
      </c>
      <c r="AH221" s="69">
        <v>34.774000000000001</v>
      </c>
      <c r="AI221" s="41">
        <f t="shared" si="380"/>
        <v>10579.509084492473</v>
      </c>
      <c r="AJ221" s="40">
        <v>0</v>
      </c>
      <c r="AK221" s="11">
        <v>0</v>
      </c>
      <c r="AL221" s="41">
        <f t="shared" si="380"/>
        <v>0</v>
      </c>
      <c r="AM221" s="40">
        <v>0</v>
      </c>
      <c r="AN221" s="11">
        <v>0</v>
      </c>
      <c r="AO221" s="41">
        <f t="shared" si="380"/>
        <v>0</v>
      </c>
      <c r="AP221" s="40">
        <v>0</v>
      </c>
      <c r="AQ221" s="11">
        <v>0</v>
      </c>
      <c r="AR221" s="41">
        <f t="shared" si="380"/>
        <v>0</v>
      </c>
      <c r="AS221" s="40">
        <v>0</v>
      </c>
      <c r="AT221" s="11">
        <v>0</v>
      </c>
      <c r="AU221" s="41">
        <f t="shared" si="380"/>
        <v>0</v>
      </c>
      <c r="AV221" s="40">
        <v>0</v>
      </c>
      <c r="AW221" s="11">
        <v>0</v>
      </c>
      <c r="AX221" s="41">
        <f t="shared" si="380"/>
        <v>0</v>
      </c>
      <c r="AY221" s="40">
        <v>0</v>
      </c>
      <c r="AZ221" s="11">
        <v>0</v>
      </c>
      <c r="BA221" s="41">
        <f t="shared" si="380"/>
        <v>0</v>
      </c>
      <c r="BB221" s="40">
        <v>0</v>
      </c>
      <c r="BC221" s="11">
        <v>0</v>
      </c>
      <c r="BD221" s="41">
        <f t="shared" si="380"/>
        <v>0</v>
      </c>
      <c r="BE221" s="40">
        <v>0</v>
      </c>
      <c r="BF221" s="11">
        <v>0</v>
      </c>
      <c r="BG221" s="41">
        <f t="shared" si="380"/>
        <v>0</v>
      </c>
      <c r="BH221" s="40">
        <v>0</v>
      </c>
      <c r="BI221" s="11">
        <v>0</v>
      </c>
      <c r="BJ221" s="41">
        <f t="shared" si="380"/>
        <v>0</v>
      </c>
      <c r="BK221" s="40">
        <v>0</v>
      </c>
      <c r="BL221" s="11">
        <v>0</v>
      </c>
      <c r="BM221" s="41">
        <f t="shared" si="380"/>
        <v>0</v>
      </c>
      <c r="BN221" s="40">
        <v>0</v>
      </c>
      <c r="BO221" s="11">
        <v>0</v>
      </c>
      <c r="BP221" s="41">
        <f t="shared" si="380"/>
        <v>0</v>
      </c>
      <c r="BQ221" s="40">
        <v>0</v>
      </c>
      <c r="BR221" s="11">
        <v>0</v>
      </c>
      <c r="BS221" s="41">
        <f t="shared" si="375"/>
        <v>0</v>
      </c>
      <c r="BT221" s="40">
        <v>0</v>
      </c>
      <c r="BU221" s="11">
        <v>0</v>
      </c>
      <c r="BV221" s="41">
        <f t="shared" si="380"/>
        <v>0</v>
      </c>
      <c r="BW221" s="40">
        <v>0</v>
      </c>
      <c r="BX221" s="11">
        <v>0</v>
      </c>
      <c r="BY221" s="41">
        <f t="shared" si="381"/>
        <v>0</v>
      </c>
      <c r="BZ221" s="40">
        <v>0</v>
      </c>
      <c r="CA221" s="11">
        <v>0</v>
      </c>
      <c r="CB221" s="41">
        <f t="shared" si="381"/>
        <v>0</v>
      </c>
      <c r="CC221" s="40">
        <v>0</v>
      </c>
      <c r="CD221" s="11">
        <v>0</v>
      </c>
      <c r="CE221" s="41">
        <f t="shared" si="381"/>
        <v>0</v>
      </c>
      <c r="CF221" s="40">
        <v>0</v>
      </c>
      <c r="CG221" s="11">
        <v>0</v>
      </c>
      <c r="CH221" s="41">
        <f t="shared" si="382"/>
        <v>0</v>
      </c>
      <c r="CI221" s="40">
        <v>0</v>
      </c>
      <c r="CJ221" s="11">
        <v>0</v>
      </c>
      <c r="CK221" s="41">
        <f t="shared" si="381"/>
        <v>0</v>
      </c>
      <c r="CL221" s="40">
        <v>0</v>
      </c>
      <c r="CM221" s="11">
        <v>0</v>
      </c>
      <c r="CN221" s="41">
        <f t="shared" si="381"/>
        <v>0</v>
      </c>
      <c r="CO221" s="40">
        <v>0</v>
      </c>
      <c r="CP221" s="11">
        <v>0</v>
      </c>
      <c r="CQ221" s="41">
        <f t="shared" si="381"/>
        <v>0</v>
      </c>
      <c r="CR221" s="40">
        <v>0</v>
      </c>
      <c r="CS221" s="11">
        <v>0</v>
      </c>
      <c r="CT221" s="41">
        <f t="shared" si="381"/>
        <v>0</v>
      </c>
      <c r="CU221" s="40">
        <v>0</v>
      </c>
      <c r="CV221" s="11">
        <v>0</v>
      </c>
      <c r="CW221" s="41">
        <f t="shared" si="376"/>
        <v>0</v>
      </c>
      <c r="CX221" s="40">
        <v>0</v>
      </c>
      <c r="CY221" s="11">
        <v>0</v>
      </c>
      <c r="CZ221" s="41">
        <f t="shared" si="381"/>
        <v>0</v>
      </c>
      <c r="DA221" s="9">
        <f t="shared" si="377"/>
        <v>3.2869200000000003</v>
      </c>
      <c r="DB221" s="13">
        <f t="shared" si="378"/>
        <v>34.774000000000001</v>
      </c>
    </row>
    <row r="222" spans="1:106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80"/>
        <v>0</v>
      </c>
      <c r="F222" s="40">
        <v>0</v>
      </c>
      <c r="G222" s="11">
        <v>0</v>
      </c>
      <c r="H222" s="41">
        <f t="shared" si="380"/>
        <v>0</v>
      </c>
      <c r="I222" s="40">
        <v>0</v>
      </c>
      <c r="J222" s="11">
        <v>0</v>
      </c>
      <c r="K222" s="41">
        <f t="shared" si="380"/>
        <v>0</v>
      </c>
      <c r="L222" s="40">
        <v>0</v>
      </c>
      <c r="M222" s="11">
        <v>0</v>
      </c>
      <c r="N222" s="41">
        <f t="shared" si="373"/>
        <v>0</v>
      </c>
      <c r="O222" s="40">
        <v>0</v>
      </c>
      <c r="P222" s="11">
        <v>0</v>
      </c>
      <c r="Q222" s="41">
        <f t="shared" si="380"/>
        <v>0</v>
      </c>
      <c r="R222" s="40">
        <v>0</v>
      </c>
      <c r="S222" s="11">
        <v>0</v>
      </c>
      <c r="T222" s="41">
        <f t="shared" si="380"/>
        <v>0</v>
      </c>
      <c r="U222" s="40">
        <v>0</v>
      </c>
      <c r="V222" s="11">
        <v>0</v>
      </c>
      <c r="W222" s="41">
        <f t="shared" si="380"/>
        <v>0</v>
      </c>
      <c r="X222" s="40">
        <v>0</v>
      </c>
      <c r="Y222" s="11">
        <v>0</v>
      </c>
      <c r="Z222" s="41">
        <f t="shared" si="380"/>
        <v>0</v>
      </c>
      <c r="AA222" s="70">
        <v>1.1000000000000001E-3</v>
      </c>
      <c r="AB222" s="71">
        <v>1.4530000000000001</v>
      </c>
      <c r="AC222" s="41">
        <f t="shared" si="380"/>
        <v>1320909.0909090911</v>
      </c>
      <c r="AD222" s="40">
        <v>0</v>
      </c>
      <c r="AE222" s="11">
        <v>0</v>
      </c>
      <c r="AF222" s="41">
        <f t="shared" si="380"/>
        <v>0</v>
      </c>
      <c r="AG222" s="40">
        <v>0</v>
      </c>
      <c r="AH222" s="11">
        <v>0</v>
      </c>
      <c r="AI222" s="41">
        <f t="shared" si="380"/>
        <v>0</v>
      </c>
      <c r="AJ222" s="40">
        <v>0</v>
      </c>
      <c r="AK222" s="11">
        <v>0</v>
      </c>
      <c r="AL222" s="41">
        <f t="shared" si="380"/>
        <v>0</v>
      </c>
      <c r="AM222" s="40">
        <v>0</v>
      </c>
      <c r="AN222" s="11">
        <v>0</v>
      </c>
      <c r="AO222" s="41">
        <f t="shared" si="380"/>
        <v>0</v>
      </c>
      <c r="AP222" s="40">
        <v>0</v>
      </c>
      <c r="AQ222" s="11">
        <v>0</v>
      </c>
      <c r="AR222" s="41">
        <f t="shared" si="380"/>
        <v>0</v>
      </c>
      <c r="AS222" s="40">
        <v>0</v>
      </c>
      <c r="AT222" s="11">
        <v>0</v>
      </c>
      <c r="AU222" s="41">
        <f t="shared" si="380"/>
        <v>0</v>
      </c>
      <c r="AV222" s="40">
        <v>0</v>
      </c>
      <c r="AW222" s="11">
        <v>0</v>
      </c>
      <c r="AX222" s="41">
        <f t="shared" si="380"/>
        <v>0</v>
      </c>
      <c r="AY222" s="40">
        <v>0</v>
      </c>
      <c r="AZ222" s="11">
        <v>0</v>
      </c>
      <c r="BA222" s="41">
        <f t="shared" si="380"/>
        <v>0</v>
      </c>
      <c r="BB222" s="40">
        <v>0</v>
      </c>
      <c r="BC222" s="11">
        <v>0</v>
      </c>
      <c r="BD222" s="41">
        <f t="shared" si="380"/>
        <v>0</v>
      </c>
      <c r="BE222" s="40">
        <v>0</v>
      </c>
      <c r="BF222" s="11">
        <v>0</v>
      </c>
      <c r="BG222" s="41">
        <f t="shared" si="380"/>
        <v>0</v>
      </c>
      <c r="BH222" s="40">
        <v>0</v>
      </c>
      <c r="BI222" s="11">
        <v>0</v>
      </c>
      <c r="BJ222" s="41">
        <f t="shared" si="380"/>
        <v>0</v>
      </c>
      <c r="BK222" s="40">
        <v>0</v>
      </c>
      <c r="BL222" s="11">
        <v>0</v>
      </c>
      <c r="BM222" s="41">
        <f t="shared" si="380"/>
        <v>0</v>
      </c>
      <c r="BN222" s="40">
        <v>0</v>
      </c>
      <c r="BO222" s="11">
        <v>0</v>
      </c>
      <c r="BP222" s="41">
        <f t="shared" si="380"/>
        <v>0</v>
      </c>
      <c r="BQ222" s="40">
        <v>0</v>
      </c>
      <c r="BR222" s="11">
        <v>0</v>
      </c>
      <c r="BS222" s="41">
        <f t="shared" si="375"/>
        <v>0</v>
      </c>
      <c r="BT222" s="40">
        <v>0</v>
      </c>
      <c r="BU222" s="11">
        <v>0</v>
      </c>
      <c r="BV222" s="41">
        <f t="shared" si="380"/>
        <v>0</v>
      </c>
      <c r="BW222" s="40">
        <v>0</v>
      </c>
      <c r="BX222" s="11">
        <v>0</v>
      </c>
      <c r="BY222" s="41">
        <f t="shared" si="381"/>
        <v>0</v>
      </c>
      <c r="BZ222" s="40">
        <v>0</v>
      </c>
      <c r="CA222" s="11">
        <v>0</v>
      </c>
      <c r="CB222" s="41">
        <f t="shared" si="381"/>
        <v>0</v>
      </c>
      <c r="CC222" s="40">
        <v>0</v>
      </c>
      <c r="CD222" s="11">
        <v>0</v>
      </c>
      <c r="CE222" s="41">
        <f t="shared" si="381"/>
        <v>0</v>
      </c>
      <c r="CF222" s="40">
        <v>0</v>
      </c>
      <c r="CG222" s="11">
        <v>0</v>
      </c>
      <c r="CH222" s="41">
        <f t="shared" si="382"/>
        <v>0</v>
      </c>
      <c r="CI222" s="40">
        <v>0</v>
      </c>
      <c r="CJ222" s="11">
        <v>0</v>
      </c>
      <c r="CK222" s="41">
        <f t="shared" si="381"/>
        <v>0</v>
      </c>
      <c r="CL222" s="40">
        <v>0</v>
      </c>
      <c r="CM222" s="11">
        <v>0</v>
      </c>
      <c r="CN222" s="41">
        <f t="shared" si="381"/>
        <v>0</v>
      </c>
      <c r="CO222" s="70">
        <v>1.1799999999999998E-3</v>
      </c>
      <c r="CP222" s="71">
        <v>0.33200000000000002</v>
      </c>
      <c r="CQ222" s="41">
        <f t="shared" si="381"/>
        <v>281355.93220338988</v>
      </c>
      <c r="CR222" s="40">
        <v>0</v>
      </c>
      <c r="CS222" s="11">
        <v>0</v>
      </c>
      <c r="CT222" s="41">
        <f t="shared" si="381"/>
        <v>0</v>
      </c>
      <c r="CU222" s="40">
        <v>0</v>
      </c>
      <c r="CV222" s="11">
        <v>0</v>
      </c>
      <c r="CW222" s="41">
        <f t="shared" si="376"/>
        <v>0</v>
      </c>
      <c r="CX222" s="40">
        <v>0</v>
      </c>
      <c r="CY222" s="11">
        <v>0</v>
      </c>
      <c r="CZ222" s="41">
        <f t="shared" si="381"/>
        <v>0</v>
      </c>
      <c r="DA222" s="9">
        <f t="shared" si="377"/>
        <v>2.2799999999999999E-3</v>
      </c>
      <c r="DB222" s="13">
        <f t="shared" si="378"/>
        <v>1.7850000000000001</v>
      </c>
    </row>
    <row r="223" spans="1:106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80"/>
        <v>0</v>
      </c>
      <c r="F223" s="40">
        <v>0</v>
      </c>
      <c r="G223" s="11">
        <v>0</v>
      </c>
      <c r="H223" s="41">
        <f t="shared" si="380"/>
        <v>0</v>
      </c>
      <c r="I223" s="40">
        <v>0</v>
      </c>
      <c r="J223" s="11">
        <v>0</v>
      </c>
      <c r="K223" s="41">
        <f t="shared" si="380"/>
        <v>0</v>
      </c>
      <c r="L223" s="40">
        <v>0</v>
      </c>
      <c r="M223" s="11">
        <v>0</v>
      </c>
      <c r="N223" s="41">
        <f t="shared" si="373"/>
        <v>0</v>
      </c>
      <c r="O223" s="40">
        <v>0</v>
      </c>
      <c r="P223" s="11">
        <v>0</v>
      </c>
      <c r="Q223" s="41">
        <f t="shared" si="380"/>
        <v>0</v>
      </c>
      <c r="R223" s="40">
        <v>0</v>
      </c>
      <c r="S223" s="11">
        <v>0</v>
      </c>
      <c r="T223" s="41">
        <f t="shared" si="380"/>
        <v>0</v>
      </c>
      <c r="U223" s="40">
        <v>0</v>
      </c>
      <c r="V223" s="11">
        <v>0</v>
      </c>
      <c r="W223" s="41">
        <f t="shared" si="380"/>
        <v>0</v>
      </c>
      <c r="X223" s="40">
        <v>0</v>
      </c>
      <c r="Y223" s="11">
        <v>0</v>
      </c>
      <c r="Z223" s="41">
        <f t="shared" si="380"/>
        <v>0</v>
      </c>
      <c r="AA223" s="40">
        <v>0</v>
      </c>
      <c r="AB223" s="11">
        <v>0</v>
      </c>
      <c r="AC223" s="41">
        <f t="shared" si="380"/>
        <v>0</v>
      </c>
      <c r="AD223" s="40">
        <v>0</v>
      </c>
      <c r="AE223" s="11">
        <v>0</v>
      </c>
      <c r="AF223" s="41">
        <f t="shared" si="380"/>
        <v>0</v>
      </c>
      <c r="AG223" s="10">
        <v>0.18</v>
      </c>
      <c r="AH223" s="72">
        <v>7.37</v>
      </c>
      <c r="AI223" s="41">
        <f t="shared" si="380"/>
        <v>40944.444444444453</v>
      </c>
      <c r="AJ223" s="40">
        <v>0</v>
      </c>
      <c r="AK223" s="11">
        <v>0</v>
      </c>
      <c r="AL223" s="41">
        <f t="shared" si="380"/>
        <v>0</v>
      </c>
      <c r="AM223" s="40">
        <v>0</v>
      </c>
      <c r="AN223" s="11">
        <v>0</v>
      </c>
      <c r="AO223" s="41">
        <f t="shared" si="380"/>
        <v>0</v>
      </c>
      <c r="AP223" s="40">
        <v>0</v>
      </c>
      <c r="AQ223" s="11">
        <v>0</v>
      </c>
      <c r="AR223" s="41">
        <f t="shared" si="380"/>
        <v>0</v>
      </c>
      <c r="AS223" s="40">
        <v>0</v>
      </c>
      <c r="AT223" s="11">
        <v>0</v>
      </c>
      <c r="AU223" s="41">
        <f t="shared" si="380"/>
        <v>0</v>
      </c>
      <c r="AV223" s="40">
        <v>0</v>
      </c>
      <c r="AW223" s="11">
        <v>0</v>
      </c>
      <c r="AX223" s="41">
        <f t="shared" si="380"/>
        <v>0</v>
      </c>
      <c r="AY223" s="40">
        <v>0</v>
      </c>
      <c r="AZ223" s="11">
        <v>0</v>
      </c>
      <c r="BA223" s="41">
        <f t="shared" si="380"/>
        <v>0</v>
      </c>
      <c r="BB223" s="40">
        <v>0</v>
      </c>
      <c r="BC223" s="11">
        <v>0</v>
      </c>
      <c r="BD223" s="41">
        <f t="shared" si="380"/>
        <v>0</v>
      </c>
      <c r="BE223" s="40">
        <v>0</v>
      </c>
      <c r="BF223" s="11">
        <v>0</v>
      </c>
      <c r="BG223" s="41">
        <f t="shared" si="380"/>
        <v>0</v>
      </c>
      <c r="BH223" s="40">
        <v>0</v>
      </c>
      <c r="BI223" s="11">
        <v>0</v>
      </c>
      <c r="BJ223" s="41">
        <f t="shared" si="380"/>
        <v>0</v>
      </c>
      <c r="BK223" s="40">
        <v>0</v>
      </c>
      <c r="BL223" s="11">
        <v>0</v>
      </c>
      <c r="BM223" s="41">
        <f t="shared" si="380"/>
        <v>0</v>
      </c>
      <c r="BN223" s="40">
        <v>0</v>
      </c>
      <c r="BO223" s="11">
        <v>0</v>
      </c>
      <c r="BP223" s="41">
        <f t="shared" si="380"/>
        <v>0</v>
      </c>
      <c r="BQ223" s="40">
        <v>0</v>
      </c>
      <c r="BR223" s="11">
        <v>0</v>
      </c>
      <c r="BS223" s="41">
        <f t="shared" si="375"/>
        <v>0</v>
      </c>
      <c r="BT223" s="40">
        <v>0</v>
      </c>
      <c r="BU223" s="11">
        <v>0</v>
      </c>
      <c r="BV223" s="41">
        <f t="shared" si="380"/>
        <v>0</v>
      </c>
      <c r="BW223" s="40">
        <v>0</v>
      </c>
      <c r="BX223" s="11">
        <v>0</v>
      </c>
      <c r="BY223" s="41">
        <f t="shared" si="381"/>
        <v>0</v>
      </c>
      <c r="BZ223" s="40">
        <v>0</v>
      </c>
      <c r="CA223" s="11">
        <v>0</v>
      </c>
      <c r="CB223" s="41">
        <f t="shared" si="381"/>
        <v>0</v>
      </c>
      <c r="CC223" s="40">
        <v>0</v>
      </c>
      <c r="CD223" s="11">
        <v>0</v>
      </c>
      <c r="CE223" s="41">
        <f t="shared" si="381"/>
        <v>0</v>
      </c>
      <c r="CF223" s="40">
        <v>0</v>
      </c>
      <c r="CG223" s="11">
        <v>0</v>
      </c>
      <c r="CH223" s="41">
        <f t="shared" si="382"/>
        <v>0</v>
      </c>
      <c r="CI223" s="40">
        <v>0</v>
      </c>
      <c r="CJ223" s="11">
        <v>0</v>
      </c>
      <c r="CK223" s="41">
        <f t="shared" si="381"/>
        <v>0</v>
      </c>
      <c r="CL223" s="40">
        <v>0</v>
      </c>
      <c r="CM223" s="11">
        <v>0</v>
      </c>
      <c r="CN223" s="41">
        <f t="shared" si="381"/>
        <v>0</v>
      </c>
      <c r="CO223" s="10">
        <v>9.470000000000001E-3</v>
      </c>
      <c r="CP223" s="72">
        <v>4.1379999999999999</v>
      </c>
      <c r="CQ223" s="41">
        <f t="shared" si="381"/>
        <v>436958.81731784577</v>
      </c>
      <c r="CR223" s="40">
        <v>0</v>
      </c>
      <c r="CS223" s="11">
        <v>0</v>
      </c>
      <c r="CT223" s="41">
        <f t="shared" si="381"/>
        <v>0</v>
      </c>
      <c r="CU223" s="40">
        <v>0</v>
      </c>
      <c r="CV223" s="11">
        <v>0</v>
      </c>
      <c r="CW223" s="41">
        <f t="shared" si="376"/>
        <v>0</v>
      </c>
      <c r="CX223" s="40">
        <v>0</v>
      </c>
      <c r="CY223" s="11">
        <v>0</v>
      </c>
      <c r="CZ223" s="41">
        <f t="shared" si="381"/>
        <v>0</v>
      </c>
      <c r="DA223" s="9">
        <f t="shared" si="377"/>
        <v>0.18947</v>
      </c>
      <c r="DB223" s="13">
        <f t="shared" si="378"/>
        <v>11.507999999999999</v>
      </c>
    </row>
    <row r="224" spans="1:106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80"/>
        <v>0</v>
      </c>
      <c r="F224" s="40">
        <v>0</v>
      </c>
      <c r="G224" s="11">
        <v>0</v>
      </c>
      <c r="H224" s="41">
        <f t="shared" si="380"/>
        <v>0</v>
      </c>
      <c r="I224" s="40">
        <v>0</v>
      </c>
      <c r="J224" s="11">
        <v>0</v>
      </c>
      <c r="K224" s="41">
        <f t="shared" si="380"/>
        <v>0</v>
      </c>
      <c r="L224" s="40">
        <v>0</v>
      </c>
      <c r="M224" s="11">
        <v>0</v>
      </c>
      <c r="N224" s="41">
        <f t="shared" si="373"/>
        <v>0</v>
      </c>
      <c r="O224" s="40">
        <v>0</v>
      </c>
      <c r="P224" s="11">
        <v>0</v>
      </c>
      <c r="Q224" s="41">
        <f t="shared" si="380"/>
        <v>0</v>
      </c>
      <c r="R224" s="40">
        <v>0</v>
      </c>
      <c r="S224" s="11">
        <v>0</v>
      </c>
      <c r="T224" s="41">
        <f t="shared" si="380"/>
        <v>0</v>
      </c>
      <c r="U224" s="40">
        <v>0</v>
      </c>
      <c r="V224" s="11">
        <v>0</v>
      </c>
      <c r="W224" s="41">
        <f t="shared" si="380"/>
        <v>0</v>
      </c>
      <c r="X224" s="40">
        <v>0</v>
      </c>
      <c r="Y224" s="11">
        <v>0</v>
      </c>
      <c r="Z224" s="41">
        <f t="shared" si="380"/>
        <v>0</v>
      </c>
      <c r="AA224" s="40">
        <v>0</v>
      </c>
      <c r="AB224" s="11">
        <v>0</v>
      </c>
      <c r="AC224" s="41">
        <f t="shared" si="380"/>
        <v>0</v>
      </c>
      <c r="AD224" s="40">
        <v>0</v>
      </c>
      <c r="AE224" s="11">
        <v>0</v>
      </c>
      <c r="AF224" s="41">
        <f t="shared" si="380"/>
        <v>0</v>
      </c>
      <c r="AG224" s="70">
        <v>0.19769999999999999</v>
      </c>
      <c r="AH224" s="71">
        <v>3.423</v>
      </c>
      <c r="AI224" s="41">
        <f t="shared" si="380"/>
        <v>17314.112291350531</v>
      </c>
      <c r="AJ224" s="40">
        <v>0</v>
      </c>
      <c r="AK224" s="11">
        <v>0</v>
      </c>
      <c r="AL224" s="41">
        <f t="shared" si="380"/>
        <v>0</v>
      </c>
      <c r="AM224" s="40">
        <v>0</v>
      </c>
      <c r="AN224" s="11">
        <v>0</v>
      </c>
      <c r="AO224" s="41">
        <f t="shared" si="380"/>
        <v>0</v>
      </c>
      <c r="AP224" s="40">
        <v>0</v>
      </c>
      <c r="AQ224" s="11">
        <v>0</v>
      </c>
      <c r="AR224" s="41">
        <f t="shared" si="380"/>
        <v>0</v>
      </c>
      <c r="AS224" s="40">
        <v>0</v>
      </c>
      <c r="AT224" s="11">
        <v>0</v>
      </c>
      <c r="AU224" s="41">
        <f t="shared" si="380"/>
        <v>0</v>
      </c>
      <c r="AV224" s="40">
        <v>0</v>
      </c>
      <c r="AW224" s="11">
        <v>0</v>
      </c>
      <c r="AX224" s="41">
        <f t="shared" si="380"/>
        <v>0</v>
      </c>
      <c r="AY224" s="40">
        <v>0</v>
      </c>
      <c r="AZ224" s="11">
        <v>0</v>
      </c>
      <c r="BA224" s="41">
        <f t="shared" si="380"/>
        <v>0</v>
      </c>
      <c r="BB224" s="40">
        <v>0</v>
      </c>
      <c r="BC224" s="11">
        <v>0</v>
      </c>
      <c r="BD224" s="41">
        <f t="shared" si="380"/>
        <v>0</v>
      </c>
      <c r="BE224" s="40">
        <v>0</v>
      </c>
      <c r="BF224" s="11">
        <v>0</v>
      </c>
      <c r="BG224" s="41">
        <f t="shared" si="380"/>
        <v>0</v>
      </c>
      <c r="BH224" s="40">
        <v>0</v>
      </c>
      <c r="BI224" s="11">
        <v>0</v>
      </c>
      <c r="BJ224" s="41">
        <f t="shared" si="380"/>
        <v>0</v>
      </c>
      <c r="BK224" s="40">
        <v>0</v>
      </c>
      <c r="BL224" s="11">
        <v>0</v>
      </c>
      <c r="BM224" s="41">
        <f t="shared" si="380"/>
        <v>0</v>
      </c>
      <c r="BN224" s="40">
        <v>0</v>
      </c>
      <c r="BO224" s="11">
        <v>0</v>
      </c>
      <c r="BP224" s="41">
        <f t="shared" si="380"/>
        <v>0</v>
      </c>
      <c r="BQ224" s="40">
        <v>0</v>
      </c>
      <c r="BR224" s="11">
        <v>0</v>
      </c>
      <c r="BS224" s="41">
        <f t="shared" si="375"/>
        <v>0</v>
      </c>
      <c r="BT224" s="40">
        <v>0</v>
      </c>
      <c r="BU224" s="11">
        <v>0</v>
      </c>
      <c r="BV224" s="41">
        <f t="shared" si="380"/>
        <v>0</v>
      </c>
      <c r="BW224" s="40">
        <v>0</v>
      </c>
      <c r="BX224" s="11">
        <v>0</v>
      </c>
      <c r="BY224" s="41">
        <f t="shared" si="381"/>
        <v>0</v>
      </c>
      <c r="BZ224" s="40">
        <v>0</v>
      </c>
      <c r="CA224" s="11">
        <v>0</v>
      </c>
      <c r="CB224" s="41">
        <f t="shared" si="381"/>
        <v>0</v>
      </c>
      <c r="CC224" s="40">
        <v>0</v>
      </c>
      <c r="CD224" s="11">
        <v>0</v>
      </c>
      <c r="CE224" s="41">
        <f t="shared" si="381"/>
        <v>0</v>
      </c>
      <c r="CF224" s="40">
        <v>0</v>
      </c>
      <c r="CG224" s="11">
        <v>0</v>
      </c>
      <c r="CH224" s="41">
        <f t="shared" si="382"/>
        <v>0</v>
      </c>
      <c r="CI224" s="40">
        <v>0</v>
      </c>
      <c r="CJ224" s="11">
        <v>0</v>
      </c>
      <c r="CK224" s="41">
        <f t="shared" si="381"/>
        <v>0</v>
      </c>
      <c r="CL224" s="40">
        <v>0</v>
      </c>
      <c r="CM224" s="11">
        <v>0</v>
      </c>
      <c r="CN224" s="41">
        <f t="shared" si="381"/>
        <v>0</v>
      </c>
      <c r="CO224" s="40">
        <v>0</v>
      </c>
      <c r="CP224" s="11">
        <v>0</v>
      </c>
      <c r="CQ224" s="41">
        <f t="shared" si="381"/>
        <v>0</v>
      </c>
      <c r="CR224" s="40">
        <v>0</v>
      </c>
      <c r="CS224" s="11">
        <v>0</v>
      </c>
      <c r="CT224" s="41">
        <f t="shared" si="381"/>
        <v>0</v>
      </c>
      <c r="CU224" s="40">
        <v>0</v>
      </c>
      <c r="CV224" s="11">
        <v>0</v>
      </c>
      <c r="CW224" s="41">
        <f t="shared" si="376"/>
        <v>0</v>
      </c>
      <c r="CX224" s="40">
        <v>0</v>
      </c>
      <c r="CY224" s="11">
        <v>0</v>
      </c>
      <c r="CZ224" s="41">
        <f t="shared" si="381"/>
        <v>0</v>
      </c>
      <c r="DA224" s="9">
        <f t="shared" si="377"/>
        <v>0.19769999999999999</v>
      </c>
      <c r="DB224" s="13">
        <f t="shared" si="378"/>
        <v>3.423</v>
      </c>
    </row>
    <row r="225" spans="1:106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80"/>
        <v>0</v>
      </c>
      <c r="F225" s="40">
        <v>0</v>
      </c>
      <c r="G225" s="11">
        <v>0</v>
      </c>
      <c r="H225" s="41">
        <f t="shared" si="380"/>
        <v>0</v>
      </c>
      <c r="I225" s="40">
        <v>0</v>
      </c>
      <c r="J225" s="11">
        <v>0</v>
      </c>
      <c r="K225" s="41">
        <f t="shared" si="380"/>
        <v>0</v>
      </c>
      <c r="L225" s="40">
        <v>0</v>
      </c>
      <c r="M225" s="11">
        <v>0</v>
      </c>
      <c r="N225" s="41">
        <f t="shared" si="373"/>
        <v>0</v>
      </c>
      <c r="O225" s="40">
        <v>0</v>
      </c>
      <c r="P225" s="11">
        <v>0</v>
      </c>
      <c r="Q225" s="41">
        <f t="shared" si="380"/>
        <v>0</v>
      </c>
      <c r="R225" s="40">
        <v>0</v>
      </c>
      <c r="S225" s="11">
        <v>0</v>
      </c>
      <c r="T225" s="41">
        <f t="shared" si="380"/>
        <v>0</v>
      </c>
      <c r="U225" s="40">
        <v>0</v>
      </c>
      <c r="V225" s="11">
        <v>0</v>
      </c>
      <c r="W225" s="41">
        <f t="shared" si="380"/>
        <v>0</v>
      </c>
      <c r="X225" s="40">
        <v>0</v>
      </c>
      <c r="Y225" s="11">
        <v>0</v>
      </c>
      <c r="Z225" s="41">
        <f t="shared" si="380"/>
        <v>0</v>
      </c>
      <c r="AA225" s="40">
        <v>0</v>
      </c>
      <c r="AB225" s="11">
        <v>0</v>
      </c>
      <c r="AC225" s="41">
        <f t="shared" si="380"/>
        <v>0</v>
      </c>
      <c r="AD225" s="40">
        <v>0</v>
      </c>
      <c r="AE225" s="11">
        <v>0</v>
      </c>
      <c r="AF225" s="41">
        <f t="shared" si="380"/>
        <v>0</v>
      </c>
      <c r="AG225" s="40">
        <v>0</v>
      </c>
      <c r="AH225" s="11">
        <v>0</v>
      </c>
      <c r="AI225" s="41">
        <f t="shared" si="380"/>
        <v>0</v>
      </c>
      <c r="AJ225" s="40">
        <v>0</v>
      </c>
      <c r="AK225" s="11">
        <v>0</v>
      </c>
      <c r="AL225" s="41">
        <f t="shared" si="380"/>
        <v>0</v>
      </c>
      <c r="AM225" s="40">
        <v>0</v>
      </c>
      <c r="AN225" s="11">
        <v>0</v>
      </c>
      <c r="AO225" s="41">
        <f t="shared" si="380"/>
        <v>0</v>
      </c>
      <c r="AP225" s="40">
        <v>0</v>
      </c>
      <c r="AQ225" s="11">
        <v>0</v>
      </c>
      <c r="AR225" s="41">
        <f t="shared" si="380"/>
        <v>0</v>
      </c>
      <c r="AS225" s="40">
        <v>0</v>
      </c>
      <c r="AT225" s="11">
        <v>0</v>
      </c>
      <c r="AU225" s="41">
        <f t="shared" si="380"/>
        <v>0</v>
      </c>
      <c r="AV225" s="40">
        <v>0</v>
      </c>
      <c r="AW225" s="11">
        <v>0</v>
      </c>
      <c r="AX225" s="41">
        <f t="shared" si="380"/>
        <v>0</v>
      </c>
      <c r="AY225" s="40">
        <v>0</v>
      </c>
      <c r="AZ225" s="11">
        <v>0</v>
      </c>
      <c r="BA225" s="41">
        <f t="shared" si="380"/>
        <v>0</v>
      </c>
      <c r="BB225" s="40">
        <v>0</v>
      </c>
      <c r="BC225" s="11">
        <v>0</v>
      </c>
      <c r="BD225" s="41">
        <f t="shared" si="380"/>
        <v>0</v>
      </c>
      <c r="BE225" s="40">
        <v>0</v>
      </c>
      <c r="BF225" s="11">
        <v>0</v>
      </c>
      <c r="BG225" s="41">
        <f t="shared" si="380"/>
        <v>0</v>
      </c>
      <c r="BH225" s="40">
        <v>0</v>
      </c>
      <c r="BI225" s="11">
        <v>0</v>
      </c>
      <c r="BJ225" s="41">
        <f t="shared" si="380"/>
        <v>0</v>
      </c>
      <c r="BK225" s="40">
        <v>0</v>
      </c>
      <c r="BL225" s="11">
        <v>0</v>
      </c>
      <c r="BM225" s="41">
        <f t="shared" si="380"/>
        <v>0</v>
      </c>
      <c r="BN225" s="40">
        <v>0</v>
      </c>
      <c r="BO225" s="11">
        <v>0</v>
      </c>
      <c r="BP225" s="41">
        <f t="shared" si="380"/>
        <v>0</v>
      </c>
      <c r="BQ225" s="40">
        <v>0</v>
      </c>
      <c r="BR225" s="11">
        <v>0</v>
      </c>
      <c r="BS225" s="41">
        <f t="shared" si="375"/>
        <v>0</v>
      </c>
      <c r="BT225" s="40">
        <v>0</v>
      </c>
      <c r="BU225" s="11">
        <v>0</v>
      </c>
      <c r="BV225" s="41">
        <f t="shared" si="380"/>
        <v>0</v>
      </c>
      <c r="BW225" s="40">
        <v>0</v>
      </c>
      <c r="BX225" s="11">
        <v>0</v>
      </c>
      <c r="BY225" s="41">
        <f t="shared" si="381"/>
        <v>0</v>
      </c>
      <c r="BZ225" s="40">
        <v>0</v>
      </c>
      <c r="CA225" s="11">
        <v>0</v>
      </c>
      <c r="CB225" s="41">
        <f t="shared" si="381"/>
        <v>0</v>
      </c>
      <c r="CC225" s="40">
        <v>0</v>
      </c>
      <c r="CD225" s="11">
        <v>0</v>
      </c>
      <c r="CE225" s="41">
        <f t="shared" si="381"/>
        <v>0</v>
      </c>
      <c r="CF225" s="40">
        <v>0</v>
      </c>
      <c r="CG225" s="11">
        <v>0</v>
      </c>
      <c r="CH225" s="41">
        <f t="shared" si="382"/>
        <v>0</v>
      </c>
      <c r="CI225" s="40">
        <v>0</v>
      </c>
      <c r="CJ225" s="11">
        <v>0</v>
      </c>
      <c r="CK225" s="41">
        <f t="shared" si="381"/>
        <v>0</v>
      </c>
      <c r="CL225" s="40">
        <v>0</v>
      </c>
      <c r="CM225" s="11">
        <v>0</v>
      </c>
      <c r="CN225" s="41">
        <f t="shared" si="381"/>
        <v>0</v>
      </c>
      <c r="CO225" s="40">
        <v>0</v>
      </c>
      <c r="CP225" s="11">
        <v>0</v>
      </c>
      <c r="CQ225" s="41">
        <f t="shared" si="381"/>
        <v>0</v>
      </c>
      <c r="CR225" s="40">
        <v>0</v>
      </c>
      <c r="CS225" s="11">
        <v>0</v>
      </c>
      <c r="CT225" s="41">
        <f t="shared" si="381"/>
        <v>0</v>
      </c>
      <c r="CU225" s="40">
        <v>0</v>
      </c>
      <c r="CV225" s="11">
        <v>0</v>
      </c>
      <c r="CW225" s="41">
        <f t="shared" si="376"/>
        <v>0</v>
      </c>
      <c r="CX225" s="40">
        <v>0</v>
      </c>
      <c r="CY225" s="11">
        <v>0</v>
      </c>
      <c r="CZ225" s="41">
        <f t="shared" si="381"/>
        <v>0</v>
      </c>
      <c r="DA225" s="9">
        <f t="shared" si="377"/>
        <v>0</v>
      </c>
      <c r="DB225" s="13">
        <f t="shared" si="378"/>
        <v>0</v>
      </c>
    </row>
    <row r="226" spans="1:106" ht="15" thickBot="1" x14ac:dyDescent="0.35">
      <c r="A226" s="52"/>
      <c r="B226" s="53" t="s">
        <v>17</v>
      </c>
      <c r="C226" s="42">
        <f t="shared" ref="C226:D226" si="383">SUM(C214:C225)</f>
        <v>0</v>
      </c>
      <c r="D226" s="32">
        <f t="shared" si="383"/>
        <v>0</v>
      </c>
      <c r="E226" s="43"/>
      <c r="F226" s="42">
        <f t="shared" ref="F226:G226" si="384">SUM(F214:F225)</f>
        <v>0</v>
      </c>
      <c r="G226" s="32">
        <f t="shared" si="384"/>
        <v>0</v>
      </c>
      <c r="H226" s="43"/>
      <c r="I226" s="42">
        <f t="shared" ref="I226:J226" si="385">SUM(I214:I225)</f>
        <v>0</v>
      </c>
      <c r="J226" s="32">
        <f t="shared" si="385"/>
        <v>0</v>
      </c>
      <c r="K226" s="43"/>
      <c r="L226" s="42">
        <f t="shared" ref="L226:M226" si="386">SUM(L214:L225)</f>
        <v>0</v>
      </c>
      <c r="M226" s="32">
        <f t="shared" si="386"/>
        <v>0</v>
      </c>
      <c r="N226" s="43"/>
      <c r="O226" s="42">
        <f t="shared" ref="O226:P226" si="387">SUM(O214:O225)</f>
        <v>0</v>
      </c>
      <c r="P226" s="32">
        <f t="shared" si="387"/>
        <v>0</v>
      </c>
      <c r="Q226" s="43"/>
      <c r="R226" s="42">
        <f t="shared" ref="R226:S226" si="388">SUM(R214:R225)</f>
        <v>0</v>
      </c>
      <c r="S226" s="32">
        <f t="shared" si="388"/>
        <v>0</v>
      </c>
      <c r="T226" s="43"/>
      <c r="U226" s="42">
        <f t="shared" ref="U226:V226" si="389">SUM(U214:U225)</f>
        <v>2.8000000000000001E-2</v>
      </c>
      <c r="V226" s="32">
        <f t="shared" si="389"/>
        <v>5.9569999999999999</v>
      </c>
      <c r="W226" s="43"/>
      <c r="X226" s="42">
        <f t="shared" ref="X226:Y226" si="390">SUM(X214:X225)</f>
        <v>0</v>
      </c>
      <c r="Y226" s="32">
        <f t="shared" si="390"/>
        <v>0</v>
      </c>
      <c r="Z226" s="43"/>
      <c r="AA226" s="42">
        <f t="shared" ref="AA226:AB226" si="391">SUM(AA214:AA225)</f>
        <v>1.1000000000000001E-3</v>
      </c>
      <c r="AB226" s="32">
        <f t="shared" si="391"/>
        <v>1.4530000000000001</v>
      </c>
      <c r="AC226" s="43"/>
      <c r="AD226" s="42">
        <f t="shared" ref="AD226:AE226" si="392">SUM(AD214:AD225)</f>
        <v>0</v>
      </c>
      <c r="AE226" s="32">
        <f t="shared" si="392"/>
        <v>0</v>
      </c>
      <c r="AF226" s="43"/>
      <c r="AG226" s="42">
        <f t="shared" ref="AG226:AH226" si="393">SUM(AG214:AG225)</f>
        <v>3.6646200000000002</v>
      </c>
      <c r="AH226" s="32">
        <f t="shared" si="393"/>
        <v>45.567</v>
      </c>
      <c r="AI226" s="43"/>
      <c r="AJ226" s="42">
        <f t="shared" ref="AJ226:AK226" si="394">SUM(AJ214:AJ225)</f>
        <v>0</v>
      </c>
      <c r="AK226" s="32">
        <f t="shared" si="394"/>
        <v>0</v>
      </c>
      <c r="AL226" s="43"/>
      <c r="AM226" s="42">
        <f t="shared" ref="AM226:AN226" si="395">SUM(AM214:AM225)</f>
        <v>0</v>
      </c>
      <c r="AN226" s="32">
        <f t="shared" si="395"/>
        <v>0</v>
      </c>
      <c r="AO226" s="43"/>
      <c r="AP226" s="42">
        <f t="shared" ref="AP226:AQ226" si="396">SUM(AP214:AP225)</f>
        <v>0</v>
      </c>
      <c r="AQ226" s="32">
        <f t="shared" si="396"/>
        <v>0</v>
      </c>
      <c r="AR226" s="43"/>
      <c r="AS226" s="42">
        <f t="shared" ref="AS226:AT226" si="397">SUM(AS214:AS225)</f>
        <v>8.9999999999999993E-3</v>
      </c>
      <c r="AT226" s="32">
        <f t="shared" si="397"/>
        <v>0.218</v>
      </c>
      <c r="AU226" s="43"/>
      <c r="AV226" s="42">
        <f t="shared" ref="AV226:AW226" si="398">SUM(AV214:AV225)</f>
        <v>0</v>
      </c>
      <c r="AW226" s="32">
        <f t="shared" si="398"/>
        <v>0</v>
      </c>
      <c r="AX226" s="43"/>
      <c r="AY226" s="42">
        <f t="shared" ref="AY226:AZ226" si="399">SUM(AY214:AY225)</f>
        <v>0</v>
      </c>
      <c r="AZ226" s="32">
        <f t="shared" si="399"/>
        <v>0</v>
      </c>
      <c r="BA226" s="43"/>
      <c r="BB226" s="42">
        <f t="shared" ref="BB226:BC226" si="400">SUM(BB214:BB225)</f>
        <v>0</v>
      </c>
      <c r="BC226" s="32">
        <f t="shared" si="400"/>
        <v>0</v>
      </c>
      <c r="BD226" s="43"/>
      <c r="BE226" s="42">
        <f t="shared" ref="BE226:BF226" si="401">SUM(BE214:BE225)</f>
        <v>0</v>
      </c>
      <c r="BF226" s="32">
        <f t="shared" si="401"/>
        <v>0</v>
      </c>
      <c r="BG226" s="43"/>
      <c r="BH226" s="42">
        <f t="shared" ref="BH226:BI226" si="402">SUM(BH214:BH225)</f>
        <v>0</v>
      </c>
      <c r="BI226" s="32">
        <f t="shared" si="402"/>
        <v>0</v>
      </c>
      <c r="BJ226" s="43"/>
      <c r="BK226" s="42">
        <f t="shared" ref="BK226:BL226" si="403">SUM(BK214:BK225)</f>
        <v>0</v>
      </c>
      <c r="BL226" s="32">
        <f t="shared" si="403"/>
        <v>0</v>
      </c>
      <c r="BM226" s="43"/>
      <c r="BN226" s="42">
        <f t="shared" ref="BN226:BO226" si="404">SUM(BN214:BN225)</f>
        <v>0</v>
      </c>
      <c r="BO226" s="32">
        <f t="shared" si="404"/>
        <v>0</v>
      </c>
      <c r="BP226" s="43"/>
      <c r="BQ226" s="42">
        <f t="shared" ref="BQ226:BR226" si="405">SUM(BQ214:BQ225)</f>
        <v>0</v>
      </c>
      <c r="BR226" s="32">
        <f t="shared" si="405"/>
        <v>0</v>
      </c>
      <c r="BS226" s="43"/>
      <c r="BT226" s="42">
        <f t="shared" ref="BT226:BU226" si="406">SUM(BT214:BT225)</f>
        <v>0</v>
      </c>
      <c r="BU226" s="32">
        <f t="shared" si="406"/>
        <v>0</v>
      </c>
      <c r="BV226" s="43"/>
      <c r="BW226" s="42">
        <f t="shared" ref="BW226:BX226" si="407">SUM(BW214:BW225)</f>
        <v>0</v>
      </c>
      <c r="BX226" s="32">
        <f t="shared" si="407"/>
        <v>0</v>
      </c>
      <c r="BY226" s="43"/>
      <c r="BZ226" s="42">
        <f t="shared" ref="BZ226:CA226" si="408">SUM(BZ214:BZ225)</f>
        <v>0</v>
      </c>
      <c r="CA226" s="32">
        <f t="shared" si="408"/>
        <v>0</v>
      </c>
      <c r="CB226" s="43"/>
      <c r="CC226" s="42">
        <f t="shared" ref="CC226:CD226" si="409">SUM(CC214:CC225)</f>
        <v>0</v>
      </c>
      <c r="CD226" s="32">
        <f t="shared" si="409"/>
        <v>0</v>
      </c>
      <c r="CE226" s="43"/>
      <c r="CF226" s="42">
        <f t="shared" ref="CF226:CG226" si="410">SUM(CF214:CF225)</f>
        <v>0</v>
      </c>
      <c r="CG226" s="32">
        <f t="shared" si="410"/>
        <v>0</v>
      </c>
      <c r="CH226" s="43"/>
      <c r="CI226" s="42">
        <f t="shared" ref="CI226:CJ226" si="411">SUM(CI214:CI225)</f>
        <v>0</v>
      </c>
      <c r="CJ226" s="32">
        <f t="shared" si="411"/>
        <v>0</v>
      </c>
      <c r="CK226" s="43"/>
      <c r="CL226" s="42">
        <f t="shared" ref="CL226:CM226" si="412">SUM(CL214:CL225)</f>
        <v>0.8</v>
      </c>
      <c r="CM226" s="32">
        <f t="shared" si="412"/>
        <v>40.43</v>
      </c>
      <c r="CN226" s="43"/>
      <c r="CO226" s="42">
        <f t="shared" ref="CO226:CP226" si="413">SUM(CO214:CO225)</f>
        <v>1.2140000000000001E-2</v>
      </c>
      <c r="CP226" s="32">
        <f t="shared" si="413"/>
        <v>5.0590000000000002</v>
      </c>
      <c r="CQ226" s="43"/>
      <c r="CR226" s="42">
        <f t="shared" ref="CR226:CS226" si="414">SUM(CR214:CR225)</f>
        <v>0</v>
      </c>
      <c r="CS226" s="32">
        <f t="shared" si="414"/>
        <v>0</v>
      </c>
      <c r="CT226" s="43"/>
      <c r="CU226" s="42">
        <f t="shared" ref="CU226:CV226" si="415">SUM(CU214:CU225)</f>
        <v>0</v>
      </c>
      <c r="CV226" s="32">
        <f t="shared" si="415"/>
        <v>0</v>
      </c>
      <c r="CW226" s="43"/>
      <c r="CX226" s="42">
        <f t="shared" ref="CX226:CY226" si="416">SUM(CX214:CX225)</f>
        <v>0</v>
      </c>
      <c r="CY226" s="32">
        <f t="shared" si="416"/>
        <v>0</v>
      </c>
      <c r="CZ226" s="43"/>
      <c r="DA226" s="33">
        <f t="shared" si="377"/>
        <v>4.5148600000000005</v>
      </c>
      <c r="DB226" s="34">
        <f t="shared" si="378"/>
        <v>98.683999999999997</v>
      </c>
    </row>
    <row r="227" spans="1:106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 t="shared" ref="H227:H238" si="417">IF(F227=0,0,G227/F227*1000)</f>
        <v>0</v>
      </c>
      <c r="I227" s="40">
        <v>0</v>
      </c>
      <c r="J227" s="11">
        <v>0</v>
      </c>
      <c r="K227" s="41">
        <f t="shared" ref="K227:K238" si="418">IF(I227=0,0,J227/I227*1000)</f>
        <v>0</v>
      </c>
      <c r="L227" s="40">
        <v>0</v>
      </c>
      <c r="M227" s="11">
        <v>0</v>
      </c>
      <c r="N227" s="41">
        <f t="shared" ref="N227:N238" si="419">IF(L227=0,0,M227/L227*1000)</f>
        <v>0</v>
      </c>
      <c r="O227" s="40">
        <v>0</v>
      </c>
      <c r="P227" s="11">
        <v>0</v>
      </c>
      <c r="Q227" s="41">
        <f t="shared" ref="Q227:Q238" si="420">IF(O227=0,0,P227/O227*1000)</f>
        <v>0</v>
      </c>
      <c r="R227" s="40">
        <v>0</v>
      </c>
      <c r="S227" s="11">
        <v>0</v>
      </c>
      <c r="T227" s="41">
        <f t="shared" ref="T227:T238" si="421">IF(R227=0,0,S227/R227*1000)</f>
        <v>0</v>
      </c>
      <c r="U227" s="73">
        <v>0.112</v>
      </c>
      <c r="V227" s="11">
        <v>18.548999999999999</v>
      </c>
      <c r="W227" s="41">
        <f t="shared" ref="W227:W238" si="422">IF(U227=0,0,V227/U227*1000)</f>
        <v>165616.07142857142</v>
      </c>
      <c r="X227" s="40">
        <v>0</v>
      </c>
      <c r="Y227" s="11">
        <v>0</v>
      </c>
      <c r="Z227" s="41">
        <f t="shared" ref="Z227:Z238" si="423">IF(X227=0,0,Y227/X227*1000)</f>
        <v>0</v>
      </c>
      <c r="AA227" s="40">
        <v>0</v>
      </c>
      <c r="AB227" s="11">
        <v>0</v>
      </c>
      <c r="AC227" s="41">
        <f t="shared" ref="AC227:AC238" si="424">IF(AA227=0,0,AB227/AA227*1000)</f>
        <v>0</v>
      </c>
      <c r="AD227" s="40">
        <v>0</v>
      </c>
      <c r="AE227" s="11">
        <v>0</v>
      </c>
      <c r="AF227" s="41">
        <f t="shared" ref="AF227:AF238" si="425">IF(AD227=0,0,AE227/AD227*1000)</f>
        <v>0</v>
      </c>
      <c r="AG227" s="73">
        <v>0.29425000000000001</v>
      </c>
      <c r="AH227" s="11">
        <v>3.42</v>
      </c>
      <c r="AI227" s="41">
        <f t="shared" ref="AI227:AI238" si="426">IF(AG227=0,0,AH227/AG227*1000)</f>
        <v>11622.769753610875</v>
      </c>
      <c r="AJ227" s="40">
        <v>0</v>
      </c>
      <c r="AK227" s="11">
        <v>0</v>
      </c>
      <c r="AL227" s="41">
        <f t="shared" ref="AL227:AL238" si="427">IF(AJ227=0,0,AK227/AJ227*1000)</f>
        <v>0</v>
      </c>
      <c r="AM227" s="40">
        <v>0</v>
      </c>
      <c r="AN227" s="11">
        <v>0</v>
      </c>
      <c r="AO227" s="41">
        <f t="shared" ref="AO227:AO238" si="428">IF(AM227=0,0,AN227/AM227*1000)</f>
        <v>0</v>
      </c>
      <c r="AP227" s="40">
        <v>0</v>
      </c>
      <c r="AQ227" s="11">
        <v>0</v>
      </c>
      <c r="AR227" s="41">
        <f t="shared" ref="AR227:AR238" si="429">IF(AP227=0,0,AQ227/AP227*1000)</f>
        <v>0</v>
      </c>
      <c r="AS227" s="40">
        <v>0</v>
      </c>
      <c r="AT227" s="11">
        <v>0</v>
      </c>
      <c r="AU227" s="41">
        <f t="shared" ref="AU227:AU238" si="430">IF(AS227=0,0,AT227/AS227*1000)</f>
        <v>0</v>
      </c>
      <c r="AV227" s="40">
        <v>0</v>
      </c>
      <c r="AW227" s="11">
        <v>0</v>
      </c>
      <c r="AX227" s="41">
        <f t="shared" ref="AX227:AX238" si="431">IF(AV227=0,0,AW227/AV227*1000)</f>
        <v>0</v>
      </c>
      <c r="AY227" s="40">
        <v>0</v>
      </c>
      <c r="AZ227" s="11">
        <v>0</v>
      </c>
      <c r="BA227" s="41">
        <f t="shared" ref="BA227:BA238" si="432">IF(AY227=0,0,AZ227/AY227*1000)</f>
        <v>0</v>
      </c>
      <c r="BB227" s="40">
        <v>0</v>
      </c>
      <c r="BC227" s="11">
        <v>0</v>
      </c>
      <c r="BD227" s="41">
        <f t="shared" ref="BD227:BD238" si="433">IF(BB227=0,0,BC227/BB227*1000)</f>
        <v>0</v>
      </c>
      <c r="BE227" s="40">
        <v>0</v>
      </c>
      <c r="BF227" s="11">
        <v>0</v>
      </c>
      <c r="BG227" s="41">
        <f t="shared" ref="BG227:BG238" si="434">IF(BE227=0,0,BF227/BE227*1000)</f>
        <v>0</v>
      </c>
      <c r="BH227" s="40">
        <v>0</v>
      </c>
      <c r="BI227" s="11">
        <v>0</v>
      </c>
      <c r="BJ227" s="41">
        <f t="shared" ref="BJ227:BJ238" si="435">IF(BH227=0,0,BI227/BH227*1000)</f>
        <v>0</v>
      </c>
      <c r="BK227" s="40">
        <v>0</v>
      </c>
      <c r="BL227" s="11">
        <v>0</v>
      </c>
      <c r="BM227" s="41">
        <f t="shared" ref="BM227:BM238" si="436">IF(BK227=0,0,BL227/BK227*1000)</f>
        <v>0</v>
      </c>
      <c r="BN227" s="40">
        <v>0</v>
      </c>
      <c r="BO227" s="11">
        <v>0</v>
      </c>
      <c r="BP227" s="41">
        <f t="shared" ref="BP227:BP238" si="437">IF(BN227=0,0,BO227/BN227*1000)</f>
        <v>0</v>
      </c>
      <c r="BQ227" s="40">
        <v>0</v>
      </c>
      <c r="BR227" s="11">
        <v>0</v>
      </c>
      <c r="BS227" s="41">
        <f t="shared" ref="BS227:BS238" si="438">IF(BQ227=0,0,BR227/BQ227*1000)</f>
        <v>0</v>
      </c>
      <c r="BT227" s="40">
        <v>0</v>
      </c>
      <c r="BU227" s="11">
        <v>0</v>
      </c>
      <c r="BV227" s="41">
        <f t="shared" ref="BV227:BV238" si="439">IF(BT227=0,0,BU227/BT227*1000)</f>
        <v>0</v>
      </c>
      <c r="BW227" s="40">
        <v>0</v>
      </c>
      <c r="BX227" s="11">
        <v>0</v>
      </c>
      <c r="BY227" s="41">
        <f t="shared" ref="BY227:BY238" si="440">IF(BW227=0,0,BX227/BW227*1000)</f>
        <v>0</v>
      </c>
      <c r="BZ227" s="40">
        <v>0</v>
      </c>
      <c r="CA227" s="11">
        <v>0</v>
      </c>
      <c r="CB227" s="41">
        <f t="shared" ref="CB227:CB238" si="441">IF(BZ227=0,0,CA227/BZ227*1000)</f>
        <v>0</v>
      </c>
      <c r="CC227" s="40">
        <v>0</v>
      </c>
      <c r="CD227" s="11">
        <v>0</v>
      </c>
      <c r="CE227" s="41">
        <f t="shared" ref="CE227:CE238" si="442">IF(CC227=0,0,CD227/CC227*1000)</f>
        <v>0</v>
      </c>
      <c r="CF227" s="73">
        <v>0.12919999999999998</v>
      </c>
      <c r="CG227" s="11">
        <v>3.1160000000000001</v>
      </c>
      <c r="CH227" s="41">
        <f t="shared" ref="CH227:CH238" si="443">IF(CF227=0,0,CG227/CF227*1000)</f>
        <v>24117.647058823532</v>
      </c>
      <c r="CI227" s="40">
        <v>0</v>
      </c>
      <c r="CJ227" s="11">
        <v>0</v>
      </c>
      <c r="CK227" s="41">
        <f t="shared" ref="CK227:CK238" si="444">IF(CI227=0,0,CJ227/CI227*1000)</f>
        <v>0</v>
      </c>
      <c r="CL227" s="73">
        <v>1.6005</v>
      </c>
      <c r="CM227" s="11">
        <v>90.637</v>
      </c>
      <c r="CN227" s="41">
        <f t="shared" ref="CN227:CN238" si="445">IF(CL227=0,0,CM227/CL227*1000)</f>
        <v>56630.427991252727</v>
      </c>
      <c r="CO227" s="40">
        <v>0</v>
      </c>
      <c r="CP227" s="11">
        <v>0</v>
      </c>
      <c r="CQ227" s="41">
        <f t="shared" ref="CQ227:CQ238" si="446">IF(CO227=0,0,CP227/CO227*1000)</f>
        <v>0</v>
      </c>
      <c r="CR227" s="40">
        <v>0</v>
      </c>
      <c r="CS227" s="11">
        <v>0</v>
      </c>
      <c r="CT227" s="41">
        <f t="shared" ref="CT227:CT238" si="447">IF(CR227=0,0,CS227/CR227*1000)</f>
        <v>0</v>
      </c>
      <c r="CU227" s="40">
        <v>0</v>
      </c>
      <c r="CV227" s="11">
        <v>0</v>
      </c>
      <c r="CW227" s="41">
        <f t="shared" ref="CW227:CW238" si="448">IF(CU227=0,0,CV227/CU227*1000)</f>
        <v>0</v>
      </c>
      <c r="CX227" s="40">
        <v>0</v>
      </c>
      <c r="CY227" s="11">
        <v>0</v>
      </c>
      <c r="CZ227" s="41">
        <f t="shared" ref="CZ227:CZ238" si="449">IF(CX227=0,0,CY227/CX227*1000)</f>
        <v>0</v>
      </c>
      <c r="DA227" s="9">
        <f t="shared" ref="DA227:DA232" si="450">SUM(CO227,CL227,BZ227,BN227,AA227,BE227,AY227,BH227,AP227,BT227,AG227,AD227,U227,O227,C227,I227,R227,AM227,BB227,BK227,BW227,CC227,CI227,F227)+AJ227+CR227+AV227+AS227+CX227+X227+CF227+BQ227+CU227</f>
        <v>2.1359500000000002</v>
      </c>
      <c r="DB227" s="13">
        <f t="shared" ref="DB227:DB232" si="451">SUM(CP227,CM227,CA227,BO227,AB227,BF227,AZ227,BI227,AQ227,BU227,AH227,AE227,V227,P227,D227,J227,S227,AN227,BC227,BL227,BX227,CD227,CJ227,G227)+AK227+CS227+AW227+AT227+CY227+Y227+CG227+BR227+CV227</f>
        <v>115.72199999999999</v>
      </c>
    </row>
    <row r="228" spans="1:106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452">IF(C228=0,0,D228/C228*1000)</f>
        <v>0</v>
      </c>
      <c r="F228" s="40">
        <v>0</v>
      </c>
      <c r="G228" s="11">
        <v>0</v>
      </c>
      <c r="H228" s="41">
        <f t="shared" si="417"/>
        <v>0</v>
      </c>
      <c r="I228" s="40">
        <v>0</v>
      </c>
      <c r="J228" s="11">
        <v>0</v>
      </c>
      <c r="K228" s="41">
        <f t="shared" si="418"/>
        <v>0</v>
      </c>
      <c r="L228" s="40">
        <v>0</v>
      </c>
      <c r="M228" s="11">
        <v>0</v>
      </c>
      <c r="N228" s="41">
        <f t="shared" si="419"/>
        <v>0</v>
      </c>
      <c r="O228" s="40">
        <v>0</v>
      </c>
      <c r="P228" s="11">
        <v>0</v>
      </c>
      <c r="Q228" s="41">
        <f t="shared" si="420"/>
        <v>0</v>
      </c>
      <c r="R228" s="40">
        <v>0</v>
      </c>
      <c r="S228" s="11">
        <v>0</v>
      </c>
      <c r="T228" s="41">
        <f t="shared" si="421"/>
        <v>0</v>
      </c>
      <c r="U228" s="40">
        <v>0</v>
      </c>
      <c r="V228" s="11">
        <v>0</v>
      </c>
      <c r="W228" s="41">
        <f t="shared" si="422"/>
        <v>0</v>
      </c>
      <c r="X228" s="40">
        <v>0</v>
      </c>
      <c r="Y228" s="11">
        <v>0</v>
      </c>
      <c r="Z228" s="41">
        <f t="shared" si="423"/>
        <v>0</v>
      </c>
      <c r="AA228" s="40">
        <v>0</v>
      </c>
      <c r="AB228" s="11">
        <v>0</v>
      </c>
      <c r="AC228" s="41">
        <f t="shared" si="424"/>
        <v>0</v>
      </c>
      <c r="AD228" s="40">
        <v>0</v>
      </c>
      <c r="AE228" s="11">
        <v>0</v>
      </c>
      <c r="AF228" s="41">
        <f t="shared" si="425"/>
        <v>0</v>
      </c>
      <c r="AG228" s="40">
        <v>0</v>
      </c>
      <c r="AH228" s="11">
        <v>0</v>
      </c>
      <c r="AI228" s="41">
        <f t="shared" si="426"/>
        <v>0</v>
      </c>
      <c r="AJ228" s="40">
        <v>0</v>
      </c>
      <c r="AK228" s="11">
        <v>0</v>
      </c>
      <c r="AL228" s="41">
        <f t="shared" si="427"/>
        <v>0</v>
      </c>
      <c r="AM228" s="40">
        <v>0</v>
      </c>
      <c r="AN228" s="11">
        <v>0</v>
      </c>
      <c r="AO228" s="41">
        <f t="shared" si="428"/>
        <v>0</v>
      </c>
      <c r="AP228" s="40">
        <v>0</v>
      </c>
      <c r="AQ228" s="11">
        <v>0</v>
      </c>
      <c r="AR228" s="41">
        <f t="shared" si="429"/>
        <v>0</v>
      </c>
      <c r="AS228" s="40">
        <v>0</v>
      </c>
      <c r="AT228" s="11">
        <v>0</v>
      </c>
      <c r="AU228" s="41">
        <f t="shared" si="430"/>
        <v>0</v>
      </c>
      <c r="AV228" s="40">
        <v>0</v>
      </c>
      <c r="AW228" s="11">
        <v>0</v>
      </c>
      <c r="AX228" s="41">
        <f t="shared" si="431"/>
        <v>0</v>
      </c>
      <c r="AY228" s="40">
        <v>0</v>
      </c>
      <c r="AZ228" s="11">
        <v>0</v>
      </c>
      <c r="BA228" s="41">
        <f t="shared" si="432"/>
        <v>0</v>
      </c>
      <c r="BB228" s="40">
        <v>0</v>
      </c>
      <c r="BC228" s="11">
        <v>0</v>
      </c>
      <c r="BD228" s="41">
        <f t="shared" si="433"/>
        <v>0</v>
      </c>
      <c r="BE228" s="40">
        <v>0</v>
      </c>
      <c r="BF228" s="11">
        <v>0</v>
      </c>
      <c r="BG228" s="41">
        <f t="shared" si="434"/>
        <v>0</v>
      </c>
      <c r="BH228" s="40">
        <v>0</v>
      </c>
      <c r="BI228" s="11">
        <v>0</v>
      </c>
      <c r="BJ228" s="41">
        <f t="shared" si="435"/>
        <v>0</v>
      </c>
      <c r="BK228" s="40">
        <v>0</v>
      </c>
      <c r="BL228" s="11">
        <v>0</v>
      </c>
      <c r="BM228" s="41">
        <f t="shared" si="436"/>
        <v>0</v>
      </c>
      <c r="BN228" s="40">
        <v>0</v>
      </c>
      <c r="BO228" s="11">
        <v>0</v>
      </c>
      <c r="BP228" s="41">
        <f t="shared" si="437"/>
        <v>0</v>
      </c>
      <c r="BQ228" s="40">
        <v>0</v>
      </c>
      <c r="BR228" s="11">
        <v>0</v>
      </c>
      <c r="BS228" s="41">
        <f t="shared" si="438"/>
        <v>0</v>
      </c>
      <c r="BT228" s="40">
        <v>0</v>
      </c>
      <c r="BU228" s="11">
        <v>0</v>
      </c>
      <c r="BV228" s="41">
        <f t="shared" si="439"/>
        <v>0</v>
      </c>
      <c r="BW228" s="40">
        <v>0</v>
      </c>
      <c r="BX228" s="11">
        <v>0</v>
      </c>
      <c r="BY228" s="41">
        <f t="shared" si="440"/>
        <v>0</v>
      </c>
      <c r="BZ228" s="40">
        <v>0</v>
      </c>
      <c r="CA228" s="11">
        <v>0</v>
      </c>
      <c r="CB228" s="41">
        <f t="shared" si="441"/>
        <v>0</v>
      </c>
      <c r="CC228" s="40">
        <v>0</v>
      </c>
      <c r="CD228" s="11">
        <v>0</v>
      </c>
      <c r="CE228" s="41">
        <f t="shared" si="442"/>
        <v>0</v>
      </c>
      <c r="CF228" s="40">
        <v>0</v>
      </c>
      <c r="CG228" s="11">
        <v>0</v>
      </c>
      <c r="CH228" s="41">
        <f t="shared" si="443"/>
        <v>0</v>
      </c>
      <c r="CI228" s="40">
        <v>0</v>
      </c>
      <c r="CJ228" s="11">
        <v>0</v>
      </c>
      <c r="CK228" s="41">
        <f t="shared" si="444"/>
        <v>0</v>
      </c>
      <c r="CL228" s="40">
        <v>0</v>
      </c>
      <c r="CM228" s="11">
        <v>0</v>
      </c>
      <c r="CN228" s="41">
        <f t="shared" si="445"/>
        <v>0</v>
      </c>
      <c r="CO228" s="40">
        <v>0</v>
      </c>
      <c r="CP228" s="11">
        <v>0</v>
      </c>
      <c r="CQ228" s="41">
        <f t="shared" si="446"/>
        <v>0</v>
      </c>
      <c r="CR228" s="40">
        <v>0</v>
      </c>
      <c r="CS228" s="11">
        <v>0</v>
      </c>
      <c r="CT228" s="41">
        <f t="shared" si="447"/>
        <v>0</v>
      </c>
      <c r="CU228" s="40">
        <v>0</v>
      </c>
      <c r="CV228" s="11">
        <v>0</v>
      </c>
      <c r="CW228" s="41">
        <f t="shared" si="448"/>
        <v>0</v>
      </c>
      <c r="CX228" s="40">
        <v>0</v>
      </c>
      <c r="CY228" s="11">
        <v>0</v>
      </c>
      <c r="CZ228" s="41">
        <f t="shared" si="449"/>
        <v>0</v>
      </c>
      <c r="DA228" s="9">
        <f t="shared" si="450"/>
        <v>0</v>
      </c>
      <c r="DB228" s="13">
        <f t="shared" si="451"/>
        <v>0</v>
      </c>
    </row>
    <row r="229" spans="1:106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452"/>
        <v>0</v>
      </c>
      <c r="F229" s="40">
        <v>0</v>
      </c>
      <c r="G229" s="11">
        <v>0</v>
      </c>
      <c r="H229" s="41">
        <f t="shared" si="417"/>
        <v>0</v>
      </c>
      <c r="I229" s="40">
        <v>0</v>
      </c>
      <c r="J229" s="11">
        <v>0</v>
      </c>
      <c r="K229" s="41">
        <f t="shared" si="418"/>
        <v>0</v>
      </c>
      <c r="L229" s="40">
        <v>0</v>
      </c>
      <c r="M229" s="11">
        <v>0</v>
      </c>
      <c r="N229" s="41">
        <f t="shared" si="419"/>
        <v>0</v>
      </c>
      <c r="O229" s="40">
        <v>0</v>
      </c>
      <c r="P229" s="11">
        <v>0</v>
      </c>
      <c r="Q229" s="41">
        <f t="shared" si="420"/>
        <v>0</v>
      </c>
      <c r="R229" s="40">
        <v>0</v>
      </c>
      <c r="S229" s="11">
        <v>0</v>
      </c>
      <c r="T229" s="41">
        <f t="shared" si="421"/>
        <v>0</v>
      </c>
      <c r="U229" s="40">
        <v>0</v>
      </c>
      <c r="V229" s="11">
        <v>0</v>
      </c>
      <c r="W229" s="41">
        <f t="shared" si="422"/>
        <v>0</v>
      </c>
      <c r="X229" s="40">
        <v>0</v>
      </c>
      <c r="Y229" s="11">
        <v>0</v>
      </c>
      <c r="Z229" s="41">
        <f t="shared" si="423"/>
        <v>0</v>
      </c>
      <c r="AA229" s="40">
        <v>0</v>
      </c>
      <c r="AB229" s="11">
        <v>0</v>
      </c>
      <c r="AC229" s="41">
        <f t="shared" si="424"/>
        <v>0</v>
      </c>
      <c r="AD229" s="40">
        <v>0</v>
      </c>
      <c r="AE229" s="11">
        <v>0</v>
      </c>
      <c r="AF229" s="41">
        <f t="shared" si="425"/>
        <v>0</v>
      </c>
      <c r="AG229" s="40">
        <v>0</v>
      </c>
      <c r="AH229" s="11">
        <v>0</v>
      </c>
      <c r="AI229" s="41">
        <f t="shared" si="426"/>
        <v>0</v>
      </c>
      <c r="AJ229" s="40">
        <v>0</v>
      </c>
      <c r="AK229" s="11">
        <v>0</v>
      </c>
      <c r="AL229" s="41">
        <f t="shared" si="427"/>
        <v>0</v>
      </c>
      <c r="AM229" s="40">
        <v>0</v>
      </c>
      <c r="AN229" s="11">
        <v>0</v>
      </c>
      <c r="AO229" s="41">
        <f t="shared" si="428"/>
        <v>0</v>
      </c>
      <c r="AP229" s="40">
        <v>0</v>
      </c>
      <c r="AQ229" s="11">
        <v>0</v>
      </c>
      <c r="AR229" s="41">
        <f t="shared" si="429"/>
        <v>0</v>
      </c>
      <c r="AS229" s="40">
        <v>0</v>
      </c>
      <c r="AT229" s="11">
        <v>0</v>
      </c>
      <c r="AU229" s="41">
        <f t="shared" si="430"/>
        <v>0</v>
      </c>
      <c r="AV229" s="40">
        <v>0</v>
      </c>
      <c r="AW229" s="11">
        <v>0</v>
      </c>
      <c r="AX229" s="41">
        <f t="shared" si="431"/>
        <v>0</v>
      </c>
      <c r="AY229" s="40">
        <v>0</v>
      </c>
      <c r="AZ229" s="11">
        <v>0</v>
      </c>
      <c r="BA229" s="41">
        <f t="shared" si="432"/>
        <v>0</v>
      </c>
      <c r="BB229" s="40">
        <v>0</v>
      </c>
      <c r="BC229" s="11">
        <v>0</v>
      </c>
      <c r="BD229" s="41">
        <f t="shared" si="433"/>
        <v>0</v>
      </c>
      <c r="BE229" s="40">
        <v>0</v>
      </c>
      <c r="BF229" s="11">
        <v>0</v>
      </c>
      <c r="BG229" s="41">
        <f t="shared" si="434"/>
        <v>0</v>
      </c>
      <c r="BH229" s="40">
        <v>0</v>
      </c>
      <c r="BI229" s="11">
        <v>0</v>
      </c>
      <c r="BJ229" s="41">
        <f t="shared" si="435"/>
        <v>0</v>
      </c>
      <c r="BK229" s="40">
        <v>0</v>
      </c>
      <c r="BL229" s="11">
        <v>0</v>
      </c>
      <c r="BM229" s="41">
        <f t="shared" si="436"/>
        <v>0</v>
      </c>
      <c r="BN229" s="40">
        <v>0</v>
      </c>
      <c r="BO229" s="11">
        <v>0</v>
      </c>
      <c r="BP229" s="41">
        <f t="shared" si="437"/>
        <v>0</v>
      </c>
      <c r="BQ229" s="40">
        <v>0</v>
      </c>
      <c r="BR229" s="11">
        <v>0</v>
      </c>
      <c r="BS229" s="41">
        <f t="shared" si="438"/>
        <v>0</v>
      </c>
      <c r="BT229" s="40">
        <v>0</v>
      </c>
      <c r="BU229" s="11">
        <v>0</v>
      </c>
      <c r="BV229" s="41">
        <f t="shared" si="439"/>
        <v>0</v>
      </c>
      <c r="BW229" s="40">
        <v>0</v>
      </c>
      <c r="BX229" s="11">
        <v>0</v>
      </c>
      <c r="BY229" s="41">
        <f t="shared" si="440"/>
        <v>0</v>
      </c>
      <c r="BZ229" s="40">
        <v>0</v>
      </c>
      <c r="CA229" s="11">
        <v>0</v>
      </c>
      <c r="CB229" s="41">
        <f t="shared" si="441"/>
        <v>0</v>
      </c>
      <c r="CC229" s="40">
        <v>0</v>
      </c>
      <c r="CD229" s="11">
        <v>0</v>
      </c>
      <c r="CE229" s="41">
        <f t="shared" si="442"/>
        <v>0</v>
      </c>
      <c r="CF229" s="40">
        <v>0</v>
      </c>
      <c r="CG229" s="11">
        <v>0</v>
      </c>
      <c r="CH229" s="41">
        <f t="shared" si="443"/>
        <v>0</v>
      </c>
      <c r="CI229" s="40">
        <v>0</v>
      </c>
      <c r="CJ229" s="11">
        <v>0</v>
      </c>
      <c r="CK229" s="41">
        <f t="shared" si="444"/>
        <v>0</v>
      </c>
      <c r="CL229" s="40">
        <v>0</v>
      </c>
      <c r="CM229" s="11">
        <v>0</v>
      </c>
      <c r="CN229" s="41">
        <f t="shared" si="445"/>
        <v>0</v>
      </c>
      <c r="CO229" s="73">
        <v>1.5400000000000001E-3</v>
      </c>
      <c r="CP229" s="11">
        <v>0.63600000000000001</v>
      </c>
      <c r="CQ229" s="41">
        <f t="shared" si="446"/>
        <v>412987.01298701297</v>
      </c>
      <c r="CR229" s="40">
        <v>0</v>
      </c>
      <c r="CS229" s="11">
        <v>0</v>
      </c>
      <c r="CT229" s="41">
        <f t="shared" si="447"/>
        <v>0</v>
      </c>
      <c r="CU229" s="40">
        <v>0</v>
      </c>
      <c r="CV229" s="11">
        <v>0</v>
      </c>
      <c r="CW229" s="41">
        <f t="shared" si="448"/>
        <v>0</v>
      </c>
      <c r="CX229" s="40">
        <v>0</v>
      </c>
      <c r="CY229" s="11">
        <v>0</v>
      </c>
      <c r="CZ229" s="41">
        <f t="shared" si="449"/>
        <v>0</v>
      </c>
      <c r="DA229" s="9">
        <f t="shared" si="450"/>
        <v>1.5400000000000001E-3</v>
      </c>
      <c r="DB229" s="13">
        <f t="shared" si="451"/>
        <v>0.63600000000000001</v>
      </c>
    </row>
    <row r="230" spans="1:106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 t="shared" si="417"/>
        <v>0</v>
      </c>
      <c r="I230" s="40">
        <v>0</v>
      </c>
      <c r="J230" s="11">
        <v>0</v>
      </c>
      <c r="K230" s="41">
        <f t="shared" si="418"/>
        <v>0</v>
      </c>
      <c r="L230" s="40">
        <v>0</v>
      </c>
      <c r="M230" s="11">
        <v>0</v>
      </c>
      <c r="N230" s="41">
        <f t="shared" si="419"/>
        <v>0</v>
      </c>
      <c r="O230" s="40">
        <v>0</v>
      </c>
      <c r="P230" s="11">
        <v>0</v>
      </c>
      <c r="Q230" s="41">
        <f t="shared" si="420"/>
        <v>0</v>
      </c>
      <c r="R230" s="40">
        <v>0</v>
      </c>
      <c r="S230" s="11">
        <v>0</v>
      </c>
      <c r="T230" s="41">
        <f t="shared" si="421"/>
        <v>0</v>
      </c>
      <c r="U230" s="73">
        <v>2.8000000000000001E-2</v>
      </c>
      <c r="V230" s="11">
        <v>6.8630000000000004</v>
      </c>
      <c r="W230" s="41">
        <f t="shared" si="422"/>
        <v>245107.14285714287</v>
      </c>
      <c r="X230" s="40">
        <v>0</v>
      </c>
      <c r="Y230" s="11">
        <v>0</v>
      </c>
      <c r="Z230" s="41">
        <f t="shared" si="423"/>
        <v>0</v>
      </c>
      <c r="AA230" s="40">
        <v>0</v>
      </c>
      <c r="AB230" s="11">
        <v>0</v>
      </c>
      <c r="AC230" s="41">
        <f t="shared" si="424"/>
        <v>0</v>
      </c>
      <c r="AD230" s="40">
        <v>0</v>
      </c>
      <c r="AE230" s="11">
        <v>0</v>
      </c>
      <c r="AF230" s="41">
        <f t="shared" si="425"/>
        <v>0</v>
      </c>
      <c r="AG230" s="40">
        <v>0</v>
      </c>
      <c r="AH230" s="11">
        <v>0</v>
      </c>
      <c r="AI230" s="41">
        <f t="shared" si="426"/>
        <v>0</v>
      </c>
      <c r="AJ230" s="40">
        <v>0</v>
      </c>
      <c r="AK230" s="11">
        <v>0</v>
      </c>
      <c r="AL230" s="41">
        <f t="shared" si="427"/>
        <v>0</v>
      </c>
      <c r="AM230" s="40">
        <v>0</v>
      </c>
      <c r="AN230" s="11">
        <v>0</v>
      </c>
      <c r="AO230" s="41">
        <f t="shared" si="428"/>
        <v>0</v>
      </c>
      <c r="AP230" s="40">
        <v>0</v>
      </c>
      <c r="AQ230" s="11">
        <v>0</v>
      </c>
      <c r="AR230" s="41">
        <f t="shared" si="429"/>
        <v>0</v>
      </c>
      <c r="AS230" s="40">
        <v>0</v>
      </c>
      <c r="AT230" s="11">
        <v>0</v>
      </c>
      <c r="AU230" s="41">
        <f t="shared" si="430"/>
        <v>0</v>
      </c>
      <c r="AV230" s="40">
        <v>0</v>
      </c>
      <c r="AW230" s="11">
        <v>0</v>
      </c>
      <c r="AX230" s="41">
        <f t="shared" si="431"/>
        <v>0</v>
      </c>
      <c r="AY230" s="40">
        <v>0</v>
      </c>
      <c r="AZ230" s="11">
        <v>0</v>
      </c>
      <c r="BA230" s="41">
        <f t="shared" si="432"/>
        <v>0</v>
      </c>
      <c r="BB230" s="40">
        <v>0</v>
      </c>
      <c r="BC230" s="11">
        <v>0</v>
      </c>
      <c r="BD230" s="41">
        <f t="shared" si="433"/>
        <v>0</v>
      </c>
      <c r="BE230" s="40">
        <v>0</v>
      </c>
      <c r="BF230" s="11">
        <v>0</v>
      </c>
      <c r="BG230" s="41">
        <f t="shared" si="434"/>
        <v>0</v>
      </c>
      <c r="BH230" s="40">
        <v>0</v>
      </c>
      <c r="BI230" s="11">
        <v>0</v>
      </c>
      <c r="BJ230" s="41">
        <f t="shared" si="435"/>
        <v>0</v>
      </c>
      <c r="BK230" s="40">
        <v>0</v>
      </c>
      <c r="BL230" s="11">
        <v>0</v>
      </c>
      <c r="BM230" s="41">
        <f t="shared" si="436"/>
        <v>0</v>
      </c>
      <c r="BN230" s="40">
        <v>0</v>
      </c>
      <c r="BO230" s="11">
        <v>0</v>
      </c>
      <c r="BP230" s="41">
        <f t="shared" si="437"/>
        <v>0</v>
      </c>
      <c r="BQ230" s="73">
        <v>5.9999999999999995E-4</v>
      </c>
      <c r="BR230" s="11">
        <v>1.923</v>
      </c>
      <c r="BS230" s="74">
        <f t="shared" si="438"/>
        <v>3205000.0000000005</v>
      </c>
      <c r="BT230" s="40">
        <v>0</v>
      </c>
      <c r="BU230" s="11">
        <v>0</v>
      </c>
      <c r="BV230" s="41">
        <f t="shared" si="439"/>
        <v>0</v>
      </c>
      <c r="BW230" s="40">
        <v>0</v>
      </c>
      <c r="BX230" s="11">
        <v>0</v>
      </c>
      <c r="BY230" s="41">
        <f t="shared" si="440"/>
        <v>0</v>
      </c>
      <c r="BZ230" s="40">
        <v>0</v>
      </c>
      <c r="CA230" s="11">
        <v>0</v>
      </c>
      <c r="CB230" s="41">
        <f t="shared" si="441"/>
        <v>0</v>
      </c>
      <c r="CC230" s="40">
        <v>0</v>
      </c>
      <c r="CD230" s="11">
        <v>0</v>
      </c>
      <c r="CE230" s="41">
        <f t="shared" si="442"/>
        <v>0</v>
      </c>
      <c r="CF230" s="40">
        <v>0</v>
      </c>
      <c r="CG230" s="11">
        <v>0</v>
      </c>
      <c r="CH230" s="41">
        <f t="shared" si="443"/>
        <v>0</v>
      </c>
      <c r="CI230" s="40">
        <v>0</v>
      </c>
      <c r="CJ230" s="11">
        <v>0</v>
      </c>
      <c r="CK230" s="41">
        <f t="shared" si="444"/>
        <v>0</v>
      </c>
      <c r="CL230" s="40">
        <v>0</v>
      </c>
      <c r="CM230" s="11">
        <v>0</v>
      </c>
      <c r="CN230" s="41">
        <f t="shared" si="445"/>
        <v>0</v>
      </c>
      <c r="CO230" s="40">
        <v>0</v>
      </c>
      <c r="CP230" s="11">
        <v>0</v>
      </c>
      <c r="CQ230" s="41">
        <f t="shared" si="446"/>
        <v>0</v>
      </c>
      <c r="CR230" s="40">
        <v>0</v>
      </c>
      <c r="CS230" s="11">
        <v>0</v>
      </c>
      <c r="CT230" s="41">
        <f t="shared" si="447"/>
        <v>0</v>
      </c>
      <c r="CU230" s="40">
        <v>0</v>
      </c>
      <c r="CV230" s="11">
        <v>0</v>
      </c>
      <c r="CW230" s="41">
        <f t="shared" si="448"/>
        <v>0</v>
      </c>
      <c r="CX230" s="40">
        <v>0</v>
      </c>
      <c r="CY230" s="11">
        <v>0</v>
      </c>
      <c r="CZ230" s="41">
        <f t="shared" si="449"/>
        <v>0</v>
      </c>
      <c r="DA230" s="9">
        <f t="shared" si="450"/>
        <v>2.86E-2</v>
      </c>
      <c r="DB230" s="13">
        <f t="shared" si="451"/>
        <v>8.7860000000000014</v>
      </c>
    </row>
    <row r="231" spans="1:106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453">IF(C231=0,0,D231/C231*1000)</f>
        <v>0</v>
      </c>
      <c r="F231" s="40">
        <v>0</v>
      </c>
      <c r="G231" s="11">
        <v>0</v>
      </c>
      <c r="H231" s="41">
        <f t="shared" si="417"/>
        <v>0</v>
      </c>
      <c r="I231" s="40">
        <v>0</v>
      </c>
      <c r="J231" s="11">
        <v>0</v>
      </c>
      <c r="K231" s="41">
        <f t="shared" si="418"/>
        <v>0</v>
      </c>
      <c r="L231" s="40">
        <v>0</v>
      </c>
      <c r="M231" s="11">
        <v>0</v>
      </c>
      <c r="N231" s="41">
        <f t="shared" si="419"/>
        <v>0</v>
      </c>
      <c r="O231" s="40">
        <v>0</v>
      </c>
      <c r="P231" s="11">
        <v>0</v>
      </c>
      <c r="Q231" s="41">
        <f t="shared" si="420"/>
        <v>0</v>
      </c>
      <c r="R231" s="40">
        <v>0</v>
      </c>
      <c r="S231" s="11">
        <v>0</v>
      </c>
      <c r="T231" s="41">
        <f t="shared" si="421"/>
        <v>0</v>
      </c>
      <c r="U231" s="40">
        <v>0</v>
      </c>
      <c r="V231" s="11">
        <v>0</v>
      </c>
      <c r="W231" s="41">
        <f t="shared" si="422"/>
        <v>0</v>
      </c>
      <c r="X231" s="40">
        <v>0</v>
      </c>
      <c r="Y231" s="11">
        <v>0</v>
      </c>
      <c r="Z231" s="41">
        <f t="shared" si="423"/>
        <v>0</v>
      </c>
      <c r="AA231" s="40">
        <v>0</v>
      </c>
      <c r="AB231" s="11">
        <v>0</v>
      </c>
      <c r="AC231" s="41">
        <f t="shared" si="424"/>
        <v>0</v>
      </c>
      <c r="AD231" s="40">
        <v>0</v>
      </c>
      <c r="AE231" s="11">
        <v>0</v>
      </c>
      <c r="AF231" s="41">
        <f t="shared" si="425"/>
        <v>0</v>
      </c>
      <c r="AG231" s="40">
        <v>0</v>
      </c>
      <c r="AH231" s="11">
        <v>0</v>
      </c>
      <c r="AI231" s="41">
        <f t="shared" si="426"/>
        <v>0</v>
      </c>
      <c r="AJ231" s="40">
        <v>0</v>
      </c>
      <c r="AK231" s="11">
        <v>0</v>
      </c>
      <c r="AL231" s="41">
        <f t="shared" si="427"/>
        <v>0</v>
      </c>
      <c r="AM231" s="40">
        <v>0</v>
      </c>
      <c r="AN231" s="11">
        <v>0</v>
      </c>
      <c r="AO231" s="41">
        <f t="shared" si="428"/>
        <v>0</v>
      </c>
      <c r="AP231" s="40">
        <v>0</v>
      </c>
      <c r="AQ231" s="11">
        <v>0</v>
      </c>
      <c r="AR231" s="41">
        <f t="shared" si="429"/>
        <v>0</v>
      </c>
      <c r="AS231" s="40">
        <v>0</v>
      </c>
      <c r="AT231" s="11">
        <v>0</v>
      </c>
      <c r="AU231" s="41">
        <f t="shared" si="430"/>
        <v>0</v>
      </c>
      <c r="AV231" s="40">
        <v>0</v>
      </c>
      <c r="AW231" s="11">
        <v>0</v>
      </c>
      <c r="AX231" s="41">
        <f t="shared" si="431"/>
        <v>0</v>
      </c>
      <c r="AY231" s="40">
        <v>0</v>
      </c>
      <c r="AZ231" s="11">
        <v>0</v>
      </c>
      <c r="BA231" s="41">
        <f t="shared" si="432"/>
        <v>0</v>
      </c>
      <c r="BB231" s="40">
        <v>0</v>
      </c>
      <c r="BC231" s="11">
        <v>0</v>
      </c>
      <c r="BD231" s="41">
        <f t="shared" si="433"/>
        <v>0</v>
      </c>
      <c r="BE231" s="40">
        <v>0</v>
      </c>
      <c r="BF231" s="11">
        <v>0</v>
      </c>
      <c r="BG231" s="41">
        <f t="shared" si="434"/>
        <v>0</v>
      </c>
      <c r="BH231" s="40">
        <v>0</v>
      </c>
      <c r="BI231" s="11">
        <v>0</v>
      </c>
      <c r="BJ231" s="41">
        <f t="shared" si="435"/>
        <v>0</v>
      </c>
      <c r="BK231" s="40">
        <v>0</v>
      </c>
      <c r="BL231" s="11">
        <v>0</v>
      </c>
      <c r="BM231" s="41">
        <f t="shared" si="436"/>
        <v>0</v>
      </c>
      <c r="BN231" s="40">
        <v>0</v>
      </c>
      <c r="BO231" s="11">
        <v>0</v>
      </c>
      <c r="BP231" s="41">
        <f t="shared" si="437"/>
        <v>0</v>
      </c>
      <c r="BQ231" s="40">
        <v>0</v>
      </c>
      <c r="BR231" s="11">
        <v>0</v>
      </c>
      <c r="BS231" s="41">
        <f t="shared" si="438"/>
        <v>0</v>
      </c>
      <c r="BT231" s="40">
        <v>0</v>
      </c>
      <c r="BU231" s="11">
        <v>0</v>
      </c>
      <c r="BV231" s="41">
        <f t="shared" si="439"/>
        <v>0</v>
      </c>
      <c r="BW231" s="40">
        <v>0</v>
      </c>
      <c r="BX231" s="11">
        <v>0</v>
      </c>
      <c r="BY231" s="41">
        <f t="shared" si="440"/>
        <v>0</v>
      </c>
      <c r="BZ231" s="40">
        <v>0</v>
      </c>
      <c r="CA231" s="11">
        <v>0</v>
      </c>
      <c r="CB231" s="41">
        <f t="shared" si="441"/>
        <v>0</v>
      </c>
      <c r="CC231" s="40">
        <v>0</v>
      </c>
      <c r="CD231" s="11">
        <v>0</v>
      </c>
      <c r="CE231" s="41">
        <f t="shared" si="442"/>
        <v>0</v>
      </c>
      <c r="CF231" s="40">
        <v>0</v>
      </c>
      <c r="CG231" s="11">
        <v>0</v>
      </c>
      <c r="CH231" s="41">
        <f t="shared" si="443"/>
        <v>0</v>
      </c>
      <c r="CI231" s="40">
        <v>0</v>
      </c>
      <c r="CJ231" s="11">
        <v>0</v>
      </c>
      <c r="CK231" s="41">
        <f t="shared" si="444"/>
        <v>0</v>
      </c>
      <c r="CL231" s="40">
        <v>0</v>
      </c>
      <c r="CM231" s="11">
        <v>0</v>
      </c>
      <c r="CN231" s="41">
        <f t="shared" si="445"/>
        <v>0</v>
      </c>
      <c r="CO231" s="70">
        <v>8.8000000000000003E-4</v>
      </c>
      <c r="CP231" s="71">
        <v>0.48099999999999998</v>
      </c>
      <c r="CQ231" s="41">
        <f t="shared" si="446"/>
        <v>546590.90909090906</v>
      </c>
      <c r="CR231" s="40">
        <v>0</v>
      </c>
      <c r="CS231" s="11">
        <v>0</v>
      </c>
      <c r="CT231" s="41">
        <f t="shared" si="447"/>
        <v>0</v>
      </c>
      <c r="CU231" s="40">
        <v>0</v>
      </c>
      <c r="CV231" s="11">
        <v>0</v>
      </c>
      <c r="CW231" s="41">
        <f t="shared" si="448"/>
        <v>0</v>
      </c>
      <c r="CX231" s="40">
        <v>0</v>
      </c>
      <c r="CY231" s="11">
        <v>0</v>
      </c>
      <c r="CZ231" s="41">
        <f t="shared" si="449"/>
        <v>0</v>
      </c>
      <c r="DA231" s="9">
        <f t="shared" si="450"/>
        <v>8.8000000000000003E-4</v>
      </c>
      <c r="DB231" s="13">
        <f t="shared" si="451"/>
        <v>0.48099999999999998</v>
      </c>
    </row>
    <row r="232" spans="1:106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453"/>
        <v>0</v>
      </c>
      <c r="F232" s="40">
        <v>0</v>
      </c>
      <c r="G232" s="11">
        <v>0</v>
      </c>
      <c r="H232" s="41">
        <f t="shared" si="417"/>
        <v>0</v>
      </c>
      <c r="I232" s="40">
        <v>0</v>
      </c>
      <c r="J232" s="11">
        <v>0</v>
      </c>
      <c r="K232" s="41">
        <f t="shared" si="418"/>
        <v>0</v>
      </c>
      <c r="L232" s="40">
        <v>0</v>
      </c>
      <c r="M232" s="11">
        <v>0</v>
      </c>
      <c r="N232" s="41">
        <f t="shared" si="419"/>
        <v>0</v>
      </c>
      <c r="O232" s="40">
        <v>0</v>
      </c>
      <c r="P232" s="11">
        <v>0</v>
      </c>
      <c r="Q232" s="41">
        <f t="shared" si="420"/>
        <v>0</v>
      </c>
      <c r="R232" s="40">
        <v>0</v>
      </c>
      <c r="S232" s="11">
        <v>0</v>
      </c>
      <c r="T232" s="41">
        <f t="shared" si="421"/>
        <v>0</v>
      </c>
      <c r="U232" s="40">
        <v>0</v>
      </c>
      <c r="V232" s="11">
        <v>0</v>
      </c>
      <c r="W232" s="41">
        <f t="shared" si="422"/>
        <v>0</v>
      </c>
      <c r="X232" s="40">
        <v>0</v>
      </c>
      <c r="Y232" s="11">
        <v>0</v>
      </c>
      <c r="Z232" s="41">
        <f t="shared" si="423"/>
        <v>0</v>
      </c>
      <c r="AA232" s="40">
        <v>0</v>
      </c>
      <c r="AB232" s="11">
        <v>0</v>
      </c>
      <c r="AC232" s="41">
        <f t="shared" si="424"/>
        <v>0</v>
      </c>
      <c r="AD232" s="40">
        <v>0</v>
      </c>
      <c r="AE232" s="11">
        <v>0</v>
      </c>
      <c r="AF232" s="41">
        <f t="shared" si="425"/>
        <v>0</v>
      </c>
      <c r="AG232" s="40">
        <v>0</v>
      </c>
      <c r="AH232" s="11">
        <v>0</v>
      </c>
      <c r="AI232" s="41">
        <f t="shared" si="426"/>
        <v>0</v>
      </c>
      <c r="AJ232" s="40">
        <v>0</v>
      </c>
      <c r="AK232" s="11">
        <v>0</v>
      </c>
      <c r="AL232" s="41">
        <f t="shared" si="427"/>
        <v>0</v>
      </c>
      <c r="AM232" s="40">
        <v>0</v>
      </c>
      <c r="AN232" s="11">
        <v>0</v>
      </c>
      <c r="AO232" s="41">
        <f t="shared" si="428"/>
        <v>0</v>
      </c>
      <c r="AP232" s="40">
        <v>0</v>
      </c>
      <c r="AQ232" s="11">
        <v>0</v>
      </c>
      <c r="AR232" s="41">
        <f t="shared" si="429"/>
        <v>0</v>
      </c>
      <c r="AS232" s="40">
        <v>0</v>
      </c>
      <c r="AT232" s="11">
        <v>0</v>
      </c>
      <c r="AU232" s="41">
        <f t="shared" si="430"/>
        <v>0</v>
      </c>
      <c r="AV232" s="40">
        <v>0</v>
      </c>
      <c r="AW232" s="11">
        <v>0</v>
      </c>
      <c r="AX232" s="41">
        <f t="shared" si="431"/>
        <v>0</v>
      </c>
      <c r="AY232" s="40">
        <v>0</v>
      </c>
      <c r="AZ232" s="11">
        <v>0</v>
      </c>
      <c r="BA232" s="41">
        <f t="shared" si="432"/>
        <v>0</v>
      </c>
      <c r="BB232" s="40">
        <v>0</v>
      </c>
      <c r="BC232" s="11">
        <v>0</v>
      </c>
      <c r="BD232" s="41">
        <f t="shared" si="433"/>
        <v>0</v>
      </c>
      <c r="BE232" s="40">
        <v>0</v>
      </c>
      <c r="BF232" s="11">
        <v>0</v>
      </c>
      <c r="BG232" s="41">
        <f t="shared" si="434"/>
        <v>0</v>
      </c>
      <c r="BH232" s="40">
        <v>0</v>
      </c>
      <c r="BI232" s="11">
        <v>0</v>
      </c>
      <c r="BJ232" s="41">
        <f t="shared" si="435"/>
        <v>0</v>
      </c>
      <c r="BK232" s="40">
        <v>0</v>
      </c>
      <c r="BL232" s="11">
        <v>0</v>
      </c>
      <c r="BM232" s="41">
        <f t="shared" si="436"/>
        <v>0</v>
      </c>
      <c r="BN232" s="40">
        <v>0</v>
      </c>
      <c r="BO232" s="11">
        <v>0</v>
      </c>
      <c r="BP232" s="41">
        <f t="shared" si="437"/>
        <v>0</v>
      </c>
      <c r="BQ232" s="40">
        <v>0</v>
      </c>
      <c r="BR232" s="11">
        <v>0</v>
      </c>
      <c r="BS232" s="41">
        <f t="shared" si="438"/>
        <v>0</v>
      </c>
      <c r="BT232" s="40">
        <v>0</v>
      </c>
      <c r="BU232" s="11">
        <v>0</v>
      </c>
      <c r="BV232" s="41">
        <f t="shared" si="439"/>
        <v>0</v>
      </c>
      <c r="BW232" s="40">
        <v>0</v>
      </c>
      <c r="BX232" s="11">
        <v>0</v>
      </c>
      <c r="BY232" s="41">
        <f t="shared" si="440"/>
        <v>0</v>
      </c>
      <c r="BZ232" s="40">
        <v>0</v>
      </c>
      <c r="CA232" s="11">
        <v>0</v>
      </c>
      <c r="CB232" s="41">
        <f t="shared" si="441"/>
        <v>0</v>
      </c>
      <c r="CC232" s="40">
        <v>0</v>
      </c>
      <c r="CD232" s="11">
        <v>0</v>
      </c>
      <c r="CE232" s="41">
        <f t="shared" si="442"/>
        <v>0</v>
      </c>
      <c r="CF232" s="40">
        <v>0</v>
      </c>
      <c r="CG232" s="11">
        <v>0</v>
      </c>
      <c r="CH232" s="41">
        <f t="shared" si="443"/>
        <v>0</v>
      </c>
      <c r="CI232" s="40">
        <v>0</v>
      </c>
      <c r="CJ232" s="11">
        <v>0</v>
      </c>
      <c r="CK232" s="41">
        <f t="shared" si="444"/>
        <v>0</v>
      </c>
      <c r="CL232" s="40">
        <v>0</v>
      </c>
      <c r="CM232" s="11">
        <v>0</v>
      </c>
      <c r="CN232" s="41">
        <f t="shared" si="445"/>
        <v>0</v>
      </c>
      <c r="CO232" s="73">
        <v>1.56E-3</v>
      </c>
      <c r="CP232" s="11">
        <v>0.54800000000000004</v>
      </c>
      <c r="CQ232" s="41">
        <f t="shared" si="446"/>
        <v>351282.05128205131</v>
      </c>
      <c r="CR232" s="40">
        <v>0</v>
      </c>
      <c r="CS232" s="11">
        <v>0</v>
      </c>
      <c r="CT232" s="41">
        <f t="shared" si="447"/>
        <v>0</v>
      </c>
      <c r="CU232" s="40">
        <v>0</v>
      </c>
      <c r="CV232" s="11">
        <v>0</v>
      </c>
      <c r="CW232" s="41">
        <f t="shared" si="448"/>
        <v>0</v>
      </c>
      <c r="CX232" s="40">
        <v>0</v>
      </c>
      <c r="CY232" s="11">
        <v>0</v>
      </c>
      <c r="CZ232" s="41">
        <f t="shared" si="449"/>
        <v>0</v>
      </c>
      <c r="DA232" s="9">
        <f t="shared" si="450"/>
        <v>1.56E-3</v>
      </c>
      <c r="DB232" s="13">
        <f t="shared" si="451"/>
        <v>0.54800000000000004</v>
      </c>
    </row>
    <row r="233" spans="1:106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453"/>
        <v>0</v>
      </c>
      <c r="F233" s="40">
        <v>0</v>
      </c>
      <c r="G233" s="11">
        <v>0</v>
      </c>
      <c r="H233" s="41">
        <f t="shared" si="417"/>
        <v>0</v>
      </c>
      <c r="I233" s="40">
        <v>0</v>
      </c>
      <c r="J233" s="11">
        <v>0</v>
      </c>
      <c r="K233" s="41">
        <f t="shared" si="418"/>
        <v>0</v>
      </c>
      <c r="L233" s="40">
        <v>0</v>
      </c>
      <c r="M233" s="11">
        <v>0</v>
      </c>
      <c r="N233" s="41">
        <f t="shared" si="419"/>
        <v>0</v>
      </c>
      <c r="O233" s="40">
        <v>0</v>
      </c>
      <c r="P233" s="11">
        <v>0</v>
      </c>
      <c r="Q233" s="41">
        <f t="shared" si="420"/>
        <v>0</v>
      </c>
      <c r="R233" s="40">
        <v>0</v>
      </c>
      <c r="S233" s="11">
        <v>0</v>
      </c>
      <c r="T233" s="41">
        <f t="shared" si="421"/>
        <v>0</v>
      </c>
      <c r="U233" s="40">
        <v>0</v>
      </c>
      <c r="V233" s="11">
        <v>0</v>
      </c>
      <c r="W233" s="41">
        <f t="shared" si="422"/>
        <v>0</v>
      </c>
      <c r="X233" s="40">
        <v>0</v>
      </c>
      <c r="Y233" s="11">
        <v>0</v>
      </c>
      <c r="Z233" s="41">
        <f t="shared" si="423"/>
        <v>0</v>
      </c>
      <c r="AA233" s="40">
        <v>0</v>
      </c>
      <c r="AB233" s="11">
        <v>0</v>
      </c>
      <c r="AC233" s="41">
        <f t="shared" si="424"/>
        <v>0</v>
      </c>
      <c r="AD233" s="40">
        <v>0</v>
      </c>
      <c r="AE233" s="11">
        <v>0</v>
      </c>
      <c r="AF233" s="41">
        <f t="shared" si="425"/>
        <v>0</v>
      </c>
      <c r="AG233" s="40">
        <v>0</v>
      </c>
      <c r="AH233" s="11">
        <v>0</v>
      </c>
      <c r="AI233" s="41">
        <f t="shared" si="426"/>
        <v>0</v>
      </c>
      <c r="AJ233" s="40">
        <v>0</v>
      </c>
      <c r="AK233" s="11">
        <v>0</v>
      </c>
      <c r="AL233" s="41">
        <f t="shared" si="427"/>
        <v>0</v>
      </c>
      <c r="AM233" s="40">
        <v>0</v>
      </c>
      <c r="AN233" s="11">
        <v>0</v>
      </c>
      <c r="AO233" s="41">
        <f t="shared" si="428"/>
        <v>0</v>
      </c>
      <c r="AP233" s="40">
        <v>0</v>
      </c>
      <c r="AQ233" s="11">
        <v>0</v>
      </c>
      <c r="AR233" s="41">
        <f t="shared" si="429"/>
        <v>0</v>
      </c>
      <c r="AS233" s="40">
        <v>0</v>
      </c>
      <c r="AT233" s="11">
        <v>0</v>
      </c>
      <c r="AU233" s="41">
        <f t="shared" si="430"/>
        <v>0</v>
      </c>
      <c r="AV233" s="40">
        <v>0</v>
      </c>
      <c r="AW233" s="11">
        <v>0</v>
      </c>
      <c r="AX233" s="41">
        <f t="shared" si="431"/>
        <v>0</v>
      </c>
      <c r="AY233" s="40">
        <v>0</v>
      </c>
      <c r="AZ233" s="11">
        <v>0</v>
      </c>
      <c r="BA233" s="41">
        <f t="shared" si="432"/>
        <v>0</v>
      </c>
      <c r="BB233" s="40">
        <v>0</v>
      </c>
      <c r="BC233" s="11">
        <v>0</v>
      </c>
      <c r="BD233" s="41">
        <f t="shared" si="433"/>
        <v>0</v>
      </c>
      <c r="BE233" s="40">
        <v>0</v>
      </c>
      <c r="BF233" s="11">
        <v>0</v>
      </c>
      <c r="BG233" s="41">
        <f t="shared" si="434"/>
        <v>0</v>
      </c>
      <c r="BH233" s="40">
        <v>0</v>
      </c>
      <c r="BI233" s="11">
        <v>0</v>
      </c>
      <c r="BJ233" s="41">
        <f t="shared" si="435"/>
        <v>0</v>
      </c>
      <c r="BK233" s="40">
        <v>0</v>
      </c>
      <c r="BL233" s="11">
        <v>0</v>
      </c>
      <c r="BM233" s="41">
        <f t="shared" si="436"/>
        <v>0</v>
      </c>
      <c r="BN233" s="40">
        <v>0</v>
      </c>
      <c r="BO233" s="11">
        <v>0</v>
      </c>
      <c r="BP233" s="41">
        <f t="shared" si="437"/>
        <v>0</v>
      </c>
      <c r="BQ233" s="40">
        <v>0</v>
      </c>
      <c r="BR233" s="11">
        <v>0</v>
      </c>
      <c r="BS233" s="41">
        <f t="shared" si="438"/>
        <v>0</v>
      </c>
      <c r="BT233" s="40">
        <v>0</v>
      </c>
      <c r="BU233" s="11">
        <v>0</v>
      </c>
      <c r="BV233" s="41">
        <f t="shared" si="439"/>
        <v>0</v>
      </c>
      <c r="BW233" s="40">
        <v>0</v>
      </c>
      <c r="BX233" s="11">
        <v>0</v>
      </c>
      <c r="BY233" s="41">
        <f t="shared" si="440"/>
        <v>0</v>
      </c>
      <c r="BZ233" s="40">
        <v>0</v>
      </c>
      <c r="CA233" s="11">
        <v>0</v>
      </c>
      <c r="CB233" s="41">
        <f t="shared" si="441"/>
        <v>0</v>
      </c>
      <c r="CC233" s="40">
        <v>0</v>
      </c>
      <c r="CD233" s="11">
        <v>0</v>
      </c>
      <c r="CE233" s="41">
        <f t="shared" si="442"/>
        <v>0</v>
      </c>
      <c r="CF233" s="40">
        <v>0</v>
      </c>
      <c r="CG233" s="11">
        <v>0</v>
      </c>
      <c r="CH233" s="41">
        <f t="shared" si="443"/>
        <v>0</v>
      </c>
      <c r="CI233" s="40">
        <v>0</v>
      </c>
      <c r="CJ233" s="11">
        <v>0</v>
      </c>
      <c r="CK233" s="41">
        <f t="shared" si="444"/>
        <v>0</v>
      </c>
      <c r="CL233" s="40">
        <v>0</v>
      </c>
      <c r="CM233" s="11">
        <v>0</v>
      </c>
      <c r="CN233" s="41">
        <f t="shared" si="445"/>
        <v>0</v>
      </c>
      <c r="CO233" s="40">
        <v>0</v>
      </c>
      <c r="CP233" s="11">
        <v>0</v>
      </c>
      <c r="CQ233" s="41">
        <f t="shared" si="446"/>
        <v>0</v>
      </c>
      <c r="CR233" s="40">
        <v>0</v>
      </c>
      <c r="CS233" s="11">
        <v>0</v>
      </c>
      <c r="CT233" s="41">
        <f t="shared" si="447"/>
        <v>0</v>
      </c>
      <c r="CU233" s="73">
        <v>2.1000000000000001E-2</v>
      </c>
      <c r="CV233" s="11">
        <v>0.105</v>
      </c>
      <c r="CW233" s="41">
        <f t="shared" si="448"/>
        <v>4999.9999999999991</v>
      </c>
      <c r="CX233" s="40">
        <v>0</v>
      </c>
      <c r="CY233" s="11">
        <v>0</v>
      </c>
      <c r="CZ233" s="41">
        <f t="shared" si="449"/>
        <v>0</v>
      </c>
      <c r="DA233" s="9">
        <f>SUM(CO233,CL233,BZ233,BN233,AA233,BE233,AY233,BH233,AP233,BT233,AG233,AD233,U233,O233,C233,I233,R233,AM233,BB233,BK233,BW233,CC233,CI233,F233)+AJ233+CR233+AV233+AS233+CX233+X233+CF233+BQ233+CU233</f>
        <v>2.1000000000000001E-2</v>
      </c>
      <c r="DB233" s="13">
        <f>SUM(CP233,CM233,CA233,BO233,AB233,BF233,AZ233,BI233,AQ233,BU233,AH233,AE233,V233,P233,D233,J233,S233,AN233,BC233,BL233,BX233,CD233,CJ233,G233)+AK233+CS233+AW233+AT233+CY233+Y233+CG233+BR233+CV233</f>
        <v>0.105</v>
      </c>
    </row>
    <row r="234" spans="1:106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453"/>
        <v>0</v>
      </c>
      <c r="F234" s="40">
        <v>0</v>
      </c>
      <c r="G234" s="11">
        <v>0</v>
      </c>
      <c r="H234" s="41">
        <f t="shared" si="417"/>
        <v>0</v>
      </c>
      <c r="I234" s="40">
        <v>0</v>
      </c>
      <c r="J234" s="11">
        <v>0</v>
      </c>
      <c r="K234" s="41">
        <f t="shared" si="418"/>
        <v>0</v>
      </c>
      <c r="L234" s="40">
        <v>0</v>
      </c>
      <c r="M234" s="11">
        <v>0</v>
      </c>
      <c r="N234" s="41">
        <f t="shared" si="419"/>
        <v>0</v>
      </c>
      <c r="O234" s="40">
        <v>0</v>
      </c>
      <c r="P234" s="11">
        <v>0</v>
      </c>
      <c r="Q234" s="41">
        <f t="shared" si="420"/>
        <v>0</v>
      </c>
      <c r="R234" s="40">
        <v>0</v>
      </c>
      <c r="S234" s="11">
        <v>0</v>
      </c>
      <c r="T234" s="41">
        <f t="shared" si="421"/>
        <v>0</v>
      </c>
      <c r="U234" s="73">
        <v>0.112</v>
      </c>
      <c r="V234" s="11">
        <v>17.940000000000001</v>
      </c>
      <c r="W234" s="41">
        <f t="shared" si="422"/>
        <v>160178.57142857145</v>
      </c>
      <c r="X234" s="40">
        <v>0</v>
      </c>
      <c r="Y234" s="11">
        <v>0</v>
      </c>
      <c r="Z234" s="41">
        <f t="shared" si="423"/>
        <v>0</v>
      </c>
      <c r="AA234" s="40">
        <v>0</v>
      </c>
      <c r="AB234" s="11">
        <v>0</v>
      </c>
      <c r="AC234" s="41">
        <f t="shared" si="424"/>
        <v>0</v>
      </c>
      <c r="AD234" s="40">
        <v>0</v>
      </c>
      <c r="AE234" s="11">
        <v>0</v>
      </c>
      <c r="AF234" s="41">
        <f t="shared" si="425"/>
        <v>0</v>
      </c>
      <c r="AG234" s="73">
        <v>6</v>
      </c>
      <c r="AH234" s="11">
        <v>288.09800000000001</v>
      </c>
      <c r="AI234" s="41">
        <f t="shared" si="426"/>
        <v>48016.333333333336</v>
      </c>
      <c r="AJ234" s="40">
        <v>0</v>
      </c>
      <c r="AK234" s="11">
        <v>0</v>
      </c>
      <c r="AL234" s="41">
        <f t="shared" si="427"/>
        <v>0</v>
      </c>
      <c r="AM234" s="40">
        <v>0</v>
      </c>
      <c r="AN234" s="11">
        <v>0</v>
      </c>
      <c r="AO234" s="41">
        <f t="shared" si="428"/>
        <v>0</v>
      </c>
      <c r="AP234" s="40">
        <v>0</v>
      </c>
      <c r="AQ234" s="11">
        <v>0</v>
      </c>
      <c r="AR234" s="41">
        <f t="shared" si="429"/>
        <v>0</v>
      </c>
      <c r="AS234" s="40">
        <v>0</v>
      </c>
      <c r="AT234" s="11">
        <v>0</v>
      </c>
      <c r="AU234" s="41">
        <f t="shared" si="430"/>
        <v>0</v>
      </c>
      <c r="AV234" s="40">
        <v>0</v>
      </c>
      <c r="AW234" s="11">
        <v>0</v>
      </c>
      <c r="AX234" s="41">
        <f t="shared" si="431"/>
        <v>0</v>
      </c>
      <c r="AY234" s="40">
        <v>0</v>
      </c>
      <c r="AZ234" s="11">
        <v>0</v>
      </c>
      <c r="BA234" s="41">
        <f t="shared" si="432"/>
        <v>0</v>
      </c>
      <c r="BB234" s="40">
        <v>0</v>
      </c>
      <c r="BC234" s="11">
        <v>0</v>
      </c>
      <c r="BD234" s="41">
        <f t="shared" si="433"/>
        <v>0</v>
      </c>
      <c r="BE234" s="40">
        <v>0</v>
      </c>
      <c r="BF234" s="11">
        <v>0</v>
      </c>
      <c r="BG234" s="41">
        <f t="shared" si="434"/>
        <v>0</v>
      </c>
      <c r="BH234" s="40">
        <v>0</v>
      </c>
      <c r="BI234" s="11">
        <v>0</v>
      </c>
      <c r="BJ234" s="41">
        <f t="shared" si="435"/>
        <v>0</v>
      </c>
      <c r="BK234" s="40">
        <v>0</v>
      </c>
      <c r="BL234" s="11">
        <v>0</v>
      </c>
      <c r="BM234" s="41">
        <f t="shared" si="436"/>
        <v>0</v>
      </c>
      <c r="BN234" s="40">
        <v>0</v>
      </c>
      <c r="BO234" s="11">
        <v>0</v>
      </c>
      <c r="BP234" s="41">
        <f t="shared" si="437"/>
        <v>0</v>
      </c>
      <c r="BQ234" s="40">
        <v>0</v>
      </c>
      <c r="BR234" s="11">
        <v>0</v>
      </c>
      <c r="BS234" s="41">
        <f t="shared" si="438"/>
        <v>0</v>
      </c>
      <c r="BT234" s="40">
        <v>0</v>
      </c>
      <c r="BU234" s="11">
        <v>0</v>
      </c>
      <c r="BV234" s="41">
        <f t="shared" si="439"/>
        <v>0</v>
      </c>
      <c r="BW234" s="40">
        <v>0</v>
      </c>
      <c r="BX234" s="11">
        <v>0</v>
      </c>
      <c r="BY234" s="41">
        <f t="shared" si="440"/>
        <v>0</v>
      </c>
      <c r="BZ234" s="40">
        <v>0</v>
      </c>
      <c r="CA234" s="11">
        <v>0</v>
      </c>
      <c r="CB234" s="41">
        <f t="shared" si="441"/>
        <v>0</v>
      </c>
      <c r="CC234" s="40">
        <v>0</v>
      </c>
      <c r="CD234" s="11">
        <v>0</v>
      </c>
      <c r="CE234" s="41">
        <f t="shared" si="442"/>
        <v>0</v>
      </c>
      <c r="CF234" s="40">
        <v>0</v>
      </c>
      <c r="CG234" s="11">
        <v>0</v>
      </c>
      <c r="CH234" s="41">
        <f t="shared" si="443"/>
        <v>0</v>
      </c>
      <c r="CI234" s="40">
        <v>0</v>
      </c>
      <c r="CJ234" s="11">
        <v>0</v>
      </c>
      <c r="CK234" s="41">
        <f t="shared" si="444"/>
        <v>0</v>
      </c>
      <c r="CL234" s="40">
        <v>0</v>
      </c>
      <c r="CM234" s="11">
        <v>0</v>
      </c>
      <c r="CN234" s="41">
        <f t="shared" si="445"/>
        <v>0</v>
      </c>
      <c r="CO234" s="40">
        <v>0</v>
      </c>
      <c r="CP234" s="11">
        <v>0</v>
      </c>
      <c r="CQ234" s="41">
        <f t="shared" si="446"/>
        <v>0</v>
      </c>
      <c r="CR234" s="40">
        <v>0</v>
      </c>
      <c r="CS234" s="11">
        <v>0</v>
      </c>
      <c r="CT234" s="41">
        <f t="shared" si="447"/>
        <v>0</v>
      </c>
      <c r="CU234" s="40">
        <v>0</v>
      </c>
      <c r="CV234" s="11">
        <v>0</v>
      </c>
      <c r="CW234" s="41">
        <f t="shared" si="448"/>
        <v>0</v>
      </c>
      <c r="CX234" s="40">
        <v>0</v>
      </c>
      <c r="CY234" s="11">
        <v>0</v>
      </c>
      <c r="CZ234" s="41">
        <f t="shared" si="449"/>
        <v>0</v>
      </c>
      <c r="DA234" s="9">
        <f t="shared" ref="DA234:DA239" si="454">SUM(CO234,CL234,BZ234,BN234,AA234,BE234,AY234,BH234,AP234,BT234,AG234,AD234,U234,O234,C234,I234,R234,AM234,BB234,BK234,BW234,CC234,CI234,F234)+AJ234+CR234+AV234+AS234+CX234+X234+CF234+BQ234+CU234</f>
        <v>6.1120000000000001</v>
      </c>
      <c r="DB234" s="13">
        <f t="shared" ref="DB234:DB239" si="455">SUM(CP234,CM234,CA234,BO234,AB234,BF234,AZ234,BI234,AQ234,BU234,AH234,AE234,V234,P234,D234,J234,S234,AN234,BC234,BL234,BX234,CD234,CJ234,G234)+AK234+CS234+AW234+AT234+CY234+Y234+CG234+BR234+CV234</f>
        <v>306.03800000000001</v>
      </c>
    </row>
    <row r="235" spans="1:106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453"/>
        <v>0</v>
      </c>
      <c r="F235" s="73">
        <v>3.6</v>
      </c>
      <c r="G235" s="11">
        <v>218.577</v>
      </c>
      <c r="H235" s="41">
        <f t="shared" si="417"/>
        <v>60715.833333333328</v>
      </c>
      <c r="I235" s="40">
        <v>0</v>
      </c>
      <c r="J235" s="11">
        <v>0</v>
      </c>
      <c r="K235" s="41">
        <f t="shared" si="418"/>
        <v>0</v>
      </c>
      <c r="L235" s="40">
        <v>0</v>
      </c>
      <c r="M235" s="11">
        <v>0</v>
      </c>
      <c r="N235" s="41">
        <f t="shared" si="419"/>
        <v>0</v>
      </c>
      <c r="O235" s="40">
        <v>0</v>
      </c>
      <c r="P235" s="11">
        <v>0</v>
      </c>
      <c r="Q235" s="41">
        <f t="shared" si="420"/>
        <v>0</v>
      </c>
      <c r="R235" s="40">
        <v>0</v>
      </c>
      <c r="S235" s="11">
        <v>0</v>
      </c>
      <c r="T235" s="41">
        <f t="shared" si="421"/>
        <v>0</v>
      </c>
      <c r="U235" s="40">
        <v>0</v>
      </c>
      <c r="V235" s="11">
        <v>0</v>
      </c>
      <c r="W235" s="41">
        <f t="shared" si="422"/>
        <v>0</v>
      </c>
      <c r="X235" s="40">
        <v>0</v>
      </c>
      <c r="Y235" s="11">
        <v>0</v>
      </c>
      <c r="Z235" s="41">
        <f t="shared" si="423"/>
        <v>0</v>
      </c>
      <c r="AA235" s="40">
        <v>0</v>
      </c>
      <c r="AB235" s="11">
        <v>0</v>
      </c>
      <c r="AC235" s="41">
        <f t="shared" si="424"/>
        <v>0</v>
      </c>
      <c r="AD235" s="40">
        <v>0</v>
      </c>
      <c r="AE235" s="11">
        <v>0</v>
      </c>
      <c r="AF235" s="41">
        <f t="shared" si="425"/>
        <v>0</v>
      </c>
      <c r="AG235" s="40">
        <v>0</v>
      </c>
      <c r="AH235" s="11">
        <v>0</v>
      </c>
      <c r="AI235" s="41">
        <f t="shared" si="426"/>
        <v>0</v>
      </c>
      <c r="AJ235" s="40">
        <v>0</v>
      </c>
      <c r="AK235" s="11">
        <v>0</v>
      </c>
      <c r="AL235" s="41">
        <f t="shared" si="427"/>
        <v>0</v>
      </c>
      <c r="AM235" s="40">
        <v>0</v>
      </c>
      <c r="AN235" s="11">
        <v>0</v>
      </c>
      <c r="AO235" s="41">
        <f t="shared" si="428"/>
        <v>0</v>
      </c>
      <c r="AP235" s="40">
        <v>0</v>
      </c>
      <c r="AQ235" s="11">
        <v>0</v>
      </c>
      <c r="AR235" s="41">
        <f t="shared" si="429"/>
        <v>0</v>
      </c>
      <c r="AS235" s="40">
        <v>0</v>
      </c>
      <c r="AT235" s="11">
        <v>0</v>
      </c>
      <c r="AU235" s="41">
        <f t="shared" si="430"/>
        <v>0</v>
      </c>
      <c r="AV235" s="40">
        <v>0</v>
      </c>
      <c r="AW235" s="11">
        <v>0</v>
      </c>
      <c r="AX235" s="41">
        <f t="shared" si="431"/>
        <v>0</v>
      </c>
      <c r="AY235" s="40">
        <v>0</v>
      </c>
      <c r="AZ235" s="11">
        <v>0</v>
      </c>
      <c r="BA235" s="41">
        <f t="shared" si="432"/>
        <v>0</v>
      </c>
      <c r="BB235" s="40">
        <v>0</v>
      </c>
      <c r="BC235" s="11">
        <v>0</v>
      </c>
      <c r="BD235" s="41">
        <f t="shared" si="433"/>
        <v>0</v>
      </c>
      <c r="BE235" s="40">
        <v>0</v>
      </c>
      <c r="BF235" s="11">
        <v>0</v>
      </c>
      <c r="BG235" s="41">
        <f t="shared" si="434"/>
        <v>0</v>
      </c>
      <c r="BH235" s="73">
        <v>0.4</v>
      </c>
      <c r="BI235" s="11">
        <v>1.44</v>
      </c>
      <c r="BJ235" s="41">
        <f t="shared" si="435"/>
        <v>3599.9999999999995</v>
      </c>
      <c r="BK235" s="40">
        <v>0</v>
      </c>
      <c r="BL235" s="11">
        <v>0</v>
      </c>
      <c r="BM235" s="41">
        <f t="shared" si="436"/>
        <v>0</v>
      </c>
      <c r="BN235" s="40">
        <v>0</v>
      </c>
      <c r="BO235" s="11">
        <v>0</v>
      </c>
      <c r="BP235" s="41">
        <f t="shared" si="437"/>
        <v>0</v>
      </c>
      <c r="BQ235" s="40">
        <v>0</v>
      </c>
      <c r="BR235" s="11">
        <v>0</v>
      </c>
      <c r="BS235" s="41">
        <f t="shared" si="438"/>
        <v>0</v>
      </c>
      <c r="BT235" s="40">
        <v>0</v>
      </c>
      <c r="BU235" s="11">
        <v>0</v>
      </c>
      <c r="BV235" s="41">
        <f t="shared" si="439"/>
        <v>0</v>
      </c>
      <c r="BW235" s="40">
        <v>0</v>
      </c>
      <c r="BX235" s="11">
        <v>0</v>
      </c>
      <c r="BY235" s="41">
        <f t="shared" si="440"/>
        <v>0</v>
      </c>
      <c r="BZ235" s="40">
        <v>0</v>
      </c>
      <c r="CA235" s="11">
        <v>0</v>
      </c>
      <c r="CB235" s="41">
        <f t="shared" si="441"/>
        <v>0</v>
      </c>
      <c r="CC235" s="40">
        <v>0</v>
      </c>
      <c r="CD235" s="11">
        <v>0</v>
      </c>
      <c r="CE235" s="41">
        <f t="shared" si="442"/>
        <v>0</v>
      </c>
      <c r="CF235" s="40">
        <v>0</v>
      </c>
      <c r="CG235" s="11">
        <v>0</v>
      </c>
      <c r="CH235" s="41">
        <f t="shared" si="443"/>
        <v>0</v>
      </c>
      <c r="CI235" s="40">
        <v>0</v>
      </c>
      <c r="CJ235" s="11">
        <v>0</v>
      </c>
      <c r="CK235" s="41">
        <f t="shared" si="444"/>
        <v>0</v>
      </c>
      <c r="CL235" s="40">
        <v>0</v>
      </c>
      <c r="CM235" s="11">
        <v>0</v>
      </c>
      <c r="CN235" s="41">
        <f t="shared" si="445"/>
        <v>0</v>
      </c>
      <c r="CO235" s="40">
        <v>0</v>
      </c>
      <c r="CP235" s="11">
        <v>0</v>
      </c>
      <c r="CQ235" s="41">
        <f t="shared" si="446"/>
        <v>0</v>
      </c>
      <c r="CR235" s="40">
        <v>0</v>
      </c>
      <c r="CS235" s="11">
        <v>0</v>
      </c>
      <c r="CT235" s="41">
        <f t="shared" si="447"/>
        <v>0</v>
      </c>
      <c r="CU235" s="40">
        <v>0</v>
      </c>
      <c r="CV235" s="11">
        <v>0</v>
      </c>
      <c r="CW235" s="41">
        <f t="shared" si="448"/>
        <v>0</v>
      </c>
      <c r="CX235" s="40">
        <v>0</v>
      </c>
      <c r="CY235" s="11">
        <v>0</v>
      </c>
      <c r="CZ235" s="41">
        <f t="shared" si="449"/>
        <v>0</v>
      </c>
      <c r="DA235" s="9">
        <f t="shared" si="454"/>
        <v>4</v>
      </c>
      <c r="DB235" s="13">
        <f t="shared" si="455"/>
        <v>220.017</v>
      </c>
    </row>
    <row r="236" spans="1:106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453"/>
        <v>0</v>
      </c>
      <c r="F236" s="40">
        <v>0</v>
      </c>
      <c r="G236" s="11">
        <v>0</v>
      </c>
      <c r="H236" s="41">
        <f t="shared" si="417"/>
        <v>0</v>
      </c>
      <c r="I236" s="40">
        <v>0</v>
      </c>
      <c r="J236" s="11">
        <v>0</v>
      </c>
      <c r="K236" s="41">
        <f t="shared" si="418"/>
        <v>0</v>
      </c>
      <c r="L236" s="40">
        <v>0</v>
      </c>
      <c r="M236" s="11">
        <v>0</v>
      </c>
      <c r="N236" s="41">
        <f t="shared" si="419"/>
        <v>0</v>
      </c>
      <c r="O236" s="40">
        <v>0</v>
      </c>
      <c r="P236" s="11">
        <v>0</v>
      </c>
      <c r="Q236" s="41">
        <f t="shared" si="420"/>
        <v>0</v>
      </c>
      <c r="R236" s="40">
        <v>0</v>
      </c>
      <c r="S236" s="11">
        <v>0</v>
      </c>
      <c r="T236" s="41">
        <f t="shared" si="421"/>
        <v>0</v>
      </c>
      <c r="U236" s="40">
        <v>0</v>
      </c>
      <c r="V236" s="11">
        <v>0</v>
      </c>
      <c r="W236" s="41">
        <f t="shared" si="422"/>
        <v>0</v>
      </c>
      <c r="X236" s="40">
        <v>0</v>
      </c>
      <c r="Y236" s="11">
        <v>0</v>
      </c>
      <c r="Z236" s="41">
        <f t="shared" si="423"/>
        <v>0</v>
      </c>
      <c r="AA236" s="40">
        <v>0</v>
      </c>
      <c r="AB236" s="11">
        <v>0</v>
      </c>
      <c r="AC236" s="41">
        <f t="shared" si="424"/>
        <v>0</v>
      </c>
      <c r="AD236" s="40">
        <v>0</v>
      </c>
      <c r="AE236" s="11">
        <v>0</v>
      </c>
      <c r="AF236" s="41">
        <f t="shared" si="425"/>
        <v>0</v>
      </c>
      <c r="AG236" s="40">
        <v>0</v>
      </c>
      <c r="AH236" s="11">
        <v>0</v>
      </c>
      <c r="AI236" s="41">
        <f t="shared" si="426"/>
        <v>0</v>
      </c>
      <c r="AJ236" s="40">
        <v>0</v>
      </c>
      <c r="AK236" s="11">
        <v>0</v>
      </c>
      <c r="AL236" s="41">
        <f t="shared" si="427"/>
        <v>0</v>
      </c>
      <c r="AM236" s="40">
        <v>0</v>
      </c>
      <c r="AN236" s="11">
        <v>0</v>
      </c>
      <c r="AO236" s="41">
        <f t="shared" si="428"/>
        <v>0</v>
      </c>
      <c r="AP236" s="40">
        <v>0</v>
      </c>
      <c r="AQ236" s="11">
        <v>0</v>
      </c>
      <c r="AR236" s="41">
        <f t="shared" si="429"/>
        <v>0</v>
      </c>
      <c r="AS236" s="40">
        <v>0</v>
      </c>
      <c r="AT236" s="11">
        <v>0</v>
      </c>
      <c r="AU236" s="41">
        <f t="shared" si="430"/>
        <v>0</v>
      </c>
      <c r="AV236" s="40">
        <v>0</v>
      </c>
      <c r="AW236" s="11">
        <v>0</v>
      </c>
      <c r="AX236" s="41">
        <f t="shared" si="431"/>
        <v>0</v>
      </c>
      <c r="AY236" s="40">
        <v>0</v>
      </c>
      <c r="AZ236" s="11">
        <v>0</v>
      </c>
      <c r="BA236" s="41">
        <f t="shared" si="432"/>
        <v>0</v>
      </c>
      <c r="BB236" s="40">
        <v>0</v>
      </c>
      <c r="BC236" s="11">
        <v>0</v>
      </c>
      <c r="BD236" s="41">
        <f t="shared" si="433"/>
        <v>0</v>
      </c>
      <c r="BE236" s="40">
        <v>0</v>
      </c>
      <c r="BF236" s="11">
        <v>0</v>
      </c>
      <c r="BG236" s="41">
        <f t="shared" si="434"/>
        <v>0</v>
      </c>
      <c r="BH236" s="40">
        <v>0</v>
      </c>
      <c r="BI236" s="11">
        <v>0</v>
      </c>
      <c r="BJ236" s="41">
        <f t="shared" si="435"/>
        <v>0</v>
      </c>
      <c r="BK236" s="40">
        <v>0</v>
      </c>
      <c r="BL236" s="11">
        <v>0</v>
      </c>
      <c r="BM236" s="41">
        <f t="shared" si="436"/>
        <v>0</v>
      </c>
      <c r="BN236" s="40">
        <v>0</v>
      </c>
      <c r="BO236" s="11">
        <v>0</v>
      </c>
      <c r="BP236" s="41">
        <f t="shared" si="437"/>
        <v>0</v>
      </c>
      <c r="BQ236" s="40">
        <v>0</v>
      </c>
      <c r="BR236" s="11">
        <v>0</v>
      </c>
      <c r="BS236" s="41">
        <f t="shared" si="438"/>
        <v>0</v>
      </c>
      <c r="BT236" s="40">
        <v>0</v>
      </c>
      <c r="BU236" s="11">
        <v>0</v>
      </c>
      <c r="BV236" s="41">
        <f t="shared" si="439"/>
        <v>0</v>
      </c>
      <c r="BW236" s="40">
        <v>0</v>
      </c>
      <c r="BX236" s="11">
        <v>0</v>
      </c>
      <c r="BY236" s="41">
        <f t="shared" si="440"/>
        <v>0</v>
      </c>
      <c r="BZ236" s="40">
        <v>0</v>
      </c>
      <c r="CA236" s="11">
        <v>0</v>
      </c>
      <c r="CB236" s="41">
        <f t="shared" si="441"/>
        <v>0</v>
      </c>
      <c r="CC236" s="40">
        <v>0</v>
      </c>
      <c r="CD236" s="11">
        <v>0</v>
      </c>
      <c r="CE236" s="41">
        <f t="shared" si="442"/>
        <v>0</v>
      </c>
      <c r="CF236" s="40">
        <v>0</v>
      </c>
      <c r="CG236" s="11">
        <v>0</v>
      </c>
      <c r="CH236" s="41">
        <f t="shared" si="443"/>
        <v>0</v>
      </c>
      <c r="CI236" s="40">
        <v>0</v>
      </c>
      <c r="CJ236" s="11">
        <v>0</v>
      </c>
      <c r="CK236" s="41">
        <f t="shared" si="444"/>
        <v>0</v>
      </c>
      <c r="CL236" s="40">
        <v>0</v>
      </c>
      <c r="CM236" s="11">
        <v>0</v>
      </c>
      <c r="CN236" s="41">
        <f t="shared" si="445"/>
        <v>0</v>
      </c>
      <c r="CO236" s="40">
        <v>0</v>
      </c>
      <c r="CP236" s="11">
        <v>0</v>
      </c>
      <c r="CQ236" s="41">
        <f t="shared" si="446"/>
        <v>0</v>
      </c>
      <c r="CR236" s="40">
        <v>0</v>
      </c>
      <c r="CS236" s="11">
        <v>0</v>
      </c>
      <c r="CT236" s="41">
        <f t="shared" si="447"/>
        <v>0</v>
      </c>
      <c r="CU236" s="40">
        <v>0</v>
      </c>
      <c r="CV236" s="11">
        <v>0</v>
      </c>
      <c r="CW236" s="41">
        <f t="shared" si="448"/>
        <v>0</v>
      </c>
      <c r="CX236" s="40">
        <v>0</v>
      </c>
      <c r="CY236" s="11">
        <v>0</v>
      </c>
      <c r="CZ236" s="41">
        <f t="shared" si="449"/>
        <v>0</v>
      </c>
      <c r="DA236" s="9">
        <f t="shared" si="454"/>
        <v>0</v>
      </c>
      <c r="DB236" s="13">
        <f t="shared" si="455"/>
        <v>0</v>
      </c>
    </row>
    <row r="237" spans="1:106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453"/>
        <v>0</v>
      </c>
      <c r="F237" s="40">
        <v>0</v>
      </c>
      <c r="G237" s="11">
        <v>0</v>
      </c>
      <c r="H237" s="41">
        <f t="shared" si="417"/>
        <v>0</v>
      </c>
      <c r="I237" s="40">
        <v>0</v>
      </c>
      <c r="J237" s="11">
        <v>0</v>
      </c>
      <c r="K237" s="41">
        <f t="shared" si="418"/>
        <v>0</v>
      </c>
      <c r="L237" s="40">
        <v>0</v>
      </c>
      <c r="M237" s="11">
        <v>0</v>
      </c>
      <c r="N237" s="41">
        <f t="shared" si="419"/>
        <v>0</v>
      </c>
      <c r="O237" s="40">
        <v>0</v>
      </c>
      <c r="P237" s="11">
        <v>0</v>
      </c>
      <c r="Q237" s="41">
        <f t="shared" si="420"/>
        <v>0</v>
      </c>
      <c r="R237" s="40">
        <v>0</v>
      </c>
      <c r="S237" s="11">
        <v>0</v>
      </c>
      <c r="T237" s="41">
        <f t="shared" si="421"/>
        <v>0</v>
      </c>
      <c r="U237" s="40">
        <v>0</v>
      </c>
      <c r="V237" s="11">
        <v>0</v>
      </c>
      <c r="W237" s="41">
        <f t="shared" si="422"/>
        <v>0</v>
      </c>
      <c r="X237" s="40">
        <v>0</v>
      </c>
      <c r="Y237" s="11">
        <v>0</v>
      </c>
      <c r="Z237" s="41">
        <f t="shared" si="423"/>
        <v>0</v>
      </c>
      <c r="AA237" s="40">
        <v>0</v>
      </c>
      <c r="AB237" s="11">
        <v>0</v>
      </c>
      <c r="AC237" s="41">
        <f t="shared" si="424"/>
        <v>0</v>
      </c>
      <c r="AD237" s="40">
        <v>0</v>
      </c>
      <c r="AE237" s="11">
        <v>0</v>
      </c>
      <c r="AF237" s="41">
        <f t="shared" si="425"/>
        <v>0</v>
      </c>
      <c r="AG237" s="73">
        <v>6.234</v>
      </c>
      <c r="AH237" s="11">
        <v>307.93099999999998</v>
      </c>
      <c r="AI237" s="41">
        <f t="shared" si="426"/>
        <v>49395.412255373754</v>
      </c>
      <c r="AJ237" s="40">
        <v>0</v>
      </c>
      <c r="AK237" s="11">
        <v>0</v>
      </c>
      <c r="AL237" s="41">
        <f t="shared" si="427"/>
        <v>0</v>
      </c>
      <c r="AM237" s="40">
        <v>0</v>
      </c>
      <c r="AN237" s="11">
        <v>0</v>
      </c>
      <c r="AO237" s="41">
        <f t="shared" si="428"/>
        <v>0</v>
      </c>
      <c r="AP237" s="40">
        <v>0</v>
      </c>
      <c r="AQ237" s="11">
        <v>0</v>
      </c>
      <c r="AR237" s="41">
        <f t="shared" si="429"/>
        <v>0</v>
      </c>
      <c r="AS237" s="40">
        <v>0</v>
      </c>
      <c r="AT237" s="11">
        <v>0</v>
      </c>
      <c r="AU237" s="41">
        <f t="shared" si="430"/>
        <v>0</v>
      </c>
      <c r="AV237" s="40">
        <v>0</v>
      </c>
      <c r="AW237" s="11">
        <v>0</v>
      </c>
      <c r="AX237" s="41">
        <f t="shared" si="431"/>
        <v>0</v>
      </c>
      <c r="AY237" s="40">
        <v>0</v>
      </c>
      <c r="AZ237" s="11">
        <v>0</v>
      </c>
      <c r="BA237" s="41">
        <f t="shared" si="432"/>
        <v>0</v>
      </c>
      <c r="BB237" s="40">
        <v>0</v>
      </c>
      <c r="BC237" s="11">
        <v>0</v>
      </c>
      <c r="BD237" s="41">
        <f t="shared" si="433"/>
        <v>0</v>
      </c>
      <c r="BE237" s="40">
        <v>0</v>
      </c>
      <c r="BF237" s="11">
        <v>0</v>
      </c>
      <c r="BG237" s="41">
        <f t="shared" si="434"/>
        <v>0</v>
      </c>
      <c r="BH237" s="40">
        <v>0</v>
      </c>
      <c r="BI237" s="11">
        <v>0</v>
      </c>
      <c r="BJ237" s="41">
        <f t="shared" si="435"/>
        <v>0</v>
      </c>
      <c r="BK237" s="40">
        <v>0</v>
      </c>
      <c r="BL237" s="11">
        <v>0</v>
      </c>
      <c r="BM237" s="41">
        <f t="shared" si="436"/>
        <v>0</v>
      </c>
      <c r="BN237" s="40">
        <v>0</v>
      </c>
      <c r="BO237" s="11">
        <v>0</v>
      </c>
      <c r="BP237" s="41">
        <f t="shared" si="437"/>
        <v>0</v>
      </c>
      <c r="BQ237" s="40">
        <v>0</v>
      </c>
      <c r="BR237" s="11">
        <v>0</v>
      </c>
      <c r="BS237" s="41">
        <f t="shared" si="438"/>
        <v>0</v>
      </c>
      <c r="BT237" s="40">
        <v>0</v>
      </c>
      <c r="BU237" s="11">
        <v>0</v>
      </c>
      <c r="BV237" s="41">
        <f t="shared" si="439"/>
        <v>0</v>
      </c>
      <c r="BW237" s="40">
        <v>0</v>
      </c>
      <c r="BX237" s="11">
        <v>0</v>
      </c>
      <c r="BY237" s="41">
        <f t="shared" si="440"/>
        <v>0</v>
      </c>
      <c r="BZ237" s="40">
        <v>0</v>
      </c>
      <c r="CA237" s="11">
        <v>0</v>
      </c>
      <c r="CB237" s="41">
        <f t="shared" si="441"/>
        <v>0</v>
      </c>
      <c r="CC237" s="40">
        <v>0</v>
      </c>
      <c r="CD237" s="11">
        <v>0</v>
      </c>
      <c r="CE237" s="41">
        <f t="shared" si="442"/>
        <v>0</v>
      </c>
      <c r="CF237" s="40">
        <v>0</v>
      </c>
      <c r="CG237" s="11">
        <v>0</v>
      </c>
      <c r="CH237" s="41">
        <f t="shared" si="443"/>
        <v>0</v>
      </c>
      <c r="CI237" s="40">
        <v>0</v>
      </c>
      <c r="CJ237" s="11">
        <v>0</v>
      </c>
      <c r="CK237" s="41">
        <f t="shared" si="444"/>
        <v>0</v>
      </c>
      <c r="CL237" s="40">
        <v>0</v>
      </c>
      <c r="CM237" s="11">
        <v>0</v>
      </c>
      <c r="CN237" s="41">
        <f t="shared" si="445"/>
        <v>0</v>
      </c>
      <c r="CO237" s="73">
        <v>1.5200000000000001E-3</v>
      </c>
      <c r="CP237" s="11">
        <v>0.76200000000000001</v>
      </c>
      <c r="CQ237" s="41">
        <f t="shared" si="446"/>
        <v>501315.78947368416</v>
      </c>
      <c r="CR237" s="40">
        <v>0</v>
      </c>
      <c r="CS237" s="11">
        <v>0</v>
      </c>
      <c r="CT237" s="41">
        <f t="shared" si="447"/>
        <v>0</v>
      </c>
      <c r="CU237" s="40">
        <v>0</v>
      </c>
      <c r="CV237" s="11">
        <v>0</v>
      </c>
      <c r="CW237" s="41">
        <f t="shared" si="448"/>
        <v>0</v>
      </c>
      <c r="CX237" s="40">
        <v>0</v>
      </c>
      <c r="CY237" s="11">
        <v>0</v>
      </c>
      <c r="CZ237" s="41">
        <f t="shared" si="449"/>
        <v>0</v>
      </c>
      <c r="DA237" s="9">
        <f t="shared" si="454"/>
        <v>6.2355200000000002</v>
      </c>
      <c r="DB237" s="13">
        <f t="shared" si="455"/>
        <v>308.69299999999998</v>
      </c>
    </row>
    <row r="238" spans="1:106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453"/>
        <v>0</v>
      </c>
      <c r="F238" s="40">
        <v>0</v>
      </c>
      <c r="G238" s="11">
        <v>0</v>
      </c>
      <c r="H238" s="41">
        <f t="shared" si="417"/>
        <v>0</v>
      </c>
      <c r="I238" s="40">
        <v>0</v>
      </c>
      <c r="J238" s="11">
        <v>0</v>
      </c>
      <c r="K238" s="41">
        <f t="shared" si="418"/>
        <v>0</v>
      </c>
      <c r="L238" s="40">
        <v>0</v>
      </c>
      <c r="M238" s="11">
        <v>0</v>
      </c>
      <c r="N238" s="41">
        <f t="shared" si="419"/>
        <v>0</v>
      </c>
      <c r="O238" s="40">
        <v>0</v>
      </c>
      <c r="P238" s="11">
        <v>0</v>
      </c>
      <c r="Q238" s="41">
        <f t="shared" si="420"/>
        <v>0</v>
      </c>
      <c r="R238" s="40">
        <v>0</v>
      </c>
      <c r="S238" s="11">
        <v>0</v>
      </c>
      <c r="T238" s="41">
        <f t="shared" si="421"/>
        <v>0</v>
      </c>
      <c r="U238" s="40">
        <v>0</v>
      </c>
      <c r="V238" s="11">
        <v>0</v>
      </c>
      <c r="W238" s="41">
        <f t="shared" si="422"/>
        <v>0</v>
      </c>
      <c r="X238" s="40">
        <v>0</v>
      </c>
      <c r="Y238" s="11">
        <v>0</v>
      </c>
      <c r="Z238" s="41">
        <f t="shared" si="423"/>
        <v>0</v>
      </c>
      <c r="AA238" s="40">
        <v>0</v>
      </c>
      <c r="AB238" s="11">
        <v>0</v>
      </c>
      <c r="AC238" s="41">
        <f t="shared" si="424"/>
        <v>0</v>
      </c>
      <c r="AD238" s="40">
        <v>0</v>
      </c>
      <c r="AE238" s="11">
        <v>0</v>
      </c>
      <c r="AF238" s="41">
        <f t="shared" si="425"/>
        <v>0</v>
      </c>
      <c r="AG238" s="73">
        <v>0.79359999999999997</v>
      </c>
      <c r="AH238" s="11">
        <v>34.024000000000001</v>
      </c>
      <c r="AI238" s="41">
        <f t="shared" si="426"/>
        <v>42872.983870967742</v>
      </c>
      <c r="AJ238" s="40">
        <v>0</v>
      </c>
      <c r="AK238" s="11">
        <v>0</v>
      </c>
      <c r="AL238" s="41">
        <f t="shared" si="427"/>
        <v>0</v>
      </c>
      <c r="AM238" s="40">
        <v>0</v>
      </c>
      <c r="AN238" s="11">
        <v>0</v>
      </c>
      <c r="AO238" s="41">
        <f t="shared" si="428"/>
        <v>0</v>
      </c>
      <c r="AP238" s="40">
        <v>0</v>
      </c>
      <c r="AQ238" s="11">
        <v>0</v>
      </c>
      <c r="AR238" s="41">
        <f t="shared" si="429"/>
        <v>0</v>
      </c>
      <c r="AS238" s="40">
        <v>0</v>
      </c>
      <c r="AT238" s="11">
        <v>0</v>
      </c>
      <c r="AU238" s="41">
        <f t="shared" si="430"/>
        <v>0</v>
      </c>
      <c r="AV238" s="40">
        <v>0</v>
      </c>
      <c r="AW238" s="11">
        <v>0</v>
      </c>
      <c r="AX238" s="41">
        <f t="shared" si="431"/>
        <v>0</v>
      </c>
      <c r="AY238" s="40">
        <v>0</v>
      </c>
      <c r="AZ238" s="11">
        <v>0</v>
      </c>
      <c r="BA238" s="41">
        <f t="shared" si="432"/>
        <v>0</v>
      </c>
      <c r="BB238" s="40">
        <v>0</v>
      </c>
      <c r="BC238" s="11">
        <v>0</v>
      </c>
      <c r="BD238" s="41">
        <f t="shared" si="433"/>
        <v>0</v>
      </c>
      <c r="BE238" s="40">
        <v>0</v>
      </c>
      <c r="BF238" s="11">
        <v>0</v>
      </c>
      <c r="BG238" s="41">
        <f t="shared" si="434"/>
        <v>0</v>
      </c>
      <c r="BH238" s="40">
        <v>0</v>
      </c>
      <c r="BI238" s="11">
        <v>0</v>
      </c>
      <c r="BJ238" s="41">
        <f t="shared" si="435"/>
        <v>0</v>
      </c>
      <c r="BK238" s="40">
        <v>0</v>
      </c>
      <c r="BL238" s="11">
        <v>0</v>
      </c>
      <c r="BM238" s="41">
        <f t="shared" si="436"/>
        <v>0</v>
      </c>
      <c r="BN238" s="40">
        <v>0</v>
      </c>
      <c r="BO238" s="11">
        <v>0</v>
      </c>
      <c r="BP238" s="41">
        <f t="shared" si="437"/>
        <v>0</v>
      </c>
      <c r="BQ238" s="40">
        <v>0</v>
      </c>
      <c r="BR238" s="11">
        <v>0</v>
      </c>
      <c r="BS238" s="41">
        <f t="shared" si="438"/>
        <v>0</v>
      </c>
      <c r="BT238" s="40">
        <v>0</v>
      </c>
      <c r="BU238" s="11">
        <v>0</v>
      </c>
      <c r="BV238" s="41">
        <f t="shared" si="439"/>
        <v>0</v>
      </c>
      <c r="BW238" s="40">
        <v>0</v>
      </c>
      <c r="BX238" s="11">
        <v>0</v>
      </c>
      <c r="BY238" s="41">
        <f t="shared" si="440"/>
        <v>0</v>
      </c>
      <c r="BZ238" s="40">
        <v>0</v>
      </c>
      <c r="CA238" s="11">
        <v>0</v>
      </c>
      <c r="CB238" s="41">
        <f t="shared" si="441"/>
        <v>0</v>
      </c>
      <c r="CC238" s="40">
        <v>0</v>
      </c>
      <c r="CD238" s="11">
        <v>0</v>
      </c>
      <c r="CE238" s="41">
        <f t="shared" si="442"/>
        <v>0</v>
      </c>
      <c r="CF238" s="40">
        <v>0</v>
      </c>
      <c r="CG238" s="11">
        <v>0</v>
      </c>
      <c r="CH238" s="41">
        <f t="shared" si="443"/>
        <v>0</v>
      </c>
      <c r="CI238" s="40">
        <v>0</v>
      </c>
      <c r="CJ238" s="11">
        <v>0</v>
      </c>
      <c r="CK238" s="41">
        <f t="shared" si="444"/>
        <v>0</v>
      </c>
      <c r="CL238" s="40">
        <v>0</v>
      </c>
      <c r="CM238" s="11">
        <v>0</v>
      </c>
      <c r="CN238" s="41">
        <f t="shared" si="445"/>
        <v>0</v>
      </c>
      <c r="CO238" s="40">
        <v>0</v>
      </c>
      <c r="CP238" s="11">
        <v>0</v>
      </c>
      <c r="CQ238" s="41">
        <f t="shared" si="446"/>
        <v>0</v>
      </c>
      <c r="CR238" s="40">
        <v>0</v>
      </c>
      <c r="CS238" s="11">
        <v>0</v>
      </c>
      <c r="CT238" s="41">
        <f t="shared" si="447"/>
        <v>0</v>
      </c>
      <c r="CU238" s="40">
        <v>0</v>
      </c>
      <c r="CV238" s="11">
        <v>0</v>
      </c>
      <c r="CW238" s="41">
        <f t="shared" si="448"/>
        <v>0</v>
      </c>
      <c r="CX238" s="40">
        <v>0</v>
      </c>
      <c r="CY238" s="11">
        <v>0</v>
      </c>
      <c r="CZ238" s="41">
        <f t="shared" si="449"/>
        <v>0</v>
      </c>
      <c r="DA238" s="9">
        <f t="shared" si="454"/>
        <v>0.79359999999999997</v>
      </c>
      <c r="DB238" s="13">
        <f t="shared" si="455"/>
        <v>34.024000000000001</v>
      </c>
    </row>
    <row r="239" spans="1:106" ht="15" thickBot="1" x14ac:dyDescent="0.35">
      <c r="A239" s="52"/>
      <c r="B239" s="53" t="s">
        <v>17</v>
      </c>
      <c r="C239" s="42">
        <f t="shared" ref="C239:D239" si="456">SUM(C227:C238)</f>
        <v>0</v>
      </c>
      <c r="D239" s="32">
        <f t="shared" si="456"/>
        <v>0</v>
      </c>
      <c r="E239" s="43"/>
      <c r="F239" s="42">
        <f t="shared" ref="F239:G239" si="457">SUM(F227:F238)</f>
        <v>3.6</v>
      </c>
      <c r="G239" s="32">
        <f t="shared" si="457"/>
        <v>218.577</v>
      </c>
      <c r="H239" s="43"/>
      <c r="I239" s="42">
        <f t="shared" ref="I239:J239" si="458">SUM(I227:I238)</f>
        <v>0</v>
      </c>
      <c r="J239" s="32">
        <f t="shared" si="458"/>
        <v>0</v>
      </c>
      <c r="K239" s="43"/>
      <c r="L239" s="42">
        <f t="shared" ref="L239:M239" si="459">SUM(L227:L238)</f>
        <v>0</v>
      </c>
      <c r="M239" s="32">
        <f t="shared" si="459"/>
        <v>0</v>
      </c>
      <c r="N239" s="43"/>
      <c r="O239" s="42">
        <f t="shared" ref="O239:P239" si="460">SUM(O227:O238)</f>
        <v>0</v>
      </c>
      <c r="P239" s="32">
        <f t="shared" si="460"/>
        <v>0</v>
      </c>
      <c r="Q239" s="43"/>
      <c r="R239" s="42">
        <f t="shared" ref="R239:S239" si="461">SUM(R227:R238)</f>
        <v>0</v>
      </c>
      <c r="S239" s="32">
        <f t="shared" si="461"/>
        <v>0</v>
      </c>
      <c r="T239" s="43"/>
      <c r="U239" s="42">
        <f t="shared" ref="U239:V239" si="462">SUM(U227:U238)</f>
        <v>0.252</v>
      </c>
      <c r="V239" s="32">
        <f t="shared" si="462"/>
        <v>43.352000000000004</v>
      </c>
      <c r="W239" s="43"/>
      <c r="X239" s="42">
        <f t="shared" ref="X239:Y239" si="463">SUM(X227:X238)</f>
        <v>0</v>
      </c>
      <c r="Y239" s="32">
        <f t="shared" si="463"/>
        <v>0</v>
      </c>
      <c r="Z239" s="43"/>
      <c r="AA239" s="42">
        <f t="shared" ref="AA239:AB239" si="464">SUM(AA227:AA238)</f>
        <v>0</v>
      </c>
      <c r="AB239" s="32">
        <f t="shared" si="464"/>
        <v>0</v>
      </c>
      <c r="AC239" s="43"/>
      <c r="AD239" s="42">
        <f t="shared" ref="AD239:AE239" si="465">SUM(AD227:AD238)</f>
        <v>0</v>
      </c>
      <c r="AE239" s="32">
        <f t="shared" si="465"/>
        <v>0</v>
      </c>
      <c r="AF239" s="43"/>
      <c r="AG239" s="42">
        <f t="shared" ref="AG239:AH239" si="466">SUM(AG227:AG238)</f>
        <v>13.32185</v>
      </c>
      <c r="AH239" s="32">
        <f t="shared" si="466"/>
        <v>633.47300000000007</v>
      </c>
      <c r="AI239" s="43"/>
      <c r="AJ239" s="42">
        <f t="shared" ref="AJ239:AK239" si="467">SUM(AJ227:AJ238)</f>
        <v>0</v>
      </c>
      <c r="AK239" s="32">
        <f t="shared" si="467"/>
        <v>0</v>
      </c>
      <c r="AL239" s="43"/>
      <c r="AM239" s="42">
        <f t="shared" ref="AM239:AN239" si="468">SUM(AM227:AM238)</f>
        <v>0</v>
      </c>
      <c r="AN239" s="32">
        <f t="shared" si="468"/>
        <v>0</v>
      </c>
      <c r="AO239" s="43"/>
      <c r="AP239" s="42">
        <f t="shared" ref="AP239:AQ239" si="469">SUM(AP227:AP238)</f>
        <v>0</v>
      </c>
      <c r="AQ239" s="32">
        <f t="shared" si="469"/>
        <v>0</v>
      </c>
      <c r="AR239" s="43"/>
      <c r="AS239" s="42">
        <f t="shared" ref="AS239:AT239" si="470">SUM(AS227:AS238)</f>
        <v>0</v>
      </c>
      <c r="AT239" s="32">
        <f t="shared" si="470"/>
        <v>0</v>
      </c>
      <c r="AU239" s="43"/>
      <c r="AV239" s="42">
        <f t="shared" ref="AV239:AW239" si="471">SUM(AV227:AV238)</f>
        <v>0</v>
      </c>
      <c r="AW239" s="32">
        <f t="shared" si="471"/>
        <v>0</v>
      </c>
      <c r="AX239" s="43"/>
      <c r="AY239" s="42">
        <f t="shared" ref="AY239:AZ239" si="472">SUM(AY227:AY238)</f>
        <v>0</v>
      </c>
      <c r="AZ239" s="32">
        <f t="shared" si="472"/>
        <v>0</v>
      </c>
      <c r="BA239" s="43"/>
      <c r="BB239" s="42">
        <f t="shared" ref="BB239:BC239" si="473">SUM(BB227:BB238)</f>
        <v>0</v>
      </c>
      <c r="BC239" s="32">
        <f t="shared" si="473"/>
        <v>0</v>
      </c>
      <c r="BD239" s="43"/>
      <c r="BE239" s="42">
        <f t="shared" ref="BE239:BF239" si="474">SUM(BE227:BE238)</f>
        <v>0</v>
      </c>
      <c r="BF239" s="32">
        <f t="shared" si="474"/>
        <v>0</v>
      </c>
      <c r="BG239" s="43"/>
      <c r="BH239" s="42">
        <f t="shared" ref="BH239:BI239" si="475">SUM(BH227:BH238)</f>
        <v>0.4</v>
      </c>
      <c r="BI239" s="32">
        <f t="shared" si="475"/>
        <v>1.44</v>
      </c>
      <c r="BJ239" s="43"/>
      <c r="BK239" s="42">
        <f t="shared" ref="BK239:BL239" si="476">SUM(BK227:BK238)</f>
        <v>0</v>
      </c>
      <c r="BL239" s="32">
        <f t="shared" si="476"/>
        <v>0</v>
      </c>
      <c r="BM239" s="43"/>
      <c r="BN239" s="42">
        <f t="shared" ref="BN239:BO239" si="477">SUM(BN227:BN238)</f>
        <v>0</v>
      </c>
      <c r="BO239" s="32">
        <f t="shared" si="477"/>
        <v>0</v>
      </c>
      <c r="BP239" s="43"/>
      <c r="BQ239" s="42">
        <f t="shared" ref="BQ239:BR239" si="478">SUM(BQ227:BQ238)</f>
        <v>5.9999999999999995E-4</v>
      </c>
      <c r="BR239" s="32">
        <f t="shared" si="478"/>
        <v>1.923</v>
      </c>
      <c r="BS239" s="43"/>
      <c r="BT239" s="42">
        <f t="shared" ref="BT239:BU239" si="479">SUM(BT227:BT238)</f>
        <v>0</v>
      </c>
      <c r="BU239" s="32">
        <f t="shared" si="479"/>
        <v>0</v>
      </c>
      <c r="BV239" s="43"/>
      <c r="BW239" s="42">
        <f t="shared" ref="BW239:BX239" si="480">SUM(BW227:BW238)</f>
        <v>0</v>
      </c>
      <c r="BX239" s="32">
        <f t="shared" si="480"/>
        <v>0</v>
      </c>
      <c r="BY239" s="43"/>
      <c r="BZ239" s="42">
        <f t="shared" ref="BZ239:CA239" si="481">SUM(BZ227:BZ238)</f>
        <v>0</v>
      </c>
      <c r="CA239" s="32">
        <f t="shared" si="481"/>
        <v>0</v>
      </c>
      <c r="CB239" s="43"/>
      <c r="CC239" s="42">
        <f t="shared" ref="CC239:CD239" si="482">SUM(CC227:CC238)</f>
        <v>0</v>
      </c>
      <c r="CD239" s="32">
        <f t="shared" si="482"/>
        <v>0</v>
      </c>
      <c r="CE239" s="43"/>
      <c r="CF239" s="42">
        <f t="shared" ref="CF239:CG239" si="483">SUM(CF227:CF238)</f>
        <v>0.12919999999999998</v>
      </c>
      <c r="CG239" s="32">
        <f t="shared" si="483"/>
        <v>3.1160000000000001</v>
      </c>
      <c r="CH239" s="43"/>
      <c r="CI239" s="42">
        <f t="shared" ref="CI239:CJ239" si="484">SUM(CI227:CI238)</f>
        <v>0</v>
      </c>
      <c r="CJ239" s="32">
        <f t="shared" si="484"/>
        <v>0</v>
      </c>
      <c r="CK239" s="43"/>
      <c r="CL239" s="42">
        <f t="shared" ref="CL239:CM239" si="485">SUM(CL227:CL238)</f>
        <v>1.6005</v>
      </c>
      <c r="CM239" s="32">
        <f t="shared" si="485"/>
        <v>90.637</v>
      </c>
      <c r="CN239" s="43"/>
      <c r="CO239" s="42">
        <f t="shared" ref="CO239:CP239" si="486">SUM(CO227:CO238)</f>
        <v>5.4999999999999997E-3</v>
      </c>
      <c r="CP239" s="32">
        <f t="shared" si="486"/>
        <v>2.427</v>
      </c>
      <c r="CQ239" s="43"/>
      <c r="CR239" s="42">
        <f t="shared" ref="CR239:CS239" si="487">SUM(CR227:CR238)</f>
        <v>0</v>
      </c>
      <c r="CS239" s="32">
        <f t="shared" si="487"/>
        <v>0</v>
      </c>
      <c r="CT239" s="43"/>
      <c r="CU239" s="42">
        <f t="shared" ref="CU239:CV239" si="488">SUM(CU227:CU238)</f>
        <v>2.1000000000000001E-2</v>
      </c>
      <c r="CV239" s="32">
        <f t="shared" si="488"/>
        <v>0.105</v>
      </c>
      <c r="CW239" s="43"/>
      <c r="CX239" s="42">
        <f t="shared" ref="CX239:CY239" si="489">SUM(CX227:CX238)</f>
        <v>0</v>
      </c>
      <c r="CY239" s="32">
        <f t="shared" si="489"/>
        <v>0</v>
      </c>
      <c r="CZ239" s="43"/>
      <c r="DA239" s="33">
        <f t="shared" si="454"/>
        <v>19.330650000000002</v>
      </c>
      <c r="DB239" s="34">
        <f t="shared" si="455"/>
        <v>995.05000000000007</v>
      </c>
    </row>
    <row r="240" spans="1:106" ht="16.8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490">IF(F240=0,0,G240/F240*1000)</f>
        <v>0</v>
      </c>
      <c r="I240" s="40">
        <v>0</v>
      </c>
      <c r="J240" s="11">
        <v>0</v>
      </c>
      <c r="K240" s="41">
        <f t="shared" ref="K240:K251" si="491">IF(I240=0,0,J240/I240*1000)</f>
        <v>0</v>
      </c>
      <c r="L240" s="40">
        <v>0</v>
      </c>
      <c r="M240" s="11">
        <v>0</v>
      </c>
      <c r="N240" s="41">
        <f t="shared" ref="N240:N251" si="492">IF(L240=0,0,M240/L240*1000)</f>
        <v>0</v>
      </c>
      <c r="O240" s="40">
        <v>0</v>
      </c>
      <c r="P240" s="11">
        <v>0</v>
      </c>
      <c r="Q240" s="41">
        <f t="shared" ref="Q240:Q251" si="493">IF(O240=0,0,P240/O240*1000)</f>
        <v>0</v>
      </c>
      <c r="R240" s="40">
        <v>0</v>
      </c>
      <c r="S240" s="11">
        <v>0</v>
      </c>
      <c r="T240" s="41">
        <f t="shared" ref="T240:T251" si="494">IF(R240=0,0,S240/R240*1000)</f>
        <v>0</v>
      </c>
      <c r="U240" s="40">
        <v>0</v>
      </c>
      <c r="V240" s="11">
        <v>0</v>
      </c>
      <c r="W240" s="41">
        <f t="shared" ref="W240:W251" si="495">IF(U240=0,0,V240/U240*1000)</f>
        <v>0</v>
      </c>
      <c r="X240" s="40">
        <v>0</v>
      </c>
      <c r="Y240" s="11">
        <v>0</v>
      </c>
      <c r="Z240" s="41">
        <f t="shared" ref="Z240:Z251" si="496">IF(X240=0,0,Y240/X240*1000)</f>
        <v>0</v>
      </c>
      <c r="AA240" s="40">
        <v>0</v>
      </c>
      <c r="AB240" s="11">
        <v>0</v>
      </c>
      <c r="AC240" s="41">
        <f t="shared" ref="AC240:AC251" si="497">IF(AA240=0,0,AB240/AA240*1000)</f>
        <v>0</v>
      </c>
      <c r="AD240" s="40">
        <v>0</v>
      </c>
      <c r="AE240" s="11">
        <v>0</v>
      </c>
      <c r="AF240" s="41">
        <f t="shared" ref="AF240:AF251" si="498">IF(AD240=0,0,AE240/AD240*1000)</f>
        <v>0</v>
      </c>
      <c r="AG240" s="40">
        <v>0</v>
      </c>
      <c r="AH240" s="11">
        <v>0</v>
      </c>
      <c r="AI240" s="41">
        <f t="shared" ref="AI240:AI251" si="499">IF(AG240=0,0,AH240/AG240*1000)</f>
        <v>0</v>
      </c>
      <c r="AJ240" s="40">
        <v>0</v>
      </c>
      <c r="AK240" s="11">
        <v>0</v>
      </c>
      <c r="AL240" s="41">
        <f t="shared" ref="AL240:AL251" si="500">IF(AJ240=0,0,AK240/AJ240*1000)</f>
        <v>0</v>
      </c>
      <c r="AM240" s="40">
        <v>0</v>
      </c>
      <c r="AN240" s="11">
        <v>0</v>
      </c>
      <c r="AO240" s="41">
        <f t="shared" ref="AO240:AO251" si="501">IF(AM240=0,0,AN240/AM240*1000)</f>
        <v>0</v>
      </c>
      <c r="AP240" s="40">
        <v>0</v>
      </c>
      <c r="AQ240" s="11">
        <v>0</v>
      </c>
      <c r="AR240" s="41">
        <f t="shared" ref="AR240:AR251" si="502">IF(AP240=0,0,AQ240/AP240*1000)</f>
        <v>0</v>
      </c>
      <c r="AS240" s="40">
        <v>0</v>
      </c>
      <c r="AT240" s="11">
        <v>0</v>
      </c>
      <c r="AU240" s="41">
        <f t="shared" ref="AU240:AU251" si="503">IF(AS240=0,0,AT240/AS240*1000)</f>
        <v>0</v>
      </c>
      <c r="AV240" s="40">
        <v>0</v>
      </c>
      <c r="AW240" s="11">
        <v>0</v>
      </c>
      <c r="AX240" s="41">
        <f t="shared" ref="AX240:AX251" si="504">IF(AV240=0,0,AW240/AV240*1000)</f>
        <v>0</v>
      </c>
      <c r="AY240" s="40">
        <v>0</v>
      </c>
      <c r="AZ240" s="11">
        <v>0</v>
      </c>
      <c r="BA240" s="41">
        <f t="shared" ref="BA240:BA251" si="505">IF(AY240=0,0,AZ240/AY240*1000)</f>
        <v>0</v>
      </c>
      <c r="BB240" s="40">
        <v>0</v>
      </c>
      <c r="BC240" s="11">
        <v>0</v>
      </c>
      <c r="BD240" s="41">
        <f t="shared" ref="BD240:BD251" si="506">IF(BB240=0,0,BC240/BB240*1000)</f>
        <v>0</v>
      </c>
      <c r="BE240" s="40">
        <v>0</v>
      </c>
      <c r="BF240" s="11">
        <v>0</v>
      </c>
      <c r="BG240" s="41">
        <f t="shared" ref="BG240:BG251" si="507">IF(BE240=0,0,BF240/BE240*1000)</f>
        <v>0</v>
      </c>
      <c r="BH240" s="40">
        <v>0</v>
      </c>
      <c r="BI240" s="11">
        <v>0</v>
      </c>
      <c r="BJ240" s="41">
        <f t="shared" ref="BJ240:BJ251" si="508">IF(BH240=0,0,BI240/BH240*1000)</f>
        <v>0</v>
      </c>
      <c r="BK240" s="40">
        <v>0</v>
      </c>
      <c r="BL240" s="11">
        <v>0</v>
      </c>
      <c r="BM240" s="41">
        <f t="shared" ref="BM240:BM251" si="509">IF(BK240=0,0,BL240/BK240*1000)</f>
        <v>0</v>
      </c>
      <c r="BN240" s="40">
        <v>0</v>
      </c>
      <c r="BO240" s="11">
        <v>0</v>
      </c>
      <c r="BP240" s="41">
        <f t="shared" ref="BP240:BP251" si="510">IF(BN240=0,0,BO240/BN240*1000)</f>
        <v>0</v>
      </c>
      <c r="BQ240" s="40">
        <v>0</v>
      </c>
      <c r="BR240" s="11">
        <v>0</v>
      </c>
      <c r="BS240" s="41">
        <f t="shared" ref="BS240:BS251" si="511">IF(BQ240=0,0,BR240/BQ240*1000)</f>
        <v>0</v>
      </c>
      <c r="BT240" s="40">
        <v>0</v>
      </c>
      <c r="BU240" s="11">
        <v>0</v>
      </c>
      <c r="BV240" s="41">
        <f t="shared" ref="BV240:BV251" si="512">IF(BT240=0,0,BU240/BT240*1000)</f>
        <v>0</v>
      </c>
      <c r="BW240" s="40">
        <v>0</v>
      </c>
      <c r="BX240" s="11">
        <v>0</v>
      </c>
      <c r="BY240" s="41">
        <f t="shared" ref="BY240:BY251" si="513">IF(BW240=0,0,BX240/BW240*1000)</f>
        <v>0</v>
      </c>
      <c r="BZ240" s="40">
        <v>0</v>
      </c>
      <c r="CA240" s="11">
        <v>0</v>
      </c>
      <c r="CB240" s="41">
        <f t="shared" ref="CB240:CB251" si="514">IF(BZ240=0,0,CA240/BZ240*1000)</f>
        <v>0</v>
      </c>
      <c r="CC240" s="40">
        <v>0</v>
      </c>
      <c r="CD240" s="11">
        <v>0</v>
      </c>
      <c r="CE240" s="41">
        <f t="shared" ref="CE240:CE251" si="515">IF(CC240=0,0,CD240/CC240*1000)</f>
        <v>0</v>
      </c>
      <c r="CF240" s="40">
        <v>0</v>
      </c>
      <c r="CG240" s="11">
        <v>0</v>
      </c>
      <c r="CH240" s="41">
        <f t="shared" ref="CH240:CH251" si="516">IF(CF240=0,0,CG240/CF240*1000)</f>
        <v>0</v>
      </c>
      <c r="CI240" s="40">
        <v>0</v>
      </c>
      <c r="CJ240" s="11">
        <v>0</v>
      </c>
      <c r="CK240" s="41">
        <f t="shared" ref="CK240:CK251" si="517">IF(CI240=0,0,CJ240/CI240*1000)</f>
        <v>0</v>
      </c>
      <c r="CL240" s="40">
        <v>0</v>
      </c>
      <c r="CM240" s="11">
        <v>0</v>
      </c>
      <c r="CN240" s="41">
        <f t="shared" ref="CN240:CN251" si="518">IF(CL240=0,0,CM240/CL240*1000)</f>
        <v>0</v>
      </c>
      <c r="CO240" s="40">
        <v>0</v>
      </c>
      <c r="CP240" s="11">
        <v>0</v>
      </c>
      <c r="CQ240" s="41">
        <f t="shared" ref="CQ240:CQ251" si="519">IF(CO240=0,0,CP240/CO240*1000)</f>
        <v>0</v>
      </c>
      <c r="CR240" s="40">
        <v>0</v>
      </c>
      <c r="CS240" s="11">
        <v>0</v>
      </c>
      <c r="CT240" s="41">
        <f t="shared" ref="CT240:CT251" si="520">IF(CR240=0,0,CS240/CR240*1000)</f>
        <v>0</v>
      </c>
      <c r="CU240" s="40">
        <v>0</v>
      </c>
      <c r="CV240" s="11">
        <v>0</v>
      </c>
      <c r="CW240" s="41">
        <f t="shared" ref="CW240:CW251" si="521">IF(CU240=0,0,CV240/CU240*1000)</f>
        <v>0</v>
      </c>
      <c r="CX240" s="40">
        <v>0</v>
      </c>
      <c r="CY240" s="11">
        <v>0</v>
      </c>
      <c r="CZ240" s="41">
        <f t="shared" ref="CZ240:CZ251" si="522">IF(CX240=0,0,CY240/CX240*1000)</f>
        <v>0</v>
      </c>
      <c r="DA240" s="9">
        <f>SUMIF($C$5:$CZ$5,"Ton",C240:CZ240)</f>
        <v>0</v>
      </c>
      <c r="DB240" s="13">
        <f>SUMIF($C$5:$CZ$5,"F*",C240:CZ240)</f>
        <v>0</v>
      </c>
    </row>
    <row r="241" spans="1:106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523">IF(C241=0,0,D241/C241*1000)</f>
        <v>0</v>
      </c>
      <c r="F241" s="40">
        <v>0</v>
      </c>
      <c r="G241" s="11">
        <v>0</v>
      </c>
      <c r="H241" s="41">
        <f t="shared" si="490"/>
        <v>0</v>
      </c>
      <c r="I241" s="40">
        <v>0</v>
      </c>
      <c r="J241" s="11">
        <v>0</v>
      </c>
      <c r="K241" s="41">
        <f t="shared" si="491"/>
        <v>0</v>
      </c>
      <c r="L241" s="40">
        <v>0</v>
      </c>
      <c r="M241" s="11">
        <v>0</v>
      </c>
      <c r="N241" s="41">
        <f t="shared" si="492"/>
        <v>0</v>
      </c>
      <c r="O241" s="40">
        <v>0</v>
      </c>
      <c r="P241" s="11">
        <v>0</v>
      </c>
      <c r="Q241" s="41">
        <f t="shared" si="493"/>
        <v>0</v>
      </c>
      <c r="R241" s="40">
        <v>0</v>
      </c>
      <c r="S241" s="11">
        <v>0</v>
      </c>
      <c r="T241" s="41">
        <f t="shared" si="494"/>
        <v>0</v>
      </c>
      <c r="U241" s="40">
        <v>0</v>
      </c>
      <c r="V241" s="11">
        <v>0</v>
      </c>
      <c r="W241" s="41">
        <f t="shared" si="495"/>
        <v>0</v>
      </c>
      <c r="X241" s="40">
        <v>0</v>
      </c>
      <c r="Y241" s="11">
        <v>0</v>
      </c>
      <c r="Z241" s="41">
        <f t="shared" si="496"/>
        <v>0</v>
      </c>
      <c r="AA241" s="40">
        <v>0</v>
      </c>
      <c r="AB241" s="11">
        <v>0</v>
      </c>
      <c r="AC241" s="41">
        <f t="shared" si="497"/>
        <v>0</v>
      </c>
      <c r="AD241" s="40">
        <v>0</v>
      </c>
      <c r="AE241" s="11">
        <v>0</v>
      </c>
      <c r="AF241" s="41">
        <f t="shared" si="498"/>
        <v>0</v>
      </c>
      <c r="AG241" s="73">
        <v>6</v>
      </c>
      <c r="AH241" s="11">
        <v>308.24200000000002</v>
      </c>
      <c r="AI241" s="41">
        <f t="shared" si="499"/>
        <v>51373.666666666672</v>
      </c>
      <c r="AJ241" s="40">
        <v>0</v>
      </c>
      <c r="AK241" s="11">
        <v>0</v>
      </c>
      <c r="AL241" s="41">
        <f t="shared" si="500"/>
        <v>0</v>
      </c>
      <c r="AM241" s="40">
        <v>0</v>
      </c>
      <c r="AN241" s="11">
        <v>0</v>
      </c>
      <c r="AO241" s="41">
        <f t="shared" si="501"/>
        <v>0</v>
      </c>
      <c r="AP241" s="40">
        <v>0</v>
      </c>
      <c r="AQ241" s="11">
        <v>0</v>
      </c>
      <c r="AR241" s="41">
        <f t="shared" si="502"/>
        <v>0</v>
      </c>
      <c r="AS241" s="40">
        <v>0</v>
      </c>
      <c r="AT241" s="11">
        <v>0</v>
      </c>
      <c r="AU241" s="41">
        <f t="shared" si="503"/>
        <v>0</v>
      </c>
      <c r="AV241" s="40">
        <v>0</v>
      </c>
      <c r="AW241" s="11">
        <v>0</v>
      </c>
      <c r="AX241" s="41">
        <f t="shared" si="504"/>
        <v>0</v>
      </c>
      <c r="AY241" s="40">
        <v>0</v>
      </c>
      <c r="AZ241" s="11">
        <v>0</v>
      </c>
      <c r="BA241" s="41">
        <f t="shared" si="505"/>
        <v>0</v>
      </c>
      <c r="BB241" s="40">
        <v>0</v>
      </c>
      <c r="BC241" s="11">
        <v>0</v>
      </c>
      <c r="BD241" s="41">
        <f t="shared" si="506"/>
        <v>0</v>
      </c>
      <c r="BE241" s="40">
        <v>0</v>
      </c>
      <c r="BF241" s="11">
        <v>0</v>
      </c>
      <c r="BG241" s="41">
        <f t="shared" si="507"/>
        <v>0</v>
      </c>
      <c r="BH241" s="73">
        <v>0.5</v>
      </c>
      <c r="BI241" s="11">
        <v>1.2290000000000001</v>
      </c>
      <c r="BJ241" s="41">
        <f t="shared" si="508"/>
        <v>2458</v>
      </c>
      <c r="BK241" s="40">
        <v>0</v>
      </c>
      <c r="BL241" s="11">
        <v>0</v>
      </c>
      <c r="BM241" s="41">
        <f t="shared" si="509"/>
        <v>0</v>
      </c>
      <c r="BN241" s="40">
        <v>0</v>
      </c>
      <c r="BO241" s="11">
        <v>0</v>
      </c>
      <c r="BP241" s="41">
        <f t="shared" si="510"/>
        <v>0</v>
      </c>
      <c r="BQ241" s="40">
        <v>0</v>
      </c>
      <c r="BR241" s="11">
        <v>0</v>
      </c>
      <c r="BS241" s="41">
        <f t="shared" si="511"/>
        <v>0</v>
      </c>
      <c r="BT241" s="40">
        <v>0</v>
      </c>
      <c r="BU241" s="11">
        <v>0</v>
      </c>
      <c r="BV241" s="41">
        <f t="shared" si="512"/>
        <v>0</v>
      </c>
      <c r="BW241" s="40">
        <v>0</v>
      </c>
      <c r="BX241" s="11">
        <v>0</v>
      </c>
      <c r="BY241" s="41">
        <f t="shared" si="513"/>
        <v>0</v>
      </c>
      <c r="BZ241" s="40">
        <v>0</v>
      </c>
      <c r="CA241" s="11">
        <v>0</v>
      </c>
      <c r="CB241" s="41">
        <f t="shared" si="514"/>
        <v>0</v>
      </c>
      <c r="CC241" s="40">
        <v>0</v>
      </c>
      <c r="CD241" s="11">
        <v>0</v>
      </c>
      <c r="CE241" s="41">
        <f t="shared" si="515"/>
        <v>0</v>
      </c>
      <c r="CF241" s="40">
        <v>0</v>
      </c>
      <c r="CG241" s="11">
        <v>0</v>
      </c>
      <c r="CH241" s="41">
        <f t="shared" si="516"/>
        <v>0</v>
      </c>
      <c r="CI241" s="40">
        <v>0</v>
      </c>
      <c r="CJ241" s="11">
        <v>0</v>
      </c>
      <c r="CK241" s="41">
        <f t="shared" si="517"/>
        <v>0</v>
      </c>
      <c r="CL241" s="73">
        <v>4</v>
      </c>
      <c r="CM241" s="11">
        <v>294.62200000000001</v>
      </c>
      <c r="CN241" s="41">
        <f t="shared" si="518"/>
        <v>73655.5</v>
      </c>
      <c r="CO241" s="40">
        <v>0</v>
      </c>
      <c r="CP241" s="11">
        <v>0</v>
      </c>
      <c r="CQ241" s="41">
        <f t="shared" si="519"/>
        <v>0</v>
      </c>
      <c r="CR241" s="40">
        <v>0</v>
      </c>
      <c r="CS241" s="11">
        <v>0</v>
      </c>
      <c r="CT241" s="41">
        <f t="shared" si="520"/>
        <v>0</v>
      </c>
      <c r="CU241" s="40">
        <v>0</v>
      </c>
      <c r="CV241" s="11">
        <v>0</v>
      </c>
      <c r="CW241" s="41">
        <f t="shared" si="521"/>
        <v>0</v>
      </c>
      <c r="CX241" s="40">
        <v>0</v>
      </c>
      <c r="CY241" s="11">
        <v>0</v>
      </c>
      <c r="CZ241" s="41">
        <f t="shared" si="522"/>
        <v>0</v>
      </c>
      <c r="DA241" s="9">
        <f t="shared" ref="DA241:DA252" si="524">SUMIF($C$5:$CZ$5,"Ton",C241:CZ241)</f>
        <v>10.5</v>
      </c>
      <c r="DB241" s="13">
        <f t="shared" ref="DB241:DB252" si="525">SUMIF($C$5:$CZ$5,"F*",C241:CZ241)</f>
        <v>604.09300000000007</v>
      </c>
    </row>
    <row r="242" spans="1:106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523"/>
        <v>0</v>
      </c>
      <c r="F242" s="40">
        <v>0</v>
      </c>
      <c r="G242" s="11">
        <v>0</v>
      </c>
      <c r="H242" s="41">
        <f t="shared" si="490"/>
        <v>0</v>
      </c>
      <c r="I242" s="40">
        <v>0</v>
      </c>
      <c r="J242" s="11">
        <v>0</v>
      </c>
      <c r="K242" s="41">
        <f t="shared" si="491"/>
        <v>0</v>
      </c>
      <c r="L242" s="40">
        <v>0</v>
      </c>
      <c r="M242" s="11">
        <v>0</v>
      </c>
      <c r="N242" s="41">
        <f t="shared" si="492"/>
        <v>0</v>
      </c>
      <c r="O242" s="40">
        <v>0</v>
      </c>
      <c r="P242" s="11">
        <v>0</v>
      </c>
      <c r="Q242" s="41">
        <f t="shared" si="493"/>
        <v>0</v>
      </c>
      <c r="R242" s="40">
        <v>0</v>
      </c>
      <c r="S242" s="11">
        <v>0</v>
      </c>
      <c r="T242" s="41">
        <f t="shared" si="494"/>
        <v>0</v>
      </c>
      <c r="U242" s="40">
        <v>0</v>
      </c>
      <c r="V242" s="11">
        <v>0</v>
      </c>
      <c r="W242" s="41">
        <f t="shared" si="495"/>
        <v>0</v>
      </c>
      <c r="X242" s="40">
        <v>0</v>
      </c>
      <c r="Y242" s="11">
        <v>0</v>
      </c>
      <c r="Z242" s="41">
        <f t="shared" si="496"/>
        <v>0</v>
      </c>
      <c r="AA242" s="40">
        <v>0</v>
      </c>
      <c r="AB242" s="11">
        <v>0</v>
      </c>
      <c r="AC242" s="41">
        <f t="shared" si="497"/>
        <v>0</v>
      </c>
      <c r="AD242" s="40">
        <v>0</v>
      </c>
      <c r="AE242" s="11">
        <v>0</v>
      </c>
      <c r="AF242" s="41">
        <f t="shared" si="498"/>
        <v>0</v>
      </c>
      <c r="AG242" s="73">
        <v>20.82</v>
      </c>
      <c r="AH242" s="11">
        <v>1200.2719999999999</v>
      </c>
      <c r="AI242" s="41">
        <f t="shared" si="499"/>
        <v>57649.951969260321</v>
      </c>
      <c r="AJ242" s="40">
        <v>0</v>
      </c>
      <c r="AK242" s="11">
        <v>0</v>
      </c>
      <c r="AL242" s="41">
        <f t="shared" si="500"/>
        <v>0</v>
      </c>
      <c r="AM242" s="40">
        <v>0</v>
      </c>
      <c r="AN242" s="11">
        <v>0</v>
      </c>
      <c r="AO242" s="41">
        <f t="shared" si="501"/>
        <v>0</v>
      </c>
      <c r="AP242" s="40">
        <v>0</v>
      </c>
      <c r="AQ242" s="11">
        <v>0</v>
      </c>
      <c r="AR242" s="41">
        <f t="shared" si="502"/>
        <v>0</v>
      </c>
      <c r="AS242" s="40">
        <v>0</v>
      </c>
      <c r="AT242" s="11">
        <v>0</v>
      </c>
      <c r="AU242" s="41">
        <f t="shared" si="503"/>
        <v>0</v>
      </c>
      <c r="AV242" s="40">
        <v>0</v>
      </c>
      <c r="AW242" s="11">
        <v>0</v>
      </c>
      <c r="AX242" s="41">
        <f t="shared" si="504"/>
        <v>0</v>
      </c>
      <c r="AY242" s="40">
        <v>0</v>
      </c>
      <c r="AZ242" s="11">
        <v>0</v>
      </c>
      <c r="BA242" s="41">
        <f t="shared" si="505"/>
        <v>0</v>
      </c>
      <c r="BB242" s="40">
        <v>0</v>
      </c>
      <c r="BC242" s="11">
        <v>0</v>
      </c>
      <c r="BD242" s="41">
        <f t="shared" si="506"/>
        <v>0</v>
      </c>
      <c r="BE242" s="40">
        <v>0</v>
      </c>
      <c r="BF242" s="11">
        <v>0</v>
      </c>
      <c r="BG242" s="41">
        <f t="shared" si="507"/>
        <v>0</v>
      </c>
      <c r="BH242" s="73">
        <v>2.4</v>
      </c>
      <c r="BI242" s="11">
        <v>1.825</v>
      </c>
      <c r="BJ242" s="41">
        <f t="shared" si="508"/>
        <v>760.41666666666663</v>
      </c>
      <c r="BK242" s="40">
        <v>0</v>
      </c>
      <c r="BL242" s="11">
        <v>0</v>
      </c>
      <c r="BM242" s="41">
        <f t="shared" si="509"/>
        <v>0</v>
      </c>
      <c r="BN242" s="40">
        <v>0</v>
      </c>
      <c r="BO242" s="11">
        <v>0</v>
      </c>
      <c r="BP242" s="41">
        <f t="shared" si="510"/>
        <v>0</v>
      </c>
      <c r="BQ242" s="40">
        <v>0</v>
      </c>
      <c r="BR242" s="11">
        <v>0</v>
      </c>
      <c r="BS242" s="41">
        <f t="shared" si="511"/>
        <v>0</v>
      </c>
      <c r="BT242" s="40">
        <v>0</v>
      </c>
      <c r="BU242" s="11">
        <v>0</v>
      </c>
      <c r="BV242" s="41">
        <f t="shared" si="512"/>
        <v>0</v>
      </c>
      <c r="BW242" s="40">
        <v>0</v>
      </c>
      <c r="BX242" s="11">
        <v>0</v>
      </c>
      <c r="BY242" s="41">
        <f t="shared" si="513"/>
        <v>0</v>
      </c>
      <c r="BZ242" s="40">
        <v>0</v>
      </c>
      <c r="CA242" s="11">
        <v>0</v>
      </c>
      <c r="CB242" s="41">
        <f t="shared" si="514"/>
        <v>0</v>
      </c>
      <c r="CC242" s="40">
        <v>0</v>
      </c>
      <c r="CD242" s="11">
        <v>0</v>
      </c>
      <c r="CE242" s="41">
        <f t="shared" si="515"/>
        <v>0</v>
      </c>
      <c r="CF242" s="40">
        <v>0</v>
      </c>
      <c r="CG242" s="11">
        <v>0</v>
      </c>
      <c r="CH242" s="41">
        <f t="shared" si="516"/>
        <v>0</v>
      </c>
      <c r="CI242" s="40">
        <v>0</v>
      </c>
      <c r="CJ242" s="11">
        <v>0</v>
      </c>
      <c r="CK242" s="41">
        <f t="shared" si="517"/>
        <v>0</v>
      </c>
      <c r="CL242" s="40">
        <v>0</v>
      </c>
      <c r="CM242" s="11">
        <v>0</v>
      </c>
      <c r="CN242" s="41">
        <f t="shared" si="518"/>
        <v>0</v>
      </c>
      <c r="CO242" s="40">
        <v>0</v>
      </c>
      <c r="CP242" s="11">
        <v>0</v>
      </c>
      <c r="CQ242" s="41">
        <f t="shared" si="519"/>
        <v>0</v>
      </c>
      <c r="CR242" s="40">
        <v>0</v>
      </c>
      <c r="CS242" s="11">
        <v>0</v>
      </c>
      <c r="CT242" s="41">
        <f t="shared" si="520"/>
        <v>0</v>
      </c>
      <c r="CU242" s="40">
        <v>0</v>
      </c>
      <c r="CV242" s="11">
        <v>0</v>
      </c>
      <c r="CW242" s="41">
        <f t="shared" si="521"/>
        <v>0</v>
      </c>
      <c r="CX242" s="40">
        <v>0</v>
      </c>
      <c r="CY242" s="11">
        <v>0</v>
      </c>
      <c r="CZ242" s="41">
        <f t="shared" si="522"/>
        <v>0</v>
      </c>
      <c r="DA242" s="9">
        <f t="shared" si="524"/>
        <v>23.22</v>
      </c>
      <c r="DB242" s="13">
        <f t="shared" si="525"/>
        <v>1202.097</v>
      </c>
    </row>
    <row r="243" spans="1:106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490"/>
        <v>0</v>
      </c>
      <c r="I243" s="40">
        <v>0</v>
      </c>
      <c r="J243" s="11">
        <v>0</v>
      </c>
      <c r="K243" s="41">
        <f t="shared" si="491"/>
        <v>0</v>
      </c>
      <c r="L243" s="73">
        <v>5.8E-4</v>
      </c>
      <c r="M243" s="11">
        <v>2.8490000000000002</v>
      </c>
      <c r="N243" s="74">
        <f t="shared" si="492"/>
        <v>4912068.9655172415</v>
      </c>
      <c r="O243" s="40">
        <v>0</v>
      </c>
      <c r="P243" s="11">
        <v>0</v>
      </c>
      <c r="Q243" s="41">
        <f t="shared" si="493"/>
        <v>0</v>
      </c>
      <c r="R243" s="40">
        <v>0</v>
      </c>
      <c r="S243" s="11">
        <v>0</v>
      </c>
      <c r="T243" s="41">
        <f t="shared" si="494"/>
        <v>0</v>
      </c>
      <c r="U243" s="40">
        <v>0</v>
      </c>
      <c r="V243" s="11">
        <v>0</v>
      </c>
      <c r="W243" s="41">
        <f t="shared" si="495"/>
        <v>0</v>
      </c>
      <c r="X243" s="40">
        <v>0</v>
      </c>
      <c r="Y243" s="11">
        <v>0</v>
      </c>
      <c r="Z243" s="41">
        <f t="shared" si="496"/>
        <v>0</v>
      </c>
      <c r="AA243" s="40">
        <v>0</v>
      </c>
      <c r="AB243" s="11">
        <v>0</v>
      </c>
      <c r="AC243" s="41">
        <f t="shared" si="497"/>
        <v>0</v>
      </c>
      <c r="AD243" s="40">
        <v>0</v>
      </c>
      <c r="AE243" s="11">
        <v>0</v>
      </c>
      <c r="AF243" s="41">
        <f t="shared" si="498"/>
        <v>0</v>
      </c>
      <c r="AG243" s="40">
        <v>0</v>
      </c>
      <c r="AH243" s="11">
        <v>0</v>
      </c>
      <c r="AI243" s="41">
        <f t="shared" si="499"/>
        <v>0</v>
      </c>
      <c r="AJ243" s="40">
        <v>0</v>
      </c>
      <c r="AK243" s="11">
        <v>0</v>
      </c>
      <c r="AL243" s="41">
        <f t="shared" si="500"/>
        <v>0</v>
      </c>
      <c r="AM243" s="40">
        <v>0</v>
      </c>
      <c r="AN243" s="11">
        <v>0</v>
      </c>
      <c r="AO243" s="41">
        <f t="shared" si="501"/>
        <v>0</v>
      </c>
      <c r="AP243" s="40">
        <v>0</v>
      </c>
      <c r="AQ243" s="11">
        <v>0</v>
      </c>
      <c r="AR243" s="41">
        <f t="shared" si="502"/>
        <v>0</v>
      </c>
      <c r="AS243" s="40">
        <v>0</v>
      </c>
      <c r="AT243" s="11">
        <v>0</v>
      </c>
      <c r="AU243" s="41">
        <f t="shared" si="503"/>
        <v>0</v>
      </c>
      <c r="AV243" s="40">
        <v>0</v>
      </c>
      <c r="AW243" s="11">
        <v>0</v>
      </c>
      <c r="AX243" s="41">
        <f t="shared" si="504"/>
        <v>0</v>
      </c>
      <c r="AY243" s="40">
        <v>0</v>
      </c>
      <c r="AZ243" s="11">
        <v>0</v>
      </c>
      <c r="BA243" s="41">
        <f t="shared" si="505"/>
        <v>0</v>
      </c>
      <c r="BB243" s="40">
        <v>0</v>
      </c>
      <c r="BC243" s="11">
        <v>0</v>
      </c>
      <c r="BD243" s="41">
        <f t="shared" si="506"/>
        <v>0</v>
      </c>
      <c r="BE243" s="40">
        <v>0</v>
      </c>
      <c r="BF243" s="11">
        <v>0</v>
      </c>
      <c r="BG243" s="41">
        <f t="shared" si="507"/>
        <v>0</v>
      </c>
      <c r="BH243" s="40">
        <v>0</v>
      </c>
      <c r="BI243" s="11">
        <v>0</v>
      </c>
      <c r="BJ243" s="41">
        <f t="shared" si="508"/>
        <v>0</v>
      </c>
      <c r="BK243" s="40">
        <v>0</v>
      </c>
      <c r="BL243" s="11">
        <v>0</v>
      </c>
      <c r="BM243" s="41">
        <f t="shared" si="509"/>
        <v>0</v>
      </c>
      <c r="BN243" s="40">
        <v>0</v>
      </c>
      <c r="BO243" s="11">
        <v>0</v>
      </c>
      <c r="BP243" s="41">
        <f t="shared" si="510"/>
        <v>0</v>
      </c>
      <c r="BQ243" s="40">
        <v>0</v>
      </c>
      <c r="BR243" s="11">
        <v>0</v>
      </c>
      <c r="BS243" s="41">
        <f t="shared" si="511"/>
        <v>0</v>
      </c>
      <c r="BT243" s="40">
        <v>0</v>
      </c>
      <c r="BU243" s="11">
        <v>0</v>
      </c>
      <c r="BV243" s="41">
        <f t="shared" si="512"/>
        <v>0</v>
      </c>
      <c r="BW243" s="40">
        <v>0</v>
      </c>
      <c r="BX243" s="11">
        <v>0</v>
      </c>
      <c r="BY243" s="41">
        <f t="shared" si="513"/>
        <v>0</v>
      </c>
      <c r="BZ243" s="40">
        <v>0</v>
      </c>
      <c r="CA243" s="11">
        <v>0</v>
      </c>
      <c r="CB243" s="41">
        <f t="shared" si="514"/>
        <v>0</v>
      </c>
      <c r="CC243" s="40">
        <v>0</v>
      </c>
      <c r="CD243" s="11">
        <v>0</v>
      </c>
      <c r="CE243" s="41">
        <f t="shared" si="515"/>
        <v>0</v>
      </c>
      <c r="CF243" s="40">
        <v>0</v>
      </c>
      <c r="CG243" s="11">
        <v>0</v>
      </c>
      <c r="CH243" s="41">
        <f t="shared" si="516"/>
        <v>0</v>
      </c>
      <c r="CI243" s="40">
        <v>0</v>
      </c>
      <c r="CJ243" s="11">
        <v>0</v>
      </c>
      <c r="CK243" s="41">
        <f t="shared" si="517"/>
        <v>0</v>
      </c>
      <c r="CL243" s="40">
        <v>0</v>
      </c>
      <c r="CM243" s="11">
        <v>0</v>
      </c>
      <c r="CN243" s="41">
        <f t="shared" si="518"/>
        <v>0</v>
      </c>
      <c r="CO243" s="73">
        <v>3.4300000000000003E-3</v>
      </c>
      <c r="CP243" s="11">
        <v>0.60599999999999998</v>
      </c>
      <c r="CQ243" s="41">
        <f t="shared" si="519"/>
        <v>176676.38483965013</v>
      </c>
      <c r="CR243" s="40">
        <v>0</v>
      </c>
      <c r="CS243" s="11">
        <v>0</v>
      </c>
      <c r="CT243" s="41">
        <f t="shared" si="520"/>
        <v>0</v>
      </c>
      <c r="CU243" s="40">
        <v>0</v>
      </c>
      <c r="CV243" s="11">
        <v>0</v>
      </c>
      <c r="CW243" s="41">
        <f t="shared" si="521"/>
        <v>0</v>
      </c>
      <c r="CX243" s="40">
        <v>0</v>
      </c>
      <c r="CY243" s="11">
        <v>0</v>
      </c>
      <c r="CZ243" s="41">
        <f t="shared" si="522"/>
        <v>0</v>
      </c>
      <c r="DA243" s="9">
        <f t="shared" si="524"/>
        <v>4.0100000000000005E-3</v>
      </c>
      <c r="DB243" s="13">
        <f t="shared" si="525"/>
        <v>3.4550000000000001</v>
      </c>
    </row>
    <row r="244" spans="1:106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526">IF(C244=0,0,D244/C244*1000)</f>
        <v>0</v>
      </c>
      <c r="F244" s="40">
        <v>0</v>
      </c>
      <c r="G244" s="11">
        <v>0</v>
      </c>
      <c r="H244" s="41">
        <f t="shared" si="490"/>
        <v>0</v>
      </c>
      <c r="I244" s="40">
        <v>0</v>
      </c>
      <c r="J244" s="11">
        <v>0</v>
      </c>
      <c r="K244" s="41">
        <f t="shared" si="491"/>
        <v>0</v>
      </c>
      <c r="L244" s="40">
        <v>0</v>
      </c>
      <c r="M244" s="11">
        <v>0</v>
      </c>
      <c r="N244" s="41">
        <f t="shared" si="492"/>
        <v>0</v>
      </c>
      <c r="O244" s="40">
        <v>0</v>
      </c>
      <c r="P244" s="11">
        <v>0</v>
      </c>
      <c r="Q244" s="41">
        <f t="shared" si="493"/>
        <v>0</v>
      </c>
      <c r="R244" s="40">
        <v>0</v>
      </c>
      <c r="S244" s="11">
        <v>0</v>
      </c>
      <c r="T244" s="41">
        <f t="shared" si="494"/>
        <v>0</v>
      </c>
      <c r="U244" s="40">
        <v>0</v>
      </c>
      <c r="V244" s="11">
        <v>0</v>
      </c>
      <c r="W244" s="41">
        <f t="shared" si="495"/>
        <v>0</v>
      </c>
      <c r="X244" s="40">
        <v>0</v>
      </c>
      <c r="Y244" s="11">
        <v>0</v>
      </c>
      <c r="Z244" s="41">
        <f t="shared" si="496"/>
        <v>0</v>
      </c>
      <c r="AA244" s="40">
        <v>0</v>
      </c>
      <c r="AB244" s="11">
        <v>0</v>
      </c>
      <c r="AC244" s="41">
        <f t="shared" si="497"/>
        <v>0</v>
      </c>
      <c r="AD244" s="40">
        <v>0</v>
      </c>
      <c r="AE244" s="11">
        <v>0</v>
      </c>
      <c r="AF244" s="41">
        <f t="shared" si="498"/>
        <v>0</v>
      </c>
      <c r="AG244" s="40">
        <v>0</v>
      </c>
      <c r="AH244" s="11">
        <v>0</v>
      </c>
      <c r="AI244" s="41">
        <f t="shared" si="499"/>
        <v>0</v>
      </c>
      <c r="AJ244" s="40">
        <v>0</v>
      </c>
      <c r="AK244" s="11">
        <v>0</v>
      </c>
      <c r="AL244" s="41">
        <f t="shared" si="500"/>
        <v>0</v>
      </c>
      <c r="AM244" s="40">
        <v>0</v>
      </c>
      <c r="AN244" s="11">
        <v>0</v>
      </c>
      <c r="AO244" s="41">
        <f t="shared" si="501"/>
        <v>0</v>
      </c>
      <c r="AP244" s="40">
        <v>0</v>
      </c>
      <c r="AQ244" s="11">
        <v>0</v>
      </c>
      <c r="AR244" s="41">
        <f t="shared" si="502"/>
        <v>0</v>
      </c>
      <c r="AS244" s="40">
        <v>0</v>
      </c>
      <c r="AT244" s="11">
        <v>0</v>
      </c>
      <c r="AU244" s="41">
        <f t="shared" si="503"/>
        <v>0</v>
      </c>
      <c r="AV244" s="40">
        <v>0</v>
      </c>
      <c r="AW244" s="11">
        <v>0</v>
      </c>
      <c r="AX244" s="41">
        <f t="shared" si="504"/>
        <v>0</v>
      </c>
      <c r="AY244" s="40">
        <v>0</v>
      </c>
      <c r="AZ244" s="11">
        <v>0</v>
      </c>
      <c r="BA244" s="41">
        <f t="shared" si="505"/>
        <v>0</v>
      </c>
      <c r="BB244" s="40">
        <v>0</v>
      </c>
      <c r="BC244" s="11">
        <v>0</v>
      </c>
      <c r="BD244" s="41">
        <f t="shared" si="506"/>
        <v>0</v>
      </c>
      <c r="BE244" s="40">
        <v>0</v>
      </c>
      <c r="BF244" s="11">
        <v>0</v>
      </c>
      <c r="BG244" s="41">
        <f t="shared" si="507"/>
        <v>0</v>
      </c>
      <c r="BH244" s="40">
        <v>0</v>
      </c>
      <c r="BI244" s="11">
        <v>0</v>
      </c>
      <c r="BJ244" s="41">
        <f t="shared" si="508"/>
        <v>0</v>
      </c>
      <c r="BK244" s="40">
        <v>0</v>
      </c>
      <c r="BL244" s="11">
        <v>0</v>
      </c>
      <c r="BM244" s="41">
        <f t="shared" si="509"/>
        <v>0</v>
      </c>
      <c r="BN244" s="40">
        <v>0</v>
      </c>
      <c r="BO244" s="11">
        <v>0</v>
      </c>
      <c r="BP244" s="41">
        <f t="shared" si="510"/>
        <v>0</v>
      </c>
      <c r="BQ244" s="40">
        <v>0</v>
      </c>
      <c r="BR244" s="11">
        <v>0</v>
      </c>
      <c r="BS244" s="41">
        <f t="shared" si="511"/>
        <v>0</v>
      </c>
      <c r="BT244" s="40">
        <v>0</v>
      </c>
      <c r="BU244" s="11">
        <v>0</v>
      </c>
      <c r="BV244" s="41">
        <f t="shared" si="512"/>
        <v>0</v>
      </c>
      <c r="BW244" s="40">
        <v>0</v>
      </c>
      <c r="BX244" s="11">
        <v>0</v>
      </c>
      <c r="BY244" s="41">
        <f t="shared" si="513"/>
        <v>0</v>
      </c>
      <c r="BZ244" s="40">
        <v>0</v>
      </c>
      <c r="CA244" s="11">
        <v>0</v>
      </c>
      <c r="CB244" s="41">
        <f t="shared" si="514"/>
        <v>0</v>
      </c>
      <c r="CC244" s="40">
        <v>0</v>
      </c>
      <c r="CD244" s="11">
        <v>0</v>
      </c>
      <c r="CE244" s="41">
        <f t="shared" si="515"/>
        <v>0</v>
      </c>
      <c r="CF244" s="40">
        <v>0</v>
      </c>
      <c r="CG244" s="11">
        <v>0</v>
      </c>
      <c r="CH244" s="41">
        <f t="shared" si="516"/>
        <v>0</v>
      </c>
      <c r="CI244" s="40">
        <v>0</v>
      </c>
      <c r="CJ244" s="11">
        <v>0</v>
      </c>
      <c r="CK244" s="41">
        <f t="shared" si="517"/>
        <v>0</v>
      </c>
      <c r="CL244" s="40">
        <v>0</v>
      </c>
      <c r="CM244" s="11">
        <v>0</v>
      </c>
      <c r="CN244" s="41">
        <f t="shared" si="518"/>
        <v>0</v>
      </c>
      <c r="CO244" s="40">
        <v>0</v>
      </c>
      <c r="CP244" s="11">
        <v>0</v>
      </c>
      <c r="CQ244" s="41">
        <f t="shared" si="519"/>
        <v>0</v>
      </c>
      <c r="CR244" s="40">
        <v>0</v>
      </c>
      <c r="CS244" s="11">
        <v>0</v>
      </c>
      <c r="CT244" s="41">
        <f t="shared" si="520"/>
        <v>0</v>
      </c>
      <c r="CU244" s="40">
        <v>0</v>
      </c>
      <c r="CV244" s="11">
        <v>0</v>
      </c>
      <c r="CW244" s="41">
        <f t="shared" si="521"/>
        <v>0</v>
      </c>
      <c r="CX244" s="40">
        <v>0</v>
      </c>
      <c r="CY244" s="11">
        <v>0</v>
      </c>
      <c r="CZ244" s="41">
        <f t="shared" si="522"/>
        <v>0</v>
      </c>
      <c r="DA244" s="9">
        <f t="shared" si="524"/>
        <v>0</v>
      </c>
      <c r="DB244" s="13">
        <f t="shared" si="525"/>
        <v>0</v>
      </c>
    </row>
    <row r="245" spans="1:106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526"/>
        <v>0</v>
      </c>
      <c r="F245" s="40">
        <v>0</v>
      </c>
      <c r="G245" s="11">
        <v>0</v>
      </c>
      <c r="H245" s="41">
        <f t="shared" si="490"/>
        <v>0</v>
      </c>
      <c r="I245" s="40">
        <v>0</v>
      </c>
      <c r="J245" s="11">
        <v>0</v>
      </c>
      <c r="K245" s="41">
        <f t="shared" si="491"/>
        <v>0</v>
      </c>
      <c r="L245" s="40">
        <v>0</v>
      </c>
      <c r="M245" s="11">
        <v>0</v>
      </c>
      <c r="N245" s="41">
        <f t="shared" si="492"/>
        <v>0</v>
      </c>
      <c r="O245" s="40">
        <v>0</v>
      </c>
      <c r="P245" s="11">
        <v>0</v>
      </c>
      <c r="Q245" s="41">
        <f t="shared" si="493"/>
        <v>0</v>
      </c>
      <c r="R245" s="40">
        <v>0</v>
      </c>
      <c r="S245" s="11">
        <v>0</v>
      </c>
      <c r="T245" s="41">
        <f t="shared" si="494"/>
        <v>0</v>
      </c>
      <c r="U245" s="40">
        <v>0</v>
      </c>
      <c r="V245" s="11">
        <v>0</v>
      </c>
      <c r="W245" s="41">
        <f t="shared" si="495"/>
        <v>0</v>
      </c>
      <c r="X245" s="40">
        <v>0</v>
      </c>
      <c r="Y245" s="11">
        <v>0</v>
      </c>
      <c r="Z245" s="41">
        <f t="shared" si="496"/>
        <v>0</v>
      </c>
      <c r="AA245" s="40">
        <v>0</v>
      </c>
      <c r="AB245" s="11">
        <v>0</v>
      </c>
      <c r="AC245" s="41">
        <f t="shared" si="497"/>
        <v>0</v>
      </c>
      <c r="AD245" s="40">
        <v>0</v>
      </c>
      <c r="AE245" s="11">
        <v>0</v>
      </c>
      <c r="AF245" s="41">
        <f t="shared" si="498"/>
        <v>0</v>
      </c>
      <c r="AG245" s="73">
        <v>42.07</v>
      </c>
      <c r="AH245" s="11">
        <v>2630.3519999999999</v>
      </c>
      <c r="AI245" s="41">
        <f t="shared" si="499"/>
        <v>62523.223199429514</v>
      </c>
      <c r="AJ245" s="40">
        <v>0</v>
      </c>
      <c r="AK245" s="11">
        <v>0</v>
      </c>
      <c r="AL245" s="41">
        <f t="shared" si="500"/>
        <v>0</v>
      </c>
      <c r="AM245" s="40">
        <v>0</v>
      </c>
      <c r="AN245" s="11">
        <v>0</v>
      </c>
      <c r="AO245" s="41">
        <f t="shared" si="501"/>
        <v>0</v>
      </c>
      <c r="AP245" s="40">
        <v>0</v>
      </c>
      <c r="AQ245" s="11">
        <v>0</v>
      </c>
      <c r="AR245" s="41">
        <f t="shared" si="502"/>
        <v>0</v>
      </c>
      <c r="AS245" s="40">
        <v>0</v>
      </c>
      <c r="AT245" s="11">
        <v>0</v>
      </c>
      <c r="AU245" s="41">
        <f t="shared" si="503"/>
        <v>0</v>
      </c>
      <c r="AV245" s="40">
        <v>0</v>
      </c>
      <c r="AW245" s="11">
        <v>0</v>
      </c>
      <c r="AX245" s="41">
        <f t="shared" si="504"/>
        <v>0</v>
      </c>
      <c r="AY245" s="40">
        <v>0</v>
      </c>
      <c r="AZ245" s="11">
        <v>0</v>
      </c>
      <c r="BA245" s="41">
        <f t="shared" si="505"/>
        <v>0</v>
      </c>
      <c r="BB245" s="40">
        <v>0</v>
      </c>
      <c r="BC245" s="11">
        <v>0</v>
      </c>
      <c r="BD245" s="41">
        <f t="shared" si="506"/>
        <v>0</v>
      </c>
      <c r="BE245" s="40">
        <v>0</v>
      </c>
      <c r="BF245" s="11">
        <v>0</v>
      </c>
      <c r="BG245" s="41">
        <f t="shared" si="507"/>
        <v>0</v>
      </c>
      <c r="BH245" s="40">
        <v>0</v>
      </c>
      <c r="BI245" s="11">
        <v>0</v>
      </c>
      <c r="BJ245" s="41">
        <f t="shared" si="508"/>
        <v>0</v>
      </c>
      <c r="BK245" s="40">
        <v>0</v>
      </c>
      <c r="BL245" s="11">
        <v>0</v>
      </c>
      <c r="BM245" s="41">
        <f t="shared" si="509"/>
        <v>0</v>
      </c>
      <c r="BN245" s="40">
        <v>0</v>
      </c>
      <c r="BO245" s="11">
        <v>0</v>
      </c>
      <c r="BP245" s="41">
        <f t="shared" si="510"/>
        <v>0</v>
      </c>
      <c r="BQ245" s="40">
        <v>0</v>
      </c>
      <c r="BR245" s="11">
        <v>0</v>
      </c>
      <c r="BS245" s="41">
        <f t="shared" si="511"/>
        <v>0</v>
      </c>
      <c r="BT245" s="40">
        <v>0</v>
      </c>
      <c r="BU245" s="11">
        <v>0</v>
      </c>
      <c r="BV245" s="41">
        <f t="shared" si="512"/>
        <v>0</v>
      </c>
      <c r="BW245" s="40">
        <v>0</v>
      </c>
      <c r="BX245" s="11">
        <v>0</v>
      </c>
      <c r="BY245" s="41">
        <f t="shared" si="513"/>
        <v>0</v>
      </c>
      <c r="BZ245" s="40">
        <v>0</v>
      </c>
      <c r="CA245" s="11">
        <v>0</v>
      </c>
      <c r="CB245" s="41">
        <f t="shared" si="514"/>
        <v>0</v>
      </c>
      <c r="CC245" s="40">
        <v>0</v>
      </c>
      <c r="CD245" s="11">
        <v>0</v>
      </c>
      <c r="CE245" s="41">
        <f t="shared" si="515"/>
        <v>0</v>
      </c>
      <c r="CF245" s="40">
        <v>0</v>
      </c>
      <c r="CG245" s="11">
        <v>0</v>
      </c>
      <c r="CH245" s="41">
        <f t="shared" si="516"/>
        <v>0</v>
      </c>
      <c r="CI245" s="40">
        <v>0</v>
      </c>
      <c r="CJ245" s="11">
        <v>0</v>
      </c>
      <c r="CK245" s="41">
        <f t="shared" si="517"/>
        <v>0</v>
      </c>
      <c r="CL245" s="40">
        <v>0</v>
      </c>
      <c r="CM245" s="11">
        <v>0</v>
      </c>
      <c r="CN245" s="41">
        <f t="shared" si="518"/>
        <v>0</v>
      </c>
      <c r="CO245" s="40">
        <v>0</v>
      </c>
      <c r="CP245" s="11">
        <v>0</v>
      </c>
      <c r="CQ245" s="41">
        <f t="shared" si="519"/>
        <v>0</v>
      </c>
      <c r="CR245" s="40">
        <v>0</v>
      </c>
      <c r="CS245" s="11">
        <v>0</v>
      </c>
      <c r="CT245" s="41">
        <f t="shared" si="520"/>
        <v>0</v>
      </c>
      <c r="CU245" s="40">
        <v>0</v>
      </c>
      <c r="CV245" s="11">
        <v>0</v>
      </c>
      <c r="CW245" s="41">
        <f t="shared" si="521"/>
        <v>0</v>
      </c>
      <c r="CX245" s="40">
        <v>0</v>
      </c>
      <c r="CY245" s="11">
        <v>0</v>
      </c>
      <c r="CZ245" s="41">
        <f t="shared" si="522"/>
        <v>0</v>
      </c>
      <c r="DA245" s="9">
        <f t="shared" si="524"/>
        <v>42.07</v>
      </c>
      <c r="DB245" s="13">
        <f t="shared" si="525"/>
        <v>2630.3519999999999</v>
      </c>
    </row>
    <row r="246" spans="1:106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526"/>
        <v>0</v>
      </c>
      <c r="F246" s="40">
        <v>0</v>
      </c>
      <c r="G246" s="11">
        <v>0</v>
      </c>
      <c r="H246" s="41">
        <f t="shared" si="490"/>
        <v>0</v>
      </c>
      <c r="I246" s="40">
        <v>0</v>
      </c>
      <c r="J246" s="11">
        <v>0</v>
      </c>
      <c r="K246" s="41">
        <f t="shared" si="491"/>
        <v>0</v>
      </c>
      <c r="L246" s="40">
        <v>0</v>
      </c>
      <c r="M246" s="11">
        <v>0</v>
      </c>
      <c r="N246" s="41">
        <f t="shared" si="492"/>
        <v>0</v>
      </c>
      <c r="O246" s="73">
        <v>1.4E-3</v>
      </c>
      <c r="P246" s="11">
        <v>0.51900000000000002</v>
      </c>
      <c r="Q246" s="41">
        <f t="shared" si="493"/>
        <v>370714.28571428574</v>
      </c>
      <c r="R246" s="40">
        <v>0</v>
      </c>
      <c r="S246" s="11">
        <v>0</v>
      </c>
      <c r="T246" s="41">
        <f t="shared" si="494"/>
        <v>0</v>
      </c>
      <c r="U246" s="40">
        <v>0</v>
      </c>
      <c r="V246" s="11">
        <v>0</v>
      </c>
      <c r="W246" s="41">
        <f t="shared" si="495"/>
        <v>0</v>
      </c>
      <c r="X246" s="40">
        <v>0</v>
      </c>
      <c r="Y246" s="11">
        <v>0</v>
      </c>
      <c r="Z246" s="41">
        <f t="shared" si="496"/>
        <v>0</v>
      </c>
      <c r="AA246" s="40">
        <v>0</v>
      </c>
      <c r="AB246" s="11">
        <v>0</v>
      </c>
      <c r="AC246" s="41">
        <f t="shared" si="497"/>
        <v>0</v>
      </c>
      <c r="AD246" s="40">
        <v>0</v>
      </c>
      <c r="AE246" s="11">
        <v>0</v>
      </c>
      <c r="AF246" s="41">
        <f t="shared" si="498"/>
        <v>0</v>
      </c>
      <c r="AG246" s="73">
        <v>6</v>
      </c>
      <c r="AH246" s="11">
        <v>380.149</v>
      </c>
      <c r="AI246" s="41">
        <f t="shared" si="499"/>
        <v>63358.166666666672</v>
      </c>
      <c r="AJ246" s="40">
        <v>0</v>
      </c>
      <c r="AK246" s="11">
        <v>0</v>
      </c>
      <c r="AL246" s="41">
        <f t="shared" si="500"/>
        <v>0</v>
      </c>
      <c r="AM246" s="40">
        <v>0</v>
      </c>
      <c r="AN246" s="11">
        <v>0</v>
      </c>
      <c r="AO246" s="41">
        <f t="shared" si="501"/>
        <v>0</v>
      </c>
      <c r="AP246" s="40">
        <v>0</v>
      </c>
      <c r="AQ246" s="11">
        <v>0</v>
      </c>
      <c r="AR246" s="41">
        <f t="shared" si="502"/>
        <v>0</v>
      </c>
      <c r="AS246" s="40">
        <v>0</v>
      </c>
      <c r="AT246" s="11">
        <v>0</v>
      </c>
      <c r="AU246" s="41">
        <f t="shared" si="503"/>
        <v>0</v>
      </c>
      <c r="AV246" s="40">
        <v>0</v>
      </c>
      <c r="AW246" s="11">
        <v>0</v>
      </c>
      <c r="AX246" s="41">
        <f t="shared" si="504"/>
        <v>0</v>
      </c>
      <c r="AY246" s="40">
        <v>0</v>
      </c>
      <c r="AZ246" s="11">
        <v>0</v>
      </c>
      <c r="BA246" s="41">
        <f t="shared" si="505"/>
        <v>0</v>
      </c>
      <c r="BB246" s="40">
        <v>0</v>
      </c>
      <c r="BC246" s="11">
        <v>0</v>
      </c>
      <c r="BD246" s="41">
        <f t="shared" si="506"/>
        <v>0</v>
      </c>
      <c r="BE246" s="40">
        <v>0</v>
      </c>
      <c r="BF246" s="11">
        <v>0</v>
      </c>
      <c r="BG246" s="41">
        <f t="shared" si="507"/>
        <v>0</v>
      </c>
      <c r="BH246" s="40">
        <v>0</v>
      </c>
      <c r="BI246" s="11">
        <v>0</v>
      </c>
      <c r="BJ246" s="41">
        <f t="shared" si="508"/>
        <v>0</v>
      </c>
      <c r="BK246" s="40">
        <v>0</v>
      </c>
      <c r="BL246" s="11">
        <v>0</v>
      </c>
      <c r="BM246" s="41">
        <f t="shared" si="509"/>
        <v>0</v>
      </c>
      <c r="BN246" s="40">
        <v>0</v>
      </c>
      <c r="BO246" s="11">
        <v>0</v>
      </c>
      <c r="BP246" s="41">
        <f t="shared" si="510"/>
        <v>0</v>
      </c>
      <c r="BQ246" s="40">
        <v>0</v>
      </c>
      <c r="BR246" s="11">
        <v>0</v>
      </c>
      <c r="BS246" s="41">
        <f t="shared" si="511"/>
        <v>0</v>
      </c>
      <c r="BT246" s="40">
        <v>0</v>
      </c>
      <c r="BU246" s="11">
        <v>0</v>
      </c>
      <c r="BV246" s="41">
        <f t="shared" si="512"/>
        <v>0</v>
      </c>
      <c r="BW246" s="40">
        <v>0</v>
      </c>
      <c r="BX246" s="11">
        <v>0</v>
      </c>
      <c r="BY246" s="41">
        <f t="shared" si="513"/>
        <v>0</v>
      </c>
      <c r="BZ246" s="40">
        <v>0</v>
      </c>
      <c r="CA246" s="11">
        <v>0</v>
      </c>
      <c r="CB246" s="41">
        <f t="shared" si="514"/>
        <v>0</v>
      </c>
      <c r="CC246" s="40">
        <v>0</v>
      </c>
      <c r="CD246" s="11">
        <v>0</v>
      </c>
      <c r="CE246" s="41">
        <f t="shared" si="515"/>
        <v>0</v>
      </c>
      <c r="CF246" s="40">
        <v>0</v>
      </c>
      <c r="CG246" s="11">
        <v>0</v>
      </c>
      <c r="CH246" s="41">
        <f t="shared" si="516"/>
        <v>0</v>
      </c>
      <c r="CI246" s="40">
        <v>0</v>
      </c>
      <c r="CJ246" s="11">
        <v>0</v>
      </c>
      <c r="CK246" s="41">
        <f t="shared" si="517"/>
        <v>0</v>
      </c>
      <c r="CL246" s="40">
        <v>0</v>
      </c>
      <c r="CM246" s="11">
        <v>0</v>
      </c>
      <c r="CN246" s="41">
        <f t="shared" si="518"/>
        <v>0</v>
      </c>
      <c r="CO246" s="40">
        <v>0</v>
      </c>
      <c r="CP246" s="11">
        <v>0</v>
      </c>
      <c r="CQ246" s="41">
        <f t="shared" si="519"/>
        <v>0</v>
      </c>
      <c r="CR246" s="40">
        <v>0</v>
      </c>
      <c r="CS246" s="11">
        <v>0</v>
      </c>
      <c r="CT246" s="41">
        <f t="shared" si="520"/>
        <v>0</v>
      </c>
      <c r="CU246" s="40">
        <v>0</v>
      </c>
      <c r="CV246" s="11">
        <v>0</v>
      </c>
      <c r="CW246" s="41">
        <f t="shared" si="521"/>
        <v>0</v>
      </c>
      <c r="CX246" s="40">
        <v>0</v>
      </c>
      <c r="CY246" s="11">
        <v>0</v>
      </c>
      <c r="CZ246" s="41">
        <f t="shared" si="522"/>
        <v>0</v>
      </c>
      <c r="DA246" s="9">
        <f t="shared" si="524"/>
        <v>6.0014000000000003</v>
      </c>
      <c r="DB246" s="13">
        <f t="shared" si="525"/>
        <v>380.66800000000001</v>
      </c>
    </row>
    <row r="247" spans="1:106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526"/>
        <v>0</v>
      </c>
      <c r="F247" s="40">
        <v>0</v>
      </c>
      <c r="G247" s="11">
        <v>0</v>
      </c>
      <c r="H247" s="41">
        <f t="shared" si="490"/>
        <v>0</v>
      </c>
      <c r="I247" s="40">
        <v>0</v>
      </c>
      <c r="J247" s="11">
        <v>0</v>
      </c>
      <c r="K247" s="41">
        <f t="shared" si="491"/>
        <v>0</v>
      </c>
      <c r="L247" s="40">
        <v>0</v>
      </c>
      <c r="M247" s="11">
        <v>0</v>
      </c>
      <c r="N247" s="41">
        <f t="shared" si="492"/>
        <v>0</v>
      </c>
      <c r="O247" s="40">
        <v>0</v>
      </c>
      <c r="P247" s="11">
        <v>0</v>
      </c>
      <c r="Q247" s="41">
        <f t="shared" si="493"/>
        <v>0</v>
      </c>
      <c r="R247" s="40">
        <v>0</v>
      </c>
      <c r="S247" s="11">
        <v>0</v>
      </c>
      <c r="T247" s="41">
        <f t="shared" si="494"/>
        <v>0</v>
      </c>
      <c r="U247" s="40">
        <v>0</v>
      </c>
      <c r="V247" s="11">
        <v>0</v>
      </c>
      <c r="W247" s="41">
        <f t="shared" si="495"/>
        <v>0</v>
      </c>
      <c r="X247" s="40">
        <v>0</v>
      </c>
      <c r="Y247" s="11">
        <v>0</v>
      </c>
      <c r="Z247" s="41">
        <f t="shared" si="496"/>
        <v>0</v>
      </c>
      <c r="AA247" s="40">
        <v>0</v>
      </c>
      <c r="AB247" s="11">
        <v>0</v>
      </c>
      <c r="AC247" s="41">
        <f t="shared" si="497"/>
        <v>0</v>
      </c>
      <c r="AD247" s="40">
        <v>0</v>
      </c>
      <c r="AE247" s="11">
        <v>0</v>
      </c>
      <c r="AF247" s="41">
        <f t="shared" si="498"/>
        <v>0</v>
      </c>
      <c r="AG247" s="73">
        <v>0.67530999999999997</v>
      </c>
      <c r="AH247" s="11">
        <v>9.7080000000000002</v>
      </c>
      <c r="AI247" s="41">
        <f t="shared" si="499"/>
        <v>14375.620085590323</v>
      </c>
      <c r="AJ247" s="40">
        <v>0</v>
      </c>
      <c r="AK247" s="11">
        <v>0</v>
      </c>
      <c r="AL247" s="41">
        <f t="shared" si="500"/>
        <v>0</v>
      </c>
      <c r="AM247" s="40">
        <v>0</v>
      </c>
      <c r="AN247" s="11">
        <v>0</v>
      </c>
      <c r="AO247" s="41">
        <f t="shared" si="501"/>
        <v>0</v>
      </c>
      <c r="AP247" s="40">
        <v>0</v>
      </c>
      <c r="AQ247" s="11">
        <v>0</v>
      </c>
      <c r="AR247" s="41">
        <f t="shared" si="502"/>
        <v>0</v>
      </c>
      <c r="AS247" s="40">
        <v>0</v>
      </c>
      <c r="AT247" s="11">
        <v>0</v>
      </c>
      <c r="AU247" s="41">
        <f t="shared" si="503"/>
        <v>0</v>
      </c>
      <c r="AV247" s="40">
        <v>0</v>
      </c>
      <c r="AW247" s="11">
        <v>0</v>
      </c>
      <c r="AX247" s="41">
        <f t="shared" si="504"/>
        <v>0</v>
      </c>
      <c r="AY247" s="40">
        <v>0</v>
      </c>
      <c r="AZ247" s="11">
        <v>0</v>
      </c>
      <c r="BA247" s="41">
        <f t="shared" si="505"/>
        <v>0</v>
      </c>
      <c r="BB247" s="40">
        <v>0</v>
      </c>
      <c r="BC247" s="11">
        <v>0</v>
      </c>
      <c r="BD247" s="41">
        <f t="shared" si="506"/>
        <v>0</v>
      </c>
      <c r="BE247" s="40">
        <v>0</v>
      </c>
      <c r="BF247" s="11">
        <v>0</v>
      </c>
      <c r="BG247" s="41">
        <f t="shared" si="507"/>
        <v>0</v>
      </c>
      <c r="BH247" s="40">
        <v>0</v>
      </c>
      <c r="BI247" s="11">
        <v>0</v>
      </c>
      <c r="BJ247" s="41">
        <f t="shared" si="508"/>
        <v>0</v>
      </c>
      <c r="BK247" s="40">
        <v>0</v>
      </c>
      <c r="BL247" s="11">
        <v>0</v>
      </c>
      <c r="BM247" s="41">
        <f t="shared" si="509"/>
        <v>0</v>
      </c>
      <c r="BN247" s="40">
        <v>0</v>
      </c>
      <c r="BO247" s="11">
        <v>0</v>
      </c>
      <c r="BP247" s="41">
        <f t="shared" si="510"/>
        <v>0</v>
      </c>
      <c r="BQ247" s="40">
        <v>0</v>
      </c>
      <c r="BR247" s="11">
        <v>0</v>
      </c>
      <c r="BS247" s="41">
        <f t="shared" si="511"/>
        <v>0</v>
      </c>
      <c r="BT247" s="40">
        <v>0</v>
      </c>
      <c r="BU247" s="11">
        <v>0</v>
      </c>
      <c r="BV247" s="41">
        <f t="shared" si="512"/>
        <v>0</v>
      </c>
      <c r="BW247" s="40">
        <v>0</v>
      </c>
      <c r="BX247" s="11">
        <v>0</v>
      </c>
      <c r="BY247" s="41">
        <f t="shared" si="513"/>
        <v>0</v>
      </c>
      <c r="BZ247" s="40">
        <v>0</v>
      </c>
      <c r="CA247" s="11">
        <v>0</v>
      </c>
      <c r="CB247" s="41">
        <f t="shared" si="514"/>
        <v>0</v>
      </c>
      <c r="CC247" s="40">
        <v>0</v>
      </c>
      <c r="CD247" s="11">
        <v>0</v>
      </c>
      <c r="CE247" s="41">
        <f t="shared" si="515"/>
        <v>0</v>
      </c>
      <c r="CF247" s="40">
        <v>0</v>
      </c>
      <c r="CG247" s="11">
        <v>0</v>
      </c>
      <c r="CH247" s="41">
        <f t="shared" si="516"/>
        <v>0</v>
      </c>
      <c r="CI247" s="40">
        <v>0</v>
      </c>
      <c r="CJ247" s="11">
        <v>0</v>
      </c>
      <c r="CK247" s="41">
        <f t="shared" si="517"/>
        <v>0</v>
      </c>
      <c r="CL247" s="73">
        <v>5.44</v>
      </c>
      <c r="CM247" s="11">
        <v>371.73599999999999</v>
      </c>
      <c r="CN247" s="41">
        <f t="shared" si="518"/>
        <v>68333.823529411762</v>
      </c>
      <c r="CO247" s="40">
        <v>0</v>
      </c>
      <c r="CP247" s="11">
        <v>0</v>
      </c>
      <c r="CQ247" s="41">
        <f t="shared" si="519"/>
        <v>0</v>
      </c>
      <c r="CR247" s="40">
        <v>0</v>
      </c>
      <c r="CS247" s="11">
        <v>0</v>
      </c>
      <c r="CT247" s="41">
        <f t="shared" si="520"/>
        <v>0</v>
      </c>
      <c r="CU247" s="40">
        <v>0</v>
      </c>
      <c r="CV247" s="11">
        <v>0</v>
      </c>
      <c r="CW247" s="41">
        <f t="shared" si="521"/>
        <v>0</v>
      </c>
      <c r="CX247" s="40">
        <v>0</v>
      </c>
      <c r="CY247" s="11">
        <v>0</v>
      </c>
      <c r="CZ247" s="41">
        <f t="shared" si="522"/>
        <v>0</v>
      </c>
      <c r="DA247" s="9">
        <f t="shared" si="524"/>
        <v>6.11531</v>
      </c>
      <c r="DB247" s="13">
        <f t="shared" si="525"/>
        <v>381.44400000000002</v>
      </c>
    </row>
    <row r="248" spans="1:106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526"/>
        <v>0</v>
      </c>
      <c r="F248" s="40">
        <v>0</v>
      </c>
      <c r="G248" s="11">
        <v>0</v>
      </c>
      <c r="H248" s="41">
        <f t="shared" si="490"/>
        <v>0</v>
      </c>
      <c r="I248" s="40">
        <v>0</v>
      </c>
      <c r="J248" s="11">
        <v>0</v>
      </c>
      <c r="K248" s="41">
        <f t="shared" si="491"/>
        <v>0</v>
      </c>
      <c r="L248" s="40">
        <v>0</v>
      </c>
      <c r="M248" s="11">
        <v>0</v>
      </c>
      <c r="N248" s="41">
        <f t="shared" si="492"/>
        <v>0</v>
      </c>
      <c r="O248" s="40">
        <v>0</v>
      </c>
      <c r="P248" s="11">
        <v>0</v>
      </c>
      <c r="Q248" s="41">
        <f t="shared" si="493"/>
        <v>0</v>
      </c>
      <c r="R248" s="40">
        <v>0</v>
      </c>
      <c r="S248" s="11">
        <v>0</v>
      </c>
      <c r="T248" s="41">
        <f t="shared" si="494"/>
        <v>0</v>
      </c>
      <c r="U248" s="40">
        <v>0</v>
      </c>
      <c r="V248" s="11">
        <v>0</v>
      </c>
      <c r="W248" s="41">
        <f t="shared" si="495"/>
        <v>0</v>
      </c>
      <c r="X248" s="40">
        <v>0</v>
      </c>
      <c r="Y248" s="11">
        <v>0</v>
      </c>
      <c r="Z248" s="41">
        <f t="shared" si="496"/>
        <v>0</v>
      </c>
      <c r="AA248" s="40">
        <v>0</v>
      </c>
      <c r="AB248" s="11">
        <v>0</v>
      </c>
      <c r="AC248" s="41">
        <f t="shared" si="497"/>
        <v>0</v>
      </c>
      <c r="AD248" s="40">
        <v>0</v>
      </c>
      <c r="AE248" s="11">
        <v>0</v>
      </c>
      <c r="AF248" s="41">
        <f t="shared" si="498"/>
        <v>0</v>
      </c>
      <c r="AG248" s="40">
        <v>0</v>
      </c>
      <c r="AH248" s="11">
        <v>0</v>
      </c>
      <c r="AI248" s="41">
        <f t="shared" si="499"/>
        <v>0</v>
      </c>
      <c r="AJ248" s="40">
        <v>0</v>
      </c>
      <c r="AK248" s="11">
        <v>0</v>
      </c>
      <c r="AL248" s="41">
        <f t="shared" si="500"/>
        <v>0</v>
      </c>
      <c r="AM248" s="40">
        <v>0</v>
      </c>
      <c r="AN248" s="11">
        <v>0</v>
      </c>
      <c r="AO248" s="41">
        <f t="shared" si="501"/>
        <v>0</v>
      </c>
      <c r="AP248" s="40">
        <v>0</v>
      </c>
      <c r="AQ248" s="11">
        <v>0</v>
      </c>
      <c r="AR248" s="41">
        <f t="shared" si="502"/>
        <v>0</v>
      </c>
      <c r="AS248" s="73">
        <v>2E-3</v>
      </c>
      <c r="AT248" s="11">
        <v>4.5999999999999999E-2</v>
      </c>
      <c r="AU248" s="41">
        <f t="shared" si="503"/>
        <v>23000</v>
      </c>
      <c r="AV248" s="40">
        <v>0</v>
      </c>
      <c r="AW248" s="11">
        <v>0</v>
      </c>
      <c r="AX248" s="41">
        <f t="shared" si="504"/>
        <v>0</v>
      </c>
      <c r="AY248" s="40">
        <v>0</v>
      </c>
      <c r="AZ248" s="11">
        <v>0</v>
      </c>
      <c r="BA248" s="41">
        <f t="shared" si="505"/>
        <v>0</v>
      </c>
      <c r="BB248" s="40">
        <v>0</v>
      </c>
      <c r="BC248" s="11">
        <v>0</v>
      </c>
      <c r="BD248" s="41">
        <f t="shared" si="506"/>
        <v>0</v>
      </c>
      <c r="BE248" s="40">
        <v>0</v>
      </c>
      <c r="BF248" s="11">
        <v>0</v>
      </c>
      <c r="BG248" s="41">
        <f t="shared" si="507"/>
        <v>0</v>
      </c>
      <c r="BH248" s="40">
        <v>0</v>
      </c>
      <c r="BI248" s="11">
        <v>0</v>
      </c>
      <c r="BJ248" s="41">
        <f t="shared" si="508"/>
        <v>0</v>
      </c>
      <c r="BK248" s="40">
        <v>0</v>
      </c>
      <c r="BL248" s="11">
        <v>0</v>
      </c>
      <c r="BM248" s="41">
        <f t="shared" si="509"/>
        <v>0</v>
      </c>
      <c r="BN248" s="40">
        <v>0</v>
      </c>
      <c r="BO248" s="11">
        <v>0</v>
      </c>
      <c r="BP248" s="41">
        <f t="shared" si="510"/>
        <v>0</v>
      </c>
      <c r="BQ248" s="40">
        <v>0</v>
      </c>
      <c r="BR248" s="11">
        <v>0</v>
      </c>
      <c r="BS248" s="41">
        <f t="shared" si="511"/>
        <v>0</v>
      </c>
      <c r="BT248" s="40">
        <v>0</v>
      </c>
      <c r="BU248" s="11">
        <v>0</v>
      </c>
      <c r="BV248" s="41">
        <f t="shared" si="512"/>
        <v>0</v>
      </c>
      <c r="BW248" s="40">
        <v>0</v>
      </c>
      <c r="BX248" s="11">
        <v>0</v>
      </c>
      <c r="BY248" s="41">
        <f t="shared" si="513"/>
        <v>0</v>
      </c>
      <c r="BZ248" s="40">
        <v>0</v>
      </c>
      <c r="CA248" s="11">
        <v>0</v>
      </c>
      <c r="CB248" s="41">
        <f t="shared" si="514"/>
        <v>0</v>
      </c>
      <c r="CC248" s="40">
        <v>0</v>
      </c>
      <c r="CD248" s="11">
        <v>0</v>
      </c>
      <c r="CE248" s="41">
        <f t="shared" si="515"/>
        <v>0</v>
      </c>
      <c r="CF248" s="40">
        <v>0</v>
      </c>
      <c r="CG248" s="11">
        <v>0</v>
      </c>
      <c r="CH248" s="41">
        <f t="shared" si="516"/>
        <v>0</v>
      </c>
      <c r="CI248" s="40">
        <v>0</v>
      </c>
      <c r="CJ248" s="11">
        <v>0</v>
      </c>
      <c r="CK248" s="41">
        <f t="shared" si="517"/>
        <v>0</v>
      </c>
      <c r="CL248" s="40">
        <v>0</v>
      </c>
      <c r="CM248" s="11">
        <v>0</v>
      </c>
      <c r="CN248" s="41">
        <f t="shared" si="518"/>
        <v>0</v>
      </c>
      <c r="CO248" s="73">
        <v>1.5300000000000001E-3</v>
      </c>
      <c r="CP248" s="11">
        <v>1.163</v>
      </c>
      <c r="CQ248" s="41">
        <f t="shared" si="519"/>
        <v>760130.71895424835</v>
      </c>
      <c r="CR248" s="40">
        <v>0</v>
      </c>
      <c r="CS248" s="11">
        <v>0</v>
      </c>
      <c r="CT248" s="41">
        <f t="shared" si="520"/>
        <v>0</v>
      </c>
      <c r="CU248" s="40">
        <v>0</v>
      </c>
      <c r="CV248" s="11">
        <v>0</v>
      </c>
      <c r="CW248" s="41">
        <f t="shared" si="521"/>
        <v>0</v>
      </c>
      <c r="CX248" s="40">
        <v>0</v>
      </c>
      <c r="CY248" s="11">
        <v>0</v>
      </c>
      <c r="CZ248" s="41">
        <f t="shared" si="522"/>
        <v>0</v>
      </c>
      <c r="DA248" s="9">
        <f t="shared" si="524"/>
        <v>3.5300000000000002E-3</v>
      </c>
      <c r="DB248" s="13">
        <f t="shared" si="525"/>
        <v>1.2090000000000001</v>
      </c>
    </row>
    <row r="249" spans="1:106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526"/>
        <v>0</v>
      </c>
      <c r="F249" s="40">
        <v>0</v>
      </c>
      <c r="G249" s="11">
        <v>0</v>
      </c>
      <c r="H249" s="41">
        <f t="shared" si="490"/>
        <v>0</v>
      </c>
      <c r="I249" s="40">
        <v>0</v>
      </c>
      <c r="J249" s="11">
        <v>0</v>
      </c>
      <c r="K249" s="41">
        <f t="shared" si="491"/>
        <v>0</v>
      </c>
      <c r="L249" s="40">
        <v>0</v>
      </c>
      <c r="M249" s="11">
        <v>0</v>
      </c>
      <c r="N249" s="41">
        <f t="shared" si="492"/>
        <v>0</v>
      </c>
      <c r="O249" s="40">
        <v>0</v>
      </c>
      <c r="P249" s="11">
        <v>0</v>
      </c>
      <c r="Q249" s="41">
        <f t="shared" si="493"/>
        <v>0</v>
      </c>
      <c r="R249" s="40">
        <v>0</v>
      </c>
      <c r="S249" s="11">
        <v>0</v>
      </c>
      <c r="T249" s="41">
        <f t="shared" si="494"/>
        <v>0</v>
      </c>
      <c r="U249" s="73">
        <v>0.11034000000000001</v>
      </c>
      <c r="V249" s="11">
        <v>19.731000000000002</v>
      </c>
      <c r="W249" s="41">
        <f t="shared" si="495"/>
        <v>178820.01087547583</v>
      </c>
      <c r="X249" s="40">
        <v>0</v>
      </c>
      <c r="Y249" s="11">
        <v>0</v>
      </c>
      <c r="Z249" s="41">
        <f t="shared" si="496"/>
        <v>0</v>
      </c>
      <c r="AA249" s="40">
        <v>0</v>
      </c>
      <c r="AB249" s="11">
        <v>0</v>
      </c>
      <c r="AC249" s="41">
        <f t="shared" si="497"/>
        <v>0</v>
      </c>
      <c r="AD249" s="40">
        <v>0</v>
      </c>
      <c r="AE249" s="11">
        <v>0</v>
      </c>
      <c r="AF249" s="41">
        <f t="shared" si="498"/>
        <v>0</v>
      </c>
      <c r="AG249" s="73">
        <v>0.11</v>
      </c>
      <c r="AH249" s="11">
        <v>1.0409999999999999</v>
      </c>
      <c r="AI249" s="41">
        <f t="shared" si="499"/>
        <v>9463.6363636363621</v>
      </c>
      <c r="AJ249" s="40">
        <v>0</v>
      </c>
      <c r="AK249" s="11">
        <v>0</v>
      </c>
      <c r="AL249" s="41">
        <f t="shared" si="500"/>
        <v>0</v>
      </c>
      <c r="AM249" s="40">
        <v>0</v>
      </c>
      <c r="AN249" s="11">
        <v>0</v>
      </c>
      <c r="AO249" s="41">
        <f t="shared" si="501"/>
        <v>0</v>
      </c>
      <c r="AP249" s="40">
        <v>0</v>
      </c>
      <c r="AQ249" s="11">
        <v>0</v>
      </c>
      <c r="AR249" s="41">
        <f t="shared" si="502"/>
        <v>0</v>
      </c>
      <c r="AS249" s="40">
        <v>0</v>
      </c>
      <c r="AT249" s="11">
        <v>0</v>
      </c>
      <c r="AU249" s="41">
        <f t="shared" si="503"/>
        <v>0</v>
      </c>
      <c r="AV249" s="40">
        <v>0</v>
      </c>
      <c r="AW249" s="11">
        <v>0</v>
      </c>
      <c r="AX249" s="41">
        <f t="shared" si="504"/>
        <v>0</v>
      </c>
      <c r="AY249" s="40">
        <v>0</v>
      </c>
      <c r="AZ249" s="11">
        <v>0</v>
      </c>
      <c r="BA249" s="41">
        <f t="shared" si="505"/>
        <v>0</v>
      </c>
      <c r="BB249" s="40">
        <v>0</v>
      </c>
      <c r="BC249" s="11">
        <v>0</v>
      </c>
      <c r="BD249" s="41">
        <f t="shared" si="506"/>
        <v>0</v>
      </c>
      <c r="BE249" s="40">
        <v>0</v>
      </c>
      <c r="BF249" s="11">
        <v>0</v>
      </c>
      <c r="BG249" s="41">
        <f t="shared" si="507"/>
        <v>0</v>
      </c>
      <c r="BH249" s="73">
        <v>5.0000000000000001E-3</v>
      </c>
      <c r="BI249" s="11">
        <v>6.6000000000000003E-2</v>
      </c>
      <c r="BJ249" s="41">
        <f t="shared" si="508"/>
        <v>13200.000000000002</v>
      </c>
      <c r="BK249" s="40">
        <v>0</v>
      </c>
      <c r="BL249" s="11">
        <v>0</v>
      </c>
      <c r="BM249" s="41">
        <f t="shared" si="509"/>
        <v>0</v>
      </c>
      <c r="BN249" s="40">
        <v>0</v>
      </c>
      <c r="BO249" s="11">
        <v>0</v>
      </c>
      <c r="BP249" s="41">
        <f t="shared" si="510"/>
        <v>0</v>
      </c>
      <c r="BQ249" s="40">
        <v>0</v>
      </c>
      <c r="BR249" s="11">
        <v>0</v>
      </c>
      <c r="BS249" s="41">
        <f t="shared" si="511"/>
        <v>0</v>
      </c>
      <c r="BT249" s="40">
        <v>0</v>
      </c>
      <c r="BU249" s="11">
        <v>0</v>
      </c>
      <c r="BV249" s="41">
        <f t="shared" si="512"/>
        <v>0</v>
      </c>
      <c r="BW249" s="40">
        <v>0</v>
      </c>
      <c r="BX249" s="11">
        <v>0</v>
      </c>
      <c r="BY249" s="41">
        <f t="shared" si="513"/>
        <v>0</v>
      </c>
      <c r="BZ249" s="40">
        <v>0</v>
      </c>
      <c r="CA249" s="11">
        <v>0</v>
      </c>
      <c r="CB249" s="41">
        <f t="shared" si="514"/>
        <v>0</v>
      </c>
      <c r="CC249" s="40">
        <v>0</v>
      </c>
      <c r="CD249" s="11">
        <v>0</v>
      </c>
      <c r="CE249" s="41">
        <f t="shared" si="515"/>
        <v>0</v>
      </c>
      <c r="CF249" s="40">
        <v>0</v>
      </c>
      <c r="CG249" s="11">
        <v>0</v>
      </c>
      <c r="CH249" s="41">
        <f t="shared" si="516"/>
        <v>0</v>
      </c>
      <c r="CI249" s="40">
        <v>0</v>
      </c>
      <c r="CJ249" s="11">
        <v>0</v>
      </c>
      <c r="CK249" s="41">
        <f t="shared" si="517"/>
        <v>0</v>
      </c>
      <c r="CL249" s="40">
        <v>0</v>
      </c>
      <c r="CM249" s="11">
        <v>0</v>
      </c>
      <c r="CN249" s="41">
        <f t="shared" si="518"/>
        <v>0</v>
      </c>
      <c r="CO249" s="73">
        <v>4.8200000000000005E-3</v>
      </c>
      <c r="CP249" s="11">
        <v>3.883</v>
      </c>
      <c r="CQ249" s="41">
        <f t="shared" si="519"/>
        <v>805601.65975103725</v>
      </c>
      <c r="CR249" s="40">
        <v>0</v>
      </c>
      <c r="CS249" s="11">
        <v>0</v>
      </c>
      <c r="CT249" s="41">
        <f t="shared" si="520"/>
        <v>0</v>
      </c>
      <c r="CU249" s="40">
        <v>0</v>
      </c>
      <c r="CV249" s="11">
        <v>0</v>
      </c>
      <c r="CW249" s="41">
        <f t="shared" si="521"/>
        <v>0</v>
      </c>
      <c r="CX249" s="40">
        <v>0</v>
      </c>
      <c r="CY249" s="11">
        <v>0</v>
      </c>
      <c r="CZ249" s="41">
        <f t="shared" si="522"/>
        <v>0</v>
      </c>
      <c r="DA249" s="9">
        <f t="shared" si="524"/>
        <v>0.23016</v>
      </c>
      <c r="DB249" s="13">
        <f t="shared" si="525"/>
        <v>24.721</v>
      </c>
    </row>
    <row r="250" spans="1:106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526"/>
        <v>0</v>
      </c>
      <c r="F250" s="40">
        <v>0</v>
      </c>
      <c r="G250" s="11">
        <v>0</v>
      </c>
      <c r="H250" s="41">
        <f t="shared" si="490"/>
        <v>0</v>
      </c>
      <c r="I250" s="40">
        <v>0</v>
      </c>
      <c r="J250" s="11">
        <v>0</v>
      </c>
      <c r="K250" s="41">
        <f t="shared" si="491"/>
        <v>0</v>
      </c>
      <c r="L250" s="40">
        <v>0</v>
      </c>
      <c r="M250" s="11">
        <v>0</v>
      </c>
      <c r="N250" s="41">
        <f t="shared" si="492"/>
        <v>0</v>
      </c>
      <c r="O250" s="40">
        <v>0</v>
      </c>
      <c r="P250" s="11">
        <v>0</v>
      </c>
      <c r="Q250" s="41">
        <f t="shared" si="493"/>
        <v>0</v>
      </c>
      <c r="R250" s="40">
        <v>0</v>
      </c>
      <c r="S250" s="11">
        <v>0</v>
      </c>
      <c r="T250" s="41">
        <f t="shared" si="494"/>
        <v>0</v>
      </c>
      <c r="U250" s="40">
        <v>0</v>
      </c>
      <c r="V250" s="11">
        <v>0</v>
      </c>
      <c r="W250" s="41">
        <f t="shared" si="495"/>
        <v>0</v>
      </c>
      <c r="X250" s="40">
        <v>0</v>
      </c>
      <c r="Y250" s="11">
        <v>0</v>
      </c>
      <c r="Z250" s="41">
        <f t="shared" si="496"/>
        <v>0</v>
      </c>
      <c r="AA250" s="40">
        <v>0</v>
      </c>
      <c r="AB250" s="11">
        <v>0</v>
      </c>
      <c r="AC250" s="41">
        <f t="shared" si="497"/>
        <v>0</v>
      </c>
      <c r="AD250" s="40">
        <v>0</v>
      </c>
      <c r="AE250" s="11">
        <v>0</v>
      </c>
      <c r="AF250" s="41">
        <f t="shared" si="498"/>
        <v>0</v>
      </c>
      <c r="AG250" s="40">
        <v>0</v>
      </c>
      <c r="AH250" s="11">
        <v>0</v>
      </c>
      <c r="AI250" s="41">
        <f t="shared" si="499"/>
        <v>0</v>
      </c>
      <c r="AJ250" s="40">
        <v>0</v>
      </c>
      <c r="AK250" s="11">
        <v>0</v>
      </c>
      <c r="AL250" s="41">
        <f t="shared" si="500"/>
        <v>0</v>
      </c>
      <c r="AM250" s="40">
        <v>0</v>
      </c>
      <c r="AN250" s="11">
        <v>0</v>
      </c>
      <c r="AO250" s="41">
        <f t="shared" si="501"/>
        <v>0</v>
      </c>
      <c r="AP250" s="40">
        <v>0</v>
      </c>
      <c r="AQ250" s="11">
        <v>0</v>
      </c>
      <c r="AR250" s="41">
        <f t="shared" si="502"/>
        <v>0</v>
      </c>
      <c r="AS250" s="40">
        <v>0</v>
      </c>
      <c r="AT250" s="11">
        <v>0</v>
      </c>
      <c r="AU250" s="41">
        <f t="shared" si="503"/>
        <v>0</v>
      </c>
      <c r="AV250" s="40">
        <v>0</v>
      </c>
      <c r="AW250" s="11">
        <v>0</v>
      </c>
      <c r="AX250" s="41">
        <f t="shared" si="504"/>
        <v>0</v>
      </c>
      <c r="AY250" s="40">
        <v>0</v>
      </c>
      <c r="AZ250" s="11">
        <v>0</v>
      </c>
      <c r="BA250" s="41">
        <f t="shared" si="505"/>
        <v>0</v>
      </c>
      <c r="BB250" s="40">
        <v>0</v>
      </c>
      <c r="BC250" s="11">
        <v>0</v>
      </c>
      <c r="BD250" s="41">
        <f t="shared" si="506"/>
        <v>0</v>
      </c>
      <c r="BE250" s="40">
        <v>0</v>
      </c>
      <c r="BF250" s="11">
        <v>0</v>
      </c>
      <c r="BG250" s="41">
        <f t="shared" si="507"/>
        <v>0</v>
      </c>
      <c r="BH250" s="40">
        <v>0</v>
      </c>
      <c r="BI250" s="11">
        <v>0</v>
      </c>
      <c r="BJ250" s="41">
        <f t="shared" si="508"/>
        <v>0</v>
      </c>
      <c r="BK250" s="40">
        <v>0</v>
      </c>
      <c r="BL250" s="11">
        <v>0</v>
      </c>
      <c r="BM250" s="41">
        <f t="shared" si="509"/>
        <v>0</v>
      </c>
      <c r="BN250" s="40">
        <v>0</v>
      </c>
      <c r="BO250" s="11">
        <v>0</v>
      </c>
      <c r="BP250" s="41">
        <f t="shared" si="510"/>
        <v>0</v>
      </c>
      <c r="BQ250" s="40">
        <v>0</v>
      </c>
      <c r="BR250" s="11">
        <v>0</v>
      </c>
      <c r="BS250" s="41">
        <f t="shared" si="511"/>
        <v>0</v>
      </c>
      <c r="BT250" s="40">
        <v>0</v>
      </c>
      <c r="BU250" s="11">
        <v>0</v>
      </c>
      <c r="BV250" s="41">
        <f t="shared" si="512"/>
        <v>0</v>
      </c>
      <c r="BW250" s="40">
        <v>0</v>
      </c>
      <c r="BX250" s="11">
        <v>0</v>
      </c>
      <c r="BY250" s="41">
        <f t="shared" si="513"/>
        <v>0</v>
      </c>
      <c r="BZ250" s="40">
        <v>0</v>
      </c>
      <c r="CA250" s="11">
        <v>0</v>
      </c>
      <c r="CB250" s="41">
        <f t="shared" si="514"/>
        <v>0</v>
      </c>
      <c r="CC250" s="40">
        <v>0</v>
      </c>
      <c r="CD250" s="11">
        <v>0</v>
      </c>
      <c r="CE250" s="41">
        <f t="shared" si="515"/>
        <v>0</v>
      </c>
      <c r="CF250" s="40">
        <v>0</v>
      </c>
      <c r="CG250" s="11">
        <v>0</v>
      </c>
      <c r="CH250" s="41">
        <f t="shared" si="516"/>
        <v>0</v>
      </c>
      <c r="CI250" s="40">
        <v>0</v>
      </c>
      <c r="CJ250" s="11">
        <v>0</v>
      </c>
      <c r="CK250" s="41">
        <f t="shared" si="517"/>
        <v>0</v>
      </c>
      <c r="CL250" s="40">
        <v>0</v>
      </c>
      <c r="CM250" s="11">
        <v>0</v>
      </c>
      <c r="CN250" s="41">
        <f t="shared" si="518"/>
        <v>0</v>
      </c>
      <c r="CO250" s="40">
        <v>0</v>
      </c>
      <c r="CP250" s="11">
        <v>0</v>
      </c>
      <c r="CQ250" s="41">
        <f t="shared" si="519"/>
        <v>0</v>
      </c>
      <c r="CR250" s="40">
        <v>0</v>
      </c>
      <c r="CS250" s="11">
        <v>0</v>
      </c>
      <c r="CT250" s="41">
        <f t="shared" si="520"/>
        <v>0</v>
      </c>
      <c r="CU250" s="40">
        <v>0</v>
      </c>
      <c r="CV250" s="11">
        <v>0</v>
      </c>
      <c r="CW250" s="41">
        <f t="shared" si="521"/>
        <v>0</v>
      </c>
      <c r="CX250" s="40">
        <v>0</v>
      </c>
      <c r="CY250" s="11">
        <v>0</v>
      </c>
      <c r="CZ250" s="41">
        <f t="shared" si="522"/>
        <v>0</v>
      </c>
      <c r="DA250" s="9">
        <f t="shared" si="524"/>
        <v>0</v>
      </c>
      <c r="DB250" s="13">
        <f t="shared" si="525"/>
        <v>0</v>
      </c>
    </row>
    <row r="251" spans="1:106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526"/>
        <v>0</v>
      </c>
      <c r="F251" s="40">
        <v>0</v>
      </c>
      <c r="G251" s="11">
        <v>0</v>
      </c>
      <c r="H251" s="41">
        <f t="shared" si="490"/>
        <v>0</v>
      </c>
      <c r="I251" s="40">
        <v>0</v>
      </c>
      <c r="J251" s="11">
        <v>0</v>
      </c>
      <c r="K251" s="41">
        <f t="shared" si="491"/>
        <v>0</v>
      </c>
      <c r="L251" s="40">
        <v>0</v>
      </c>
      <c r="M251" s="11">
        <v>0</v>
      </c>
      <c r="N251" s="41">
        <f t="shared" si="492"/>
        <v>0</v>
      </c>
      <c r="O251" s="40">
        <v>0</v>
      </c>
      <c r="P251" s="11">
        <v>0</v>
      </c>
      <c r="Q251" s="41">
        <f t="shared" si="493"/>
        <v>0</v>
      </c>
      <c r="R251" s="40">
        <v>0</v>
      </c>
      <c r="S251" s="11">
        <v>0</v>
      </c>
      <c r="T251" s="41">
        <f t="shared" si="494"/>
        <v>0</v>
      </c>
      <c r="U251" s="40">
        <v>0</v>
      </c>
      <c r="V251" s="11">
        <v>0</v>
      </c>
      <c r="W251" s="41">
        <f t="shared" si="495"/>
        <v>0</v>
      </c>
      <c r="X251" s="40">
        <v>0</v>
      </c>
      <c r="Y251" s="11">
        <v>0</v>
      </c>
      <c r="Z251" s="41">
        <f t="shared" si="496"/>
        <v>0</v>
      </c>
      <c r="AA251" s="40">
        <v>0</v>
      </c>
      <c r="AB251" s="11">
        <v>0</v>
      </c>
      <c r="AC251" s="41">
        <f t="shared" si="497"/>
        <v>0</v>
      </c>
      <c r="AD251" s="40">
        <v>0</v>
      </c>
      <c r="AE251" s="11">
        <v>0</v>
      </c>
      <c r="AF251" s="41">
        <f t="shared" si="498"/>
        <v>0</v>
      </c>
      <c r="AG251" s="40">
        <v>0</v>
      </c>
      <c r="AH251" s="11">
        <v>0</v>
      </c>
      <c r="AI251" s="41">
        <f t="shared" si="499"/>
        <v>0</v>
      </c>
      <c r="AJ251" s="40">
        <v>0</v>
      </c>
      <c r="AK251" s="11">
        <v>0</v>
      </c>
      <c r="AL251" s="41">
        <f t="shared" si="500"/>
        <v>0</v>
      </c>
      <c r="AM251" s="40">
        <v>0</v>
      </c>
      <c r="AN251" s="11">
        <v>0</v>
      </c>
      <c r="AO251" s="41">
        <f t="shared" si="501"/>
        <v>0</v>
      </c>
      <c r="AP251" s="40">
        <v>0</v>
      </c>
      <c r="AQ251" s="11">
        <v>0</v>
      </c>
      <c r="AR251" s="41">
        <f t="shared" si="502"/>
        <v>0</v>
      </c>
      <c r="AS251" s="40">
        <v>0</v>
      </c>
      <c r="AT251" s="11">
        <v>0</v>
      </c>
      <c r="AU251" s="41">
        <f t="shared" si="503"/>
        <v>0</v>
      </c>
      <c r="AV251" s="40">
        <v>0</v>
      </c>
      <c r="AW251" s="11">
        <v>0</v>
      </c>
      <c r="AX251" s="41">
        <f t="shared" si="504"/>
        <v>0</v>
      </c>
      <c r="AY251" s="40">
        <v>0</v>
      </c>
      <c r="AZ251" s="11">
        <v>0</v>
      </c>
      <c r="BA251" s="41">
        <f t="shared" si="505"/>
        <v>0</v>
      </c>
      <c r="BB251" s="40">
        <v>0</v>
      </c>
      <c r="BC251" s="11">
        <v>0</v>
      </c>
      <c r="BD251" s="41">
        <f t="shared" si="506"/>
        <v>0</v>
      </c>
      <c r="BE251" s="40">
        <v>0</v>
      </c>
      <c r="BF251" s="11">
        <v>0</v>
      </c>
      <c r="BG251" s="41">
        <f t="shared" si="507"/>
        <v>0</v>
      </c>
      <c r="BH251" s="40">
        <v>0</v>
      </c>
      <c r="BI251" s="11">
        <v>0</v>
      </c>
      <c r="BJ251" s="41">
        <f t="shared" si="508"/>
        <v>0</v>
      </c>
      <c r="BK251" s="40">
        <v>0</v>
      </c>
      <c r="BL251" s="11">
        <v>0</v>
      </c>
      <c r="BM251" s="41">
        <f t="shared" si="509"/>
        <v>0</v>
      </c>
      <c r="BN251" s="40">
        <v>0</v>
      </c>
      <c r="BO251" s="11">
        <v>0</v>
      </c>
      <c r="BP251" s="41">
        <f t="shared" si="510"/>
        <v>0</v>
      </c>
      <c r="BQ251" s="40">
        <v>0</v>
      </c>
      <c r="BR251" s="11">
        <v>0</v>
      </c>
      <c r="BS251" s="41">
        <f t="shared" si="511"/>
        <v>0</v>
      </c>
      <c r="BT251" s="40">
        <v>0</v>
      </c>
      <c r="BU251" s="11">
        <v>0</v>
      </c>
      <c r="BV251" s="41">
        <f t="shared" si="512"/>
        <v>0</v>
      </c>
      <c r="BW251" s="40">
        <v>0</v>
      </c>
      <c r="BX251" s="11">
        <v>0</v>
      </c>
      <c r="BY251" s="41">
        <f t="shared" si="513"/>
        <v>0</v>
      </c>
      <c r="BZ251" s="40">
        <v>0</v>
      </c>
      <c r="CA251" s="11">
        <v>0</v>
      </c>
      <c r="CB251" s="41">
        <f t="shared" si="514"/>
        <v>0</v>
      </c>
      <c r="CC251" s="40">
        <v>0</v>
      </c>
      <c r="CD251" s="11">
        <v>0</v>
      </c>
      <c r="CE251" s="41">
        <f t="shared" si="515"/>
        <v>0</v>
      </c>
      <c r="CF251" s="40">
        <v>0</v>
      </c>
      <c r="CG251" s="11">
        <v>0</v>
      </c>
      <c r="CH251" s="41">
        <f t="shared" si="516"/>
        <v>0</v>
      </c>
      <c r="CI251" s="40">
        <v>0</v>
      </c>
      <c r="CJ251" s="11">
        <v>0</v>
      </c>
      <c r="CK251" s="41">
        <f t="shared" si="517"/>
        <v>0</v>
      </c>
      <c r="CL251" s="40">
        <v>0</v>
      </c>
      <c r="CM251" s="11">
        <v>0</v>
      </c>
      <c r="CN251" s="41">
        <f t="shared" si="518"/>
        <v>0</v>
      </c>
      <c r="CO251" s="40">
        <v>0</v>
      </c>
      <c r="CP251" s="11">
        <v>0</v>
      </c>
      <c r="CQ251" s="41">
        <f t="shared" si="519"/>
        <v>0</v>
      </c>
      <c r="CR251" s="40">
        <v>0</v>
      </c>
      <c r="CS251" s="11">
        <v>0</v>
      </c>
      <c r="CT251" s="41">
        <f t="shared" si="520"/>
        <v>0</v>
      </c>
      <c r="CU251" s="40">
        <v>0</v>
      </c>
      <c r="CV251" s="11">
        <v>0</v>
      </c>
      <c r="CW251" s="41">
        <f t="shared" si="521"/>
        <v>0</v>
      </c>
      <c r="CX251" s="40">
        <v>0</v>
      </c>
      <c r="CY251" s="11">
        <v>0</v>
      </c>
      <c r="CZ251" s="41">
        <f t="shared" si="522"/>
        <v>0</v>
      </c>
      <c r="DA251" s="9">
        <f t="shared" si="524"/>
        <v>0</v>
      </c>
      <c r="DB251" s="13">
        <f t="shared" si="525"/>
        <v>0</v>
      </c>
    </row>
    <row r="252" spans="1:106" ht="15" thickBot="1" x14ac:dyDescent="0.35">
      <c r="A252" s="52"/>
      <c r="B252" s="53" t="s">
        <v>17</v>
      </c>
      <c r="C252" s="42">
        <f t="shared" ref="C252:D252" si="527">SUM(C240:C251)</f>
        <v>0</v>
      </c>
      <c r="D252" s="32">
        <f t="shared" si="527"/>
        <v>0</v>
      </c>
      <c r="E252" s="43"/>
      <c r="F252" s="42">
        <f t="shared" ref="F252:G252" si="528">SUM(F240:F251)</f>
        <v>0</v>
      </c>
      <c r="G252" s="32">
        <f t="shared" si="528"/>
        <v>0</v>
      </c>
      <c r="H252" s="43"/>
      <c r="I252" s="42">
        <f t="shared" ref="I252:J252" si="529">SUM(I240:I251)</f>
        <v>0</v>
      </c>
      <c r="J252" s="32">
        <f t="shared" si="529"/>
        <v>0</v>
      </c>
      <c r="K252" s="43"/>
      <c r="L252" s="42">
        <f t="shared" ref="L252:M252" si="530">SUM(L240:L251)</f>
        <v>5.8E-4</v>
      </c>
      <c r="M252" s="32">
        <f t="shared" si="530"/>
        <v>2.8490000000000002</v>
      </c>
      <c r="N252" s="43"/>
      <c r="O252" s="42">
        <f t="shared" ref="O252:P252" si="531">SUM(O240:O251)</f>
        <v>1.4E-3</v>
      </c>
      <c r="P252" s="32">
        <f t="shared" si="531"/>
        <v>0.51900000000000002</v>
      </c>
      <c r="Q252" s="43"/>
      <c r="R252" s="42">
        <f t="shared" ref="R252:S252" si="532">SUM(R240:R251)</f>
        <v>0</v>
      </c>
      <c r="S252" s="32">
        <f t="shared" si="532"/>
        <v>0</v>
      </c>
      <c r="T252" s="43"/>
      <c r="U252" s="42">
        <f t="shared" ref="U252:V252" si="533">SUM(U240:U251)</f>
        <v>0.11034000000000001</v>
      </c>
      <c r="V252" s="32">
        <f t="shared" si="533"/>
        <v>19.731000000000002</v>
      </c>
      <c r="W252" s="43"/>
      <c r="X252" s="42">
        <f t="shared" ref="X252:Y252" si="534">SUM(X240:X251)</f>
        <v>0</v>
      </c>
      <c r="Y252" s="32">
        <f t="shared" si="534"/>
        <v>0</v>
      </c>
      <c r="Z252" s="43"/>
      <c r="AA252" s="42">
        <f t="shared" ref="AA252:AB252" si="535">SUM(AA240:AA251)</f>
        <v>0</v>
      </c>
      <c r="AB252" s="32">
        <f t="shared" si="535"/>
        <v>0</v>
      </c>
      <c r="AC252" s="43"/>
      <c r="AD252" s="42">
        <f t="shared" ref="AD252:AE252" si="536">SUM(AD240:AD251)</f>
        <v>0</v>
      </c>
      <c r="AE252" s="32">
        <f t="shared" si="536"/>
        <v>0</v>
      </c>
      <c r="AF252" s="43"/>
      <c r="AG252" s="42">
        <f t="shared" ref="AG252:AH252" si="537">SUM(AG240:AG251)</f>
        <v>75.675309999999996</v>
      </c>
      <c r="AH252" s="32">
        <f t="shared" si="537"/>
        <v>4529.7640000000001</v>
      </c>
      <c r="AI252" s="43"/>
      <c r="AJ252" s="42">
        <f t="shared" ref="AJ252:AK252" si="538">SUM(AJ240:AJ251)</f>
        <v>0</v>
      </c>
      <c r="AK252" s="32">
        <f t="shared" si="538"/>
        <v>0</v>
      </c>
      <c r="AL252" s="43"/>
      <c r="AM252" s="42">
        <f t="shared" ref="AM252:AN252" si="539">SUM(AM240:AM251)</f>
        <v>0</v>
      </c>
      <c r="AN252" s="32">
        <f t="shared" si="539"/>
        <v>0</v>
      </c>
      <c r="AO252" s="43"/>
      <c r="AP252" s="42">
        <f t="shared" ref="AP252:AQ252" si="540">SUM(AP240:AP251)</f>
        <v>0</v>
      </c>
      <c r="AQ252" s="32">
        <f t="shared" si="540"/>
        <v>0</v>
      </c>
      <c r="AR252" s="43"/>
      <c r="AS252" s="42">
        <f t="shared" ref="AS252:AT252" si="541">SUM(AS240:AS251)</f>
        <v>2E-3</v>
      </c>
      <c r="AT252" s="32">
        <f t="shared" si="541"/>
        <v>4.5999999999999999E-2</v>
      </c>
      <c r="AU252" s="43"/>
      <c r="AV252" s="42">
        <f t="shared" ref="AV252:AW252" si="542">SUM(AV240:AV251)</f>
        <v>0</v>
      </c>
      <c r="AW252" s="32">
        <f t="shared" si="542"/>
        <v>0</v>
      </c>
      <c r="AX252" s="43"/>
      <c r="AY252" s="42">
        <f t="shared" ref="AY252:AZ252" si="543">SUM(AY240:AY251)</f>
        <v>0</v>
      </c>
      <c r="AZ252" s="32">
        <f t="shared" si="543"/>
        <v>0</v>
      </c>
      <c r="BA252" s="43"/>
      <c r="BB252" s="42">
        <f t="shared" ref="BB252:BC252" si="544">SUM(BB240:BB251)</f>
        <v>0</v>
      </c>
      <c r="BC252" s="32">
        <f t="shared" si="544"/>
        <v>0</v>
      </c>
      <c r="BD252" s="43"/>
      <c r="BE252" s="42">
        <f t="shared" ref="BE252:BF252" si="545">SUM(BE240:BE251)</f>
        <v>0</v>
      </c>
      <c r="BF252" s="32">
        <f t="shared" si="545"/>
        <v>0</v>
      </c>
      <c r="BG252" s="43"/>
      <c r="BH252" s="42">
        <f t="shared" ref="BH252:BI252" si="546">SUM(BH240:BH251)</f>
        <v>2.9049999999999998</v>
      </c>
      <c r="BI252" s="32">
        <f t="shared" si="546"/>
        <v>3.12</v>
      </c>
      <c r="BJ252" s="43"/>
      <c r="BK252" s="42">
        <f t="shared" ref="BK252:BL252" si="547">SUM(BK240:BK251)</f>
        <v>0</v>
      </c>
      <c r="BL252" s="32">
        <f t="shared" si="547"/>
        <v>0</v>
      </c>
      <c r="BM252" s="43"/>
      <c r="BN252" s="42">
        <f t="shared" ref="BN252:BO252" si="548">SUM(BN240:BN251)</f>
        <v>0</v>
      </c>
      <c r="BO252" s="32">
        <f t="shared" si="548"/>
        <v>0</v>
      </c>
      <c r="BP252" s="43"/>
      <c r="BQ252" s="42">
        <f t="shared" ref="BQ252:BR252" si="549">SUM(BQ240:BQ251)</f>
        <v>0</v>
      </c>
      <c r="BR252" s="32">
        <f t="shared" si="549"/>
        <v>0</v>
      </c>
      <c r="BS252" s="43"/>
      <c r="BT252" s="42">
        <f t="shared" ref="BT252:BU252" si="550">SUM(BT240:BT251)</f>
        <v>0</v>
      </c>
      <c r="BU252" s="32">
        <f t="shared" si="550"/>
        <v>0</v>
      </c>
      <c r="BV252" s="43"/>
      <c r="BW252" s="42">
        <f t="shared" ref="BW252:BX252" si="551">SUM(BW240:BW251)</f>
        <v>0</v>
      </c>
      <c r="BX252" s="32">
        <f t="shared" si="551"/>
        <v>0</v>
      </c>
      <c r="BY252" s="43"/>
      <c r="BZ252" s="42">
        <f t="shared" ref="BZ252:CA252" si="552">SUM(BZ240:BZ251)</f>
        <v>0</v>
      </c>
      <c r="CA252" s="32">
        <f t="shared" si="552"/>
        <v>0</v>
      </c>
      <c r="CB252" s="43"/>
      <c r="CC252" s="42">
        <f t="shared" ref="CC252:CD252" si="553">SUM(CC240:CC251)</f>
        <v>0</v>
      </c>
      <c r="CD252" s="32">
        <f t="shared" si="553"/>
        <v>0</v>
      </c>
      <c r="CE252" s="43"/>
      <c r="CF252" s="42">
        <f t="shared" ref="CF252:CG252" si="554">SUM(CF240:CF251)</f>
        <v>0</v>
      </c>
      <c r="CG252" s="32">
        <f t="shared" si="554"/>
        <v>0</v>
      </c>
      <c r="CH252" s="43"/>
      <c r="CI252" s="42">
        <f t="shared" ref="CI252:CJ252" si="555">SUM(CI240:CI251)</f>
        <v>0</v>
      </c>
      <c r="CJ252" s="32">
        <f t="shared" si="555"/>
        <v>0</v>
      </c>
      <c r="CK252" s="43"/>
      <c r="CL252" s="42">
        <f t="shared" ref="CL252:CM252" si="556">SUM(CL240:CL251)</f>
        <v>9.4400000000000013</v>
      </c>
      <c r="CM252" s="32">
        <f t="shared" si="556"/>
        <v>666.35799999999995</v>
      </c>
      <c r="CN252" s="43"/>
      <c r="CO252" s="42">
        <f t="shared" ref="CO252:CP252" si="557">SUM(CO240:CO251)</f>
        <v>9.7800000000000005E-3</v>
      </c>
      <c r="CP252" s="32">
        <f t="shared" si="557"/>
        <v>5.6520000000000001</v>
      </c>
      <c r="CQ252" s="43"/>
      <c r="CR252" s="42">
        <f t="shared" ref="CR252:CS252" si="558">SUM(CR240:CR251)</f>
        <v>0</v>
      </c>
      <c r="CS252" s="32">
        <f t="shared" si="558"/>
        <v>0</v>
      </c>
      <c r="CT252" s="43"/>
      <c r="CU252" s="42">
        <f t="shared" ref="CU252:CV252" si="559">SUM(CU240:CU251)</f>
        <v>0</v>
      </c>
      <c r="CV252" s="32">
        <f t="shared" si="559"/>
        <v>0</v>
      </c>
      <c r="CW252" s="43"/>
      <c r="CX252" s="42">
        <f t="shared" ref="CX252:CY252" si="560">SUM(CX240:CX251)</f>
        <v>0</v>
      </c>
      <c r="CY252" s="32">
        <f t="shared" si="560"/>
        <v>0</v>
      </c>
      <c r="CZ252" s="43"/>
      <c r="DA252" s="33">
        <f t="shared" si="524"/>
        <v>88.144409999999993</v>
      </c>
      <c r="DB252" s="34">
        <f t="shared" si="525"/>
        <v>5228.0390000000007</v>
      </c>
    </row>
    <row r="253" spans="1:106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561">IF(F253=0,0,G253/F253*1000)</f>
        <v>0</v>
      </c>
      <c r="I253" s="40">
        <v>0</v>
      </c>
      <c r="J253" s="11">
        <v>0</v>
      </c>
      <c r="K253" s="41">
        <f t="shared" ref="K253:K264" si="562">IF(I253=0,0,J253/I253*1000)</f>
        <v>0</v>
      </c>
      <c r="L253" s="73">
        <v>5.8E-4</v>
      </c>
      <c r="M253" s="11">
        <v>1.8129999999999999</v>
      </c>
      <c r="N253" s="41">
        <f t="shared" ref="N253:N264" si="563">IF(L253=0,0,M253/L253*1000)</f>
        <v>3125862.068965517</v>
      </c>
      <c r="O253" s="40">
        <v>0</v>
      </c>
      <c r="P253" s="11">
        <v>0</v>
      </c>
      <c r="Q253" s="41">
        <f t="shared" ref="Q253:Q264" si="564">IF(O253=0,0,P253/O253*1000)</f>
        <v>0</v>
      </c>
      <c r="R253" s="40">
        <v>0</v>
      </c>
      <c r="S253" s="11">
        <v>0</v>
      </c>
      <c r="T253" s="41">
        <f t="shared" ref="T253:T264" si="565">IF(R253=0,0,S253/R253*1000)</f>
        <v>0</v>
      </c>
      <c r="U253" s="40">
        <v>0</v>
      </c>
      <c r="V253" s="11">
        <v>0</v>
      </c>
      <c r="W253" s="41">
        <f t="shared" ref="W253:W264" si="566">IF(U253=0,0,V253/U253*1000)</f>
        <v>0</v>
      </c>
      <c r="X253" s="40">
        <v>0</v>
      </c>
      <c r="Y253" s="11">
        <v>0</v>
      </c>
      <c r="Z253" s="41">
        <f t="shared" ref="Z253:Z264" si="567">IF(X253=0,0,Y253/X253*1000)</f>
        <v>0</v>
      </c>
      <c r="AA253" s="40">
        <v>0</v>
      </c>
      <c r="AB253" s="11">
        <v>0</v>
      </c>
      <c r="AC253" s="41">
        <f t="shared" ref="AC253:AC264" si="568">IF(AA253=0,0,AB253/AA253*1000)</f>
        <v>0</v>
      </c>
      <c r="AD253" s="40">
        <v>0</v>
      </c>
      <c r="AE253" s="11">
        <v>0</v>
      </c>
      <c r="AF253" s="41">
        <f t="shared" ref="AF253:AF264" si="569">IF(AD253=0,0,AE253/AD253*1000)</f>
        <v>0</v>
      </c>
      <c r="AG253" s="40">
        <v>0</v>
      </c>
      <c r="AH253" s="11">
        <v>0</v>
      </c>
      <c r="AI253" s="41">
        <f t="shared" ref="AI253:AI264" si="570">IF(AG253=0,0,AH253/AG253*1000)</f>
        <v>0</v>
      </c>
      <c r="AJ253" s="40">
        <v>0</v>
      </c>
      <c r="AK253" s="11">
        <v>0</v>
      </c>
      <c r="AL253" s="41">
        <f t="shared" ref="AL253:AL264" si="571">IF(AJ253=0,0,AK253/AJ253*1000)</f>
        <v>0</v>
      </c>
      <c r="AM253" s="40">
        <v>0</v>
      </c>
      <c r="AN253" s="11">
        <v>0</v>
      </c>
      <c r="AO253" s="41">
        <f t="shared" ref="AO253:AO264" si="572">IF(AM253=0,0,AN253/AM253*1000)</f>
        <v>0</v>
      </c>
      <c r="AP253" s="40">
        <v>0</v>
      </c>
      <c r="AQ253" s="11">
        <v>0</v>
      </c>
      <c r="AR253" s="41">
        <f t="shared" ref="AR253:AR264" si="573">IF(AP253=0,0,AQ253/AP253*1000)</f>
        <v>0</v>
      </c>
      <c r="AS253" s="40">
        <v>0</v>
      </c>
      <c r="AT253" s="11">
        <v>0</v>
      </c>
      <c r="AU253" s="41">
        <f t="shared" ref="AU253:AU264" si="574">IF(AS253=0,0,AT253/AS253*1000)</f>
        <v>0</v>
      </c>
      <c r="AV253" s="40">
        <v>0</v>
      </c>
      <c r="AW253" s="11">
        <v>0</v>
      </c>
      <c r="AX253" s="41">
        <f t="shared" ref="AX253:AX264" si="575">IF(AV253=0,0,AW253/AV253*1000)</f>
        <v>0</v>
      </c>
      <c r="AY253" s="40">
        <v>0</v>
      </c>
      <c r="AZ253" s="11">
        <v>0</v>
      </c>
      <c r="BA253" s="41">
        <f t="shared" ref="BA253:BA264" si="576">IF(AY253=0,0,AZ253/AY253*1000)</f>
        <v>0</v>
      </c>
      <c r="BB253" s="40">
        <v>0</v>
      </c>
      <c r="BC253" s="11">
        <v>0</v>
      </c>
      <c r="BD253" s="41">
        <f t="shared" ref="BD253:BD264" si="577">IF(BB253=0,0,BC253/BB253*1000)</f>
        <v>0</v>
      </c>
      <c r="BE253" s="40">
        <v>0</v>
      </c>
      <c r="BF253" s="11">
        <v>0</v>
      </c>
      <c r="BG253" s="41">
        <f t="shared" ref="BG253:BG264" si="578">IF(BE253=0,0,BF253/BE253*1000)</f>
        <v>0</v>
      </c>
      <c r="BH253" s="40">
        <v>0</v>
      </c>
      <c r="BI253" s="11">
        <v>0</v>
      </c>
      <c r="BJ253" s="41">
        <f t="shared" ref="BJ253:BJ264" si="579">IF(BH253=0,0,BI253/BH253*1000)</f>
        <v>0</v>
      </c>
      <c r="BK253" s="40">
        <v>0</v>
      </c>
      <c r="BL253" s="11">
        <v>0</v>
      </c>
      <c r="BM253" s="41">
        <f t="shared" ref="BM253:BM264" si="580">IF(BK253=0,0,BL253/BK253*1000)</f>
        <v>0</v>
      </c>
      <c r="BN253" s="40">
        <v>0</v>
      </c>
      <c r="BO253" s="11">
        <v>0</v>
      </c>
      <c r="BP253" s="41">
        <f t="shared" ref="BP253:BP264" si="581">IF(BN253=0,0,BO253/BN253*1000)</f>
        <v>0</v>
      </c>
      <c r="BQ253" s="40">
        <v>0</v>
      </c>
      <c r="BR253" s="11">
        <v>0</v>
      </c>
      <c r="BS253" s="41">
        <f t="shared" ref="BS253:BS264" si="582">IF(BQ253=0,0,BR253/BQ253*1000)</f>
        <v>0</v>
      </c>
      <c r="BT253" s="40">
        <v>0</v>
      </c>
      <c r="BU253" s="11">
        <v>0</v>
      </c>
      <c r="BV253" s="41">
        <f t="shared" ref="BV253:BV264" si="583">IF(BT253=0,0,BU253/BT253*1000)</f>
        <v>0</v>
      </c>
      <c r="BW253" s="40">
        <v>0</v>
      </c>
      <c r="BX253" s="11">
        <v>0</v>
      </c>
      <c r="BY253" s="41">
        <f t="shared" ref="BY253:BY264" si="584">IF(BW253=0,0,BX253/BW253*1000)</f>
        <v>0</v>
      </c>
      <c r="BZ253" s="40">
        <v>0</v>
      </c>
      <c r="CA253" s="11">
        <v>0</v>
      </c>
      <c r="CB253" s="41">
        <f t="shared" ref="CB253:CB264" si="585">IF(BZ253=0,0,CA253/BZ253*1000)</f>
        <v>0</v>
      </c>
      <c r="CC253" s="40">
        <v>0</v>
      </c>
      <c r="CD253" s="11">
        <v>0</v>
      </c>
      <c r="CE253" s="41">
        <f t="shared" ref="CE253:CE264" si="586">IF(CC253=0,0,CD253/CC253*1000)</f>
        <v>0</v>
      </c>
      <c r="CF253" s="40">
        <v>0</v>
      </c>
      <c r="CG253" s="11">
        <v>0</v>
      </c>
      <c r="CH253" s="41">
        <f t="shared" ref="CH253:CH264" si="587">IF(CF253=0,0,CG253/CF253*1000)</f>
        <v>0</v>
      </c>
      <c r="CI253" s="40">
        <v>0</v>
      </c>
      <c r="CJ253" s="11">
        <v>0</v>
      </c>
      <c r="CK253" s="41">
        <f t="shared" ref="CK253:CK264" si="588">IF(CI253=0,0,CJ253/CI253*1000)</f>
        <v>0</v>
      </c>
      <c r="CL253" s="40">
        <v>0</v>
      </c>
      <c r="CM253" s="11">
        <v>0</v>
      </c>
      <c r="CN253" s="41">
        <f t="shared" ref="CN253:CN264" si="589">IF(CL253=0,0,CM253/CL253*1000)</f>
        <v>0</v>
      </c>
      <c r="CO253" s="40">
        <v>0</v>
      </c>
      <c r="CP253" s="11">
        <v>0</v>
      </c>
      <c r="CQ253" s="41">
        <f t="shared" ref="CQ253:CQ264" si="590">IF(CO253=0,0,CP253/CO253*1000)</f>
        <v>0</v>
      </c>
      <c r="CR253" s="40">
        <v>0</v>
      </c>
      <c r="CS253" s="11">
        <v>0</v>
      </c>
      <c r="CT253" s="41">
        <f t="shared" ref="CT253:CT264" si="591">IF(CR253=0,0,CS253/CR253*1000)</f>
        <v>0</v>
      </c>
      <c r="CU253" s="40">
        <v>0</v>
      </c>
      <c r="CV253" s="11">
        <v>0</v>
      </c>
      <c r="CW253" s="41">
        <f t="shared" ref="CW253:CW264" si="592">IF(CU253=0,0,CV253/CU253*1000)</f>
        <v>0</v>
      </c>
      <c r="CX253" s="40">
        <v>0</v>
      </c>
      <c r="CY253" s="11">
        <v>0</v>
      </c>
      <c r="CZ253" s="41">
        <f t="shared" ref="CZ253:CZ264" si="593">IF(CX253=0,0,CY253/CX253*1000)</f>
        <v>0</v>
      </c>
      <c r="DA253" s="9">
        <f>SUMIF($C$5:$CZ$5,"Ton",C253:CZ253)</f>
        <v>5.8E-4</v>
      </c>
      <c r="DB253" s="13">
        <f>SUMIF($C$5:$CZ$5,"F*",C253:CZ253)</f>
        <v>1.8129999999999999</v>
      </c>
    </row>
    <row r="254" spans="1:106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594">IF(C254=0,0,D254/C254*1000)</f>
        <v>0</v>
      </c>
      <c r="F254" s="40">
        <v>0</v>
      </c>
      <c r="G254" s="11">
        <v>0</v>
      </c>
      <c r="H254" s="41">
        <f t="shared" si="561"/>
        <v>0</v>
      </c>
      <c r="I254" s="40">
        <v>0</v>
      </c>
      <c r="J254" s="11">
        <v>0</v>
      </c>
      <c r="K254" s="41">
        <f t="shared" si="562"/>
        <v>0</v>
      </c>
      <c r="L254" s="40">
        <v>0</v>
      </c>
      <c r="M254" s="11">
        <v>0</v>
      </c>
      <c r="N254" s="41">
        <f t="shared" si="563"/>
        <v>0</v>
      </c>
      <c r="O254" s="40">
        <v>0</v>
      </c>
      <c r="P254" s="11">
        <v>0</v>
      </c>
      <c r="Q254" s="41">
        <f t="shared" si="564"/>
        <v>0</v>
      </c>
      <c r="R254" s="40">
        <v>0</v>
      </c>
      <c r="S254" s="11">
        <v>0</v>
      </c>
      <c r="T254" s="41">
        <f t="shared" si="565"/>
        <v>0</v>
      </c>
      <c r="U254" s="40">
        <v>0</v>
      </c>
      <c r="V254" s="11">
        <v>0</v>
      </c>
      <c r="W254" s="41">
        <f t="shared" si="566"/>
        <v>0</v>
      </c>
      <c r="X254" s="40">
        <v>0</v>
      </c>
      <c r="Y254" s="11">
        <v>0</v>
      </c>
      <c r="Z254" s="41">
        <f t="shared" si="567"/>
        <v>0</v>
      </c>
      <c r="AA254" s="40">
        <v>0</v>
      </c>
      <c r="AB254" s="11">
        <v>0</v>
      </c>
      <c r="AC254" s="41">
        <f t="shared" si="568"/>
        <v>0</v>
      </c>
      <c r="AD254" s="40">
        <v>0</v>
      </c>
      <c r="AE254" s="11">
        <v>0</v>
      </c>
      <c r="AF254" s="41">
        <f t="shared" si="569"/>
        <v>0</v>
      </c>
      <c r="AG254" s="73">
        <v>42.19</v>
      </c>
      <c r="AH254" s="11">
        <v>2826.3209999999999</v>
      </c>
      <c r="AI254" s="41">
        <f t="shared" si="570"/>
        <v>66990.305759658688</v>
      </c>
      <c r="AJ254" s="40">
        <v>0</v>
      </c>
      <c r="AK254" s="11">
        <v>0</v>
      </c>
      <c r="AL254" s="41">
        <f t="shared" si="571"/>
        <v>0</v>
      </c>
      <c r="AM254" s="40">
        <v>0</v>
      </c>
      <c r="AN254" s="11">
        <v>0</v>
      </c>
      <c r="AO254" s="41">
        <f t="shared" si="572"/>
        <v>0</v>
      </c>
      <c r="AP254" s="40">
        <v>0</v>
      </c>
      <c r="AQ254" s="11">
        <v>0</v>
      </c>
      <c r="AR254" s="41">
        <f t="shared" si="573"/>
        <v>0</v>
      </c>
      <c r="AS254" s="40">
        <v>0</v>
      </c>
      <c r="AT254" s="11">
        <v>0</v>
      </c>
      <c r="AU254" s="41">
        <f t="shared" si="574"/>
        <v>0</v>
      </c>
      <c r="AV254" s="40">
        <v>0</v>
      </c>
      <c r="AW254" s="11">
        <v>0</v>
      </c>
      <c r="AX254" s="41">
        <f t="shared" si="575"/>
        <v>0</v>
      </c>
      <c r="AY254" s="40">
        <v>0</v>
      </c>
      <c r="AZ254" s="11">
        <v>0</v>
      </c>
      <c r="BA254" s="41">
        <f t="shared" si="576"/>
        <v>0</v>
      </c>
      <c r="BB254" s="40">
        <v>0</v>
      </c>
      <c r="BC254" s="11">
        <v>0</v>
      </c>
      <c r="BD254" s="41">
        <f t="shared" si="577"/>
        <v>0</v>
      </c>
      <c r="BE254" s="40">
        <v>0</v>
      </c>
      <c r="BF254" s="11">
        <v>0</v>
      </c>
      <c r="BG254" s="41">
        <f t="shared" si="578"/>
        <v>0</v>
      </c>
      <c r="BH254" s="40">
        <v>0</v>
      </c>
      <c r="BI254" s="11">
        <v>0</v>
      </c>
      <c r="BJ254" s="41">
        <f t="shared" si="579"/>
        <v>0</v>
      </c>
      <c r="BK254" s="40">
        <v>0</v>
      </c>
      <c r="BL254" s="11">
        <v>0</v>
      </c>
      <c r="BM254" s="41">
        <f t="shared" si="580"/>
        <v>0</v>
      </c>
      <c r="BN254" s="40">
        <v>0</v>
      </c>
      <c r="BO254" s="11">
        <v>0</v>
      </c>
      <c r="BP254" s="41">
        <f t="shared" si="581"/>
        <v>0</v>
      </c>
      <c r="BQ254" s="40">
        <v>0</v>
      </c>
      <c r="BR254" s="11">
        <v>0</v>
      </c>
      <c r="BS254" s="41">
        <f t="shared" si="582"/>
        <v>0</v>
      </c>
      <c r="BT254" s="40">
        <v>0</v>
      </c>
      <c r="BU254" s="11">
        <v>0</v>
      </c>
      <c r="BV254" s="41">
        <f t="shared" si="583"/>
        <v>0</v>
      </c>
      <c r="BW254" s="40">
        <v>0</v>
      </c>
      <c r="BX254" s="11">
        <v>0</v>
      </c>
      <c r="BY254" s="41">
        <f t="shared" si="584"/>
        <v>0</v>
      </c>
      <c r="BZ254" s="40">
        <v>0</v>
      </c>
      <c r="CA254" s="11">
        <v>0</v>
      </c>
      <c r="CB254" s="41">
        <f t="shared" si="585"/>
        <v>0</v>
      </c>
      <c r="CC254" s="40">
        <v>0</v>
      </c>
      <c r="CD254" s="11">
        <v>0</v>
      </c>
      <c r="CE254" s="41">
        <f t="shared" si="586"/>
        <v>0</v>
      </c>
      <c r="CF254" s="40">
        <v>0</v>
      </c>
      <c r="CG254" s="11">
        <v>0</v>
      </c>
      <c r="CH254" s="41">
        <f t="shared" si="587"/>
        <v>0</v>
      </c>
      <c r="CI254" s="40">
        <v>0</v>
      </c>
      <c r="CJ254" s="11">
        <v>0</v>
      </c>
      <c r="CK254" s="41">
        <f t="shared" si="588"/>
        <v>0</v>
      </c>
      <c r="CL254" s="40">
        <v>0</v>
      </c>
      <c r="CM254" s="11">
        <v>0</v>
      </c>
      <c r="CN254" s="41">
        <f t="shared" si="589"/>
        <v>0</v>
      </c>
      <c r="CO254" s="73">
        <v>7.0809999999999998E-2</v>
      </c>
      <c r="CP254" s="11">
        <v>9.3279999999999994</v>
      </c>
      <c r="CQ254" s="41">
        <f t="shared" si="590"/>
        <v>131732.80610083323</v>
      </c>
      <c r="CR254" s="40">
        <v>0</v>
      </c>
      <c r="CS254" s="11">
        <v>0</v>
      </c>
      <c r="CT254" s="41">
        <f t="shared" si="591"/>
        <v>0</v>
      </c>
      <c r="CU254" s="40">
        <v>0</v>
      </c>
      <c r="CV254" s="11">
        <v>0</v>
      </c>
      <c r="CW254" s="41">
        <f t="shared" si="592"/>
        <v>0</v>
      </c>
      <c r="CX254" s="40">
        <v>0</v>
      </c>
      <c r="CY254" s="11">
        <v>0</v>
      </c>
      <c r="CZ254" s="41">
        <f t="shared" si="593"/>
        <v>0</v>
      </c>
      <c r="DA254" s="9">
        <f t="shared" ref="DA254:DA265" si="595">SUMIF($C$5:$CZ$5,"Ton",C254:CZ254)</f>
        <v>42.260809999999999</v>
      </c>
      <c r="DB254" s="13">
        <f t="shared" ref="DB254:DB265" si="596">SUMIF($C$5:$CZ$5,"F*",C254:CZ254)</f>
        <v>2835.6489999999999</v>
      </c>
    </row>
    <row r="255" spans="1:106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594"/>
        <v>0</v>
      </c>
      <c r="F255" s="40">
        <v>0</v>
      </c>
      <c r="G255" s="11">
        <v>0</v>
      </c>
      <c r="H255" s="41">
        <f t="shared" si="561"/>
        <v>0</v>
      </c>
      <c r="I255" s="40">
        <v>0</v>
      </c>
      <c r="J255" s="11">
        <v>0</v>
      </c>
      <c r="K255" s="41">
        <f t="shared" si="562"/>
        <v>0</v>
      </c>
      <c r="L255" s="40">
        <v>0</v>
      </c>
      <c r="M255" s="11">
        <v>0</v>
      </c>
      <c r="N255" s="41">
        <f t="shared" si="563"/>
        <v>0</v>
      </c>
      <c r="O255" s="40">
        <v>0</v>
      </c>
      <c r="P255" s="11">
        <v>0</v>
      </c>
      <c r="Q255" s="41">
        <f t="shared" si="564"/>
        <v>0</v>
      </c>
      <c r="R255" s="40">
        <v>0</v>
      </c>
      <c r="S255" s="11">
        <v>0</v>
      </c>
      <c r="T255" s="41">
        <f t="shared" si="565"/>
        <v>0</v>
      </c>
      <c r="U255" s="40">
        <v>0</v>
      </c>
      <c r="V255" s="11">
        <v>0</v>
      </c>
      <c r="W255" s="41">
        <f t="shared" si="566"/>
        <v>0</v>
      </c>
      <c r="X255" s="40">
        <v>0</v>
      </c>
      <c r="Y255" s="11">
        <v>0</v>
      </c>
      <c r="Z255" s="41">
        <f t="shared" si="567"/>
        <v>0</v>
      </c>
      <c r="AA255" s="40">
        <v>0</v>
      </c>
      <c r="AB255" s="11">
        <v>0</v>
      </c>
      <c r="AC255" s="41">
        <f t="shared" si="568"/>
        <v>0</v>
      </c>
      <c r="AD255" s="40">
        <v>0</v>
      </c>
      <c r="AE255" s="11">
        <v>0</v>
      </c>
      <c r="AF255" s="41">
        <f t="shared" si="569"/>
        <v>0</v>
      </c>
      <c r="AG255" s="73">
        <v>0.52</v>
      </c>
      <c r="AH255" s="11">
        <v>6.6779999999999999</v>
      </c>
      <c r="AI255" s="41">
        <f t="shared" si="570"/>
        <v>12842.307692307691</v>
      </c>
      <c r="AJ255" s="40">
        <v>0</v>
      </c>
      <c r="AK255" s="11">
        <v>0</v>
      </c>
      <c r="AL255" s="41">
        <f t="shared" si="571"/>
        <v>0</v>
      </c>
      <c r="AM255" s="40">
        <v>0</v>
      </c>
      <c r="AN255" s="11">
        <v>0</v>
      </c>
      <c r="AO255" s="41">
        <f t="shared" si="572"/>
        <v>0</v>
      </c>
      <c r="AP255" s="40">
        <v>0</v>
      </c>
      <c r="AQ255" s="11">
        <v>0</v>
      </c>
      <c r="AR255" s="41">
        <f t="shared" si="573"/>
        <v>0</v>
      </c>
      <c r="AS255" s="40">
        <v>0</v>
      </c>
      <c r="AT255" s="11">
        <v>0</v>
      </c>
      <c r="AU255" s="41">
        <f t="shared" si="574"/>
        <v>0</v>
      </c>
      <c r="AV255" s="40">
        <v>0</v>
      </c>
      <c r="AW255" s="11">
        <v>0</v>
      </c>
      <c r="AX255" s="41">
        <f t="shared" si="575"/>
        <v>0</v>
      </c>
      <c r="AY255" s="40">
        <v>0</v>
      </c>
      <c r="AZ255" s="11">
        <v>0</v>
      </c>
      <c r="BA255" s="41">
        <f t="shared" si="576"/>
        <v>0</v>
      </c>
      <c r="BB255" s="40">
        <v>0</v>
      </c>
      <c r="BC255" s="11">
        <v>0</v>
      </c>
      <c r="BD255" s="41">
        <f t="shared" si="577"/>
        <v>0</v>
      </c>
      <c r="BE255" s="40">
        <v>0</v>
      </c>
      <c r="BF255" s="11">
        <v>0</v>
      </c>
      <c r="BG255" s="41">
        <f t="shared" si="578"/>
        <v>0</v>
      </c>
      <c r="BH255" s="40">
        <v>0</v>
      </c>
      <c r="BI255" s="11">
        <v>0</v>
      </c>
      <c r="BJ255" s="41">
        <f t="shared" si="579"/>
        <v>0</v>
      </c>
      <c r="BK255" s="40">
        <v>0</v>
      </c>
      <c r="BL255" s="11">
        <v>0</v>
      </c>
      <c r="BM255" s="41">
        <f t="shared" si="580"/>
        <v>0</v>
      </c>
      <c r="BN255" s="40">
        <v>0</v>
      </c>
      <c r="BO255" s="11">
        <v>0</v>
      </c>
      <c r="BP255" s="41">
        <f t="shared" si="581"/>
        <v>0</v>
      </c>
      <c r="BQ255" s="40">
        <v>0</v>
      </c>
      <c r="BR255" s="11">
        <v>0</v>
      </c>
      <c r="BS255" s="41">
        <f t="shared" si="582"/>
        <v>0</v>
      </c>
      <c r="BT255" s="40">
        <v>0</v>
      </c>
      <c r="BU255" s="11">
        <v>0</v>
      </c>
      <c r="BV255" s="41">
        <f t="shared" si="583"/>
        <v>0</v>
      </c>
      <c r="BW255" s="40">
        <v>0</v>
      </c>
      <c r="BX255" s="11">
        <v>0</v>
      </c>
      <c r="BY255" s="41">
        <f t="shared" si="584"/>
        <v>0</v>
      </c>
      <c r="BZ255" s="40">
        <v>0</v>
      </c>
      <c r="CA255" s="11">
        <v>0</v>
      </c>
      <c r="CB255" s="41">
        <f t="shared" si="585"/>
        <v>0</v>
      </c>
      <c r="CC255" s="40">
        <v>0</v>
      </c>
      <c r="CD255" s="11">
        <v>0</v>
      </c>
      <c r="CE255" s="41">
        <f t="shared" si="586"/>
        <v>0</v>
      </c>
      <c r="CF255" s="40">
        <v>0</v>
      </c>
      <c r="CG255" s="11">
        <v>0</v>
      </c>
      <c r="CH255" s="41">
        <f t="shared" si="587"/>
        <v>0</v>
      </c>
      <c r="CI255" s="40">
        <v>0</v>
      </c>
      <c r="CJ255" s="11">
        <v>0</v>
      </c>
      <c r="CK255" s="41">
        <f t="shared" si="588"/>
        <v>0</v>
      </c>
      <c r="CL255" s="40">
        <v>0</v>
      </c>
      <c r="CM255" s="11">
        <v>0</v>
      </c>
      <c r="CN255" s="41">
        <f t="shared" si="589"/>
        <v>0</v>
      </c>
      <c r="CO255" s="40">
        <v>0</v>
      </c>
      <c r="CP255" s="11">
        <v>0</v>
      </c>
      <c r="CQ255" s="41">
        <f t="shared" si="590"/>
        <v>0</v>
      </c>
      <c r="CR255" s="40">
        <v>0</v>
      </c>
      <c r="CS255" s="11">
        <v>0</v>
      </c>
      <c r="CT255" s="41">
        <f t="shared" si="591"/>
        <v>0</v>
      </c>
      <c r="CU255" s="40">
        <v>0</v>
      </c>
      <c r="CV255" s="11">
        <v>0</v>
      </c>
      <c r="CW255" s="41">
        <f t="shared" si="592"/>
        <v>0</v>
      </c>
      <c r="CX255" s="40">
        <v>0</v>
      </c>
      <c r="CY255" s="11">
        <v>0</v>
      </c>
      <c r="CZ255" s="41">
        <f t="shared" si="593"/>
        <v>0</v>
      </c>
      <c r="DA255" s="9">
        <f t="shared" si="595"/>
        <v>0.52</v>
      </c>
      <c r="DB255" s="13">
        <f t="shared" si="596"/>
        <v>6.6779999999999999</v>
      </c>
    </row>
    <row r="256" spans="1:106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561"/>
        <v>0</v>
      </c>
      <c r="I256" s="40">
        <v>0</v>
      </c>
      <c r="J256" s="11">
        <v>0</v>
      </c>
      <c r="K256" s="41">
        <f t="shared" si="562"/>
        <v>0</v>
      </c>
      <c r="L256" s="40">
        <v>0</v>
      </c>
      <c r="M256" s="11">
        <v>0</v>
      </c>
      <c r="N256" s="41">
        <f t="shared" si="563"/>
        <v>0</v>
      </c>
      <c r="O256" s="40">
        <v>0</v>
      </c>
      <c r="P256" s="11">
        <v>0</v>
      </c>
      <c r="Q256" s="41">
        <f t="shared" si="564"/>
        <v>0</v>
      </c>
      <c r="R256" s="40">
        <v>0</v>
      </c>
      <c r="S256" s="11">
        <v>0</v>
      </c>
      <c r="T256" s="41">
        <f t="shared" si="565"/>
        <v>0</v>
      </c>
      <c r="U256" s="40">
        <v>0</v>
      </c>
      <c r="V256" s="11">
        <v>0</v>
      </c>
      <c r="W256" s="41">
        <f t="shared" si="566"/>
        <v>0</v>
      </c>
      <c r="X256" s="40">
        <v>0</v>
      </c>
      <c r="Y256" s="11">
        <v>0</v>
      </c>
      <c r="Z256" s="41">
        <f t="shared" si="567"/>
        <v>0</v>
      </c>
      <c r="AA256" s="40">
        <v>0</v>
      </c>
      <c r="AB256" s="11">
        <v>0</v>
      </c>
      <c r="AC256" s="41">
        <f t="shared" si="568"/>
        <v>0</v>
      </c>
      <c r="AD256" s="40">
        <v>0</v>
      </c>
      <c r="AE256" s="11">
        <v>0</v>
      </c>
      <c r="AF256" s="41">
        <f t="shared" si="569"/>
        <v>0</v>
      </c>
      <c r="AG256" s="40">
        <v>0</v>
      </c>
      <c r="AH256" s="11">
        <v>0</v>
      </c>
      <c r="AI256" s="41">
        <f t="shared" si="570"/>
        <v>0</v>
      </c>
      <c r="AJ256" s="40">
        <v>0</v>
      </c>
      <c r="AK256" s="11">
        <v>0</v>
      </c>
      <c r="AL256" s="41">
        <f t="shared" si="571"/>
        <v>0</v>
      </c>
      <c r="AM256" s="40">
        <v>0</v>
      </c>
      <c r="AN256" s="11">
        <v>0</v>
      </c>
      <c r="AO256" s="41">
        <f t="shared" si="572"/>
        <v>0</v>
      </c>
      <c r="AP256" s="40">
        <v>0</v>
      </c>
      <c r="AQ256" s="11">
        <v>0</v>
      </c>
      <c r="AR256" s="41">
        <f t="shared" si="573"/>
        <v>0</v>
      </c>
      <c r="AS256" s="40">
        <v>0</v>
      </c>
      <c r="AT256" s="11">
        <v>0</v>
      </c>
      <c r="AU256" s="41">
        <f t="shared" si="574"/>
        <v>0</v>
      </c>
      <c r="AV256" s="40">
        <v>0</v>
      </c>
      <c r="AW256" s="11">
        <v>0</v>
      </c>
      <c r="AX256" s="41">
        <f t="shared" si="575"/>
        <v>0</v>
      </c>
      <c r="AY256" s="40">
        <v>0</v>
      </c>
      <c r="AZ256" s="11">
        <v>0</v>
      </c>
      <c r="BA256" s="41">
        <f t="shared" si="576"/>
        <v>0</v>
      </c>
      <c r="BB256" s="40">
        <v>0</v>
      </c>
      <c r="BC256" s="11">
        <v>0</v>
      </c>
      <c r="BD256" s="41">
        <f t="shared" si="577"/>
        <v>0</v>
      </c>
      <c r="BE256" s="40">
        <v>0</v>
      </c>
      <c r="BF256" s="11">
        <v>0</v>
      </c>
      <c r="BG256" s="41">
        <f t="shared" si="578"/>
        <v>0</v>
      </c>
      <c r="BH256" s="40">
        <v>0</v>
      </c>
      <c r="BI256" s="11">
        <v>0</v>
      </c>
      <c r="BJ256" s="41">
        <f t="shared" si="579"/>
        <v>0</v>
      </c>
      <c r="BK256" s="40">
        <v>0</v>
      </c>
      <c r="BL256" s="11">
        <v>0</v>
      </c>
      <c r="BM256" s="41">
        <f t="shared" si="580"/>
        <v>0</v>
      </c>
      <c r="BN256" s="40">
        <v>0</v>
      </c>
      <c r="BO256" s="11">
        <v>0</v>
      </c>
      <c r="BP256" s="41">
        <f t="shared" si="581"/>
        <v>0</v>
      </c>
      <c r="BQ256" s="40">
        <v>0</v>
      </c>
      <c r="BR256" s="11">
        <v>0</v>
      </c>
      <c r="BS256" s="41">
        <f t="shared" si="582"/>
        <v>0</v>
      </c>
      <c r="BT256" s="40">
        <v>0</v>
      </c>
      <c r="BU256" s="11">
        <v>0</v>
      </c>
      <c r="BV256" s="41">
        <f t="shared" si="583"/>
        <v>0</v>
      </c>
      <c r="BW256" s="40">
        <v>0</v>
      </c>
      <c r="BX256" s="11">
        <v>0</v>
      </c>
      <c r="BY256" s="41">
        <f t="shared" si="584"/>
        <v>0</v>
      </c>
      <c r="BZ256" s="40">
        <v>0</v>
      </c>
      <c r="CA256" s="11">
        <v>0</v>
      </c>
      <c r="CB256" s="41">
        <f t="shared" si="585"/>
        <v>0</v>
      </c>
      <c r="CC256" s="40">
        <v>0</v>
      </c>
      <c r="CD256" s="11">
        <v>0</v>
      </c>
      <c r="CE256" s="41">
        <f t="shared" si="586"/>
        <v>0</v>
      </c>
      <c r="CF256" s="40">
        <v>0</v>
      </c>
      <c r="CG256" s="11">
        <v>0</v>
      </c>
      <c r="CH256" s="41">
        <f t="shared" si="587"/>
        <v>0</v>
      </c>
      <c r="CI256" s="40">
        <v>0</v>
      </c>
      <c r="CJ256" s="11">
        <v>0</v>
      </c>
      <c r="CK256" s="41">
        <f t="shared" si="588"/>
        <v>0</v>
      </c>
      <c r="CL256" s="40">
        <v>0</v>
      </c>
      <c r="CM256" s="11">
        <v>0</v>
      </c>
      <c r="CN256" s="41">
        <f t="shared" si="589"/>
        <v>0</v>
      </c>
      <c r="CO256" s="40">
        <v>0</v>
      </c>
      <c r="CP256" s="11">
        <v>0</v>
      </c>
      <c r="CQ256" s="41">
        <f t="shared" si="590"/>
        <v>0</v>
      </c>
      <c r="CR256" s="40">
        <v>0</v>
      </c>
      <c r="CS256" s="11">
        <v>0</v>
      </c>
      <c r="CT256" s="41">
        <f t="shared" si="591"/>
        <v>0</v>
      </c>
      <c r="CU256" s="40">
        <v>0</v>
      </c>
      <c r="CV256" s="11">
        <v>0</v>
      </c>
      <c r="CW256" s="41">
        <f t="shared" si="592"/>
        <v>0</v>
      </c>
      <c r="CX256" s="40">
        <v>0</v>
      </c>
      <c r="CY256" s="11">
        <v>0</v>
      </c>
      <c r="CZ256" s="41">
        <f t="shared" si="593"/>
        <v>0</v>
      </c>
      <c r="DA256" s="9">
        <f t="shared" si="595"/>
        <v>0</v>
      </c>
      <c r="DB256" s="13">
        <f t="shared" si="596"/>
        <v>0</v>
      </c>
    </row>
    <row r="257" spans="1:106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597">IF(C257=0,0,D257/C257*1000)</f>
        <v>0</v>
      </c>
      <c r="F257" s="40">
        <v>0</v>
      </c>
      <c r="G257" s="11">
        <v>0</v>
      </c>
      <c r="H257" s="41">
        <f t="shared" si="561"/>
        <v>0</v>
      </c>
      <c r="I257" s="40">
        <v>0</v>
      </c>
      <c r="J257" s="11">
        <v>0</v>
      </c>
      <c r="K257" s="41">
        <f t="shared" si="562"/>
        <v>0</v>
      </c>
      <c r="L257" s="40">
        <v>0</v>
      </c>
      <c r="M257" s="11">
        <v>0</v>
      </c>
      <c r="N257" s="41">
        <f t="shared" si="563"/>
        <v>0</v>
      </c>
      <c r="O257" s="73">
        <v>8.2500000000000004E-2</v>
      </c>
      <c r="P257" s="11">
        <v>9.7789999999999999</v>
      </c>
      <c r="Q257" s="41">
        <f t="shared" si="564"/>
        <v>118533.33333333333</v>
      </c>
      <c r="R257" s="40">
        <v>0</v>
      </c>
      <c r="S257" s="11">
        <v>0</v>
      </c>
      <c r="T257" s="41">
        <f t="shared" si="565"/>
        <v>0</v>
      </c>
      <c r="U257" s="40">
        <v>0</v>
      </c>
      <c r="V257" s="11">
        <v>0</v>
      </c>
      <c r="W257" s="41">
        <f t="shared" si="566"/>
        <v>0</v>
      </c>
      <c r="X257" s="40">
        <v>0</v>
      </c>
      <c r="Y257" s="11">
        <v>0</v>
      </c>
      <c r="Z257" s="41">
        <f t="shared" si="567"/>
        <v>0</v>
      </c>
      <c r="AA257" s="40">
        <v>0</v>
      </c>
      <c r="AB257" s="11">
        <v>0</v>
      </c>
      <c r="AC257" s="41">
        <f t="shared" si="568"/>
        <v>0</v>
      </c>
      <c r="AD257" s="40">
        <v>0</v>
      </c>
      <c r="AE257" s="11">
        <v>0</v>
      </c>
      <c r="AF257" s="41">
        <f t="shared" si="569"/>
        <v>0</v>
      </c>
      <c r="AG257" s="73">
        <v>2.16</v>
      </c>
      <c r="AH257" s="11">
        <v>74.570999999999998</v>
      </c>
      <c r="AI257" s="41">
        <f t="shared" si="570"/>
        <v>34523.611111111109</v>
      </c>
      <c r="AJ257" s="40">
        <v>0</v>
      </c>
      <c r="AK257" s="11">
        <v>0</v>
      </c>
      <c r="AL257" s="41">
        <f t="shared" si="571"/>
        <v>0</v>
      </c>
      <c r="AM257" s="40">
        <v>0</v>
      </c>
      <c r="AN257" s="11">
        <v>0</v>
      </c>
      <c r="AO257" s="41">
        <f t="shared" si="572"/>
        <v>0</v>
      </c>
      <c r="AP257" s="40">
        <v>0</v>
      </c>
      <c r="AQ257" s="11">
        <v>0</v>
      </c>
      <c r="AR257" s="41">
        <f t="shared" si="573"/>
        <v>0</v>
      </c>
      <c r="AS257" s="40">
        <v>0</v>
      </c>
      <c r="AT257" s="11">
        <v>0</v>
      </c>
      <c r="AU257" s="41">
        <f t="shared" si="574"/>
        <v>0</v>
      </c>
      <c r="AV257" s="40">
        <v>0</v>
      </c>
      <c r="AW257" s="11">
        <v>0</v>
      </c>
      <c r="AX257" s="41">
        <f t="shared" si="575"/>
        <v>0</v>
      </c>
      <c r="AY257" s="40">
        <v>0</v>
      </c>
      <c r="AZ257" s="11">
        <v>0</v>
      </c>
      <c r="BA257" s="41">
        <f t="shared" si="576"/>
        <v>0</v>
      </c>
      <c r="BB257" s="40">
        <v>0</v>
      </c>
      <c r="BC257" s="11">
        <v>0</v>
      </c>
      <c r="BD257" s="41">
        <f t="shared" si="577"/>
        <v>0</v>
      </c>
      <c r="BE257" s="40">
        <v>0</v>
      </c>
      <c r="BF257" s="11">
        <v>0</v>
      </c>
      <c r="BG257" s="41">
        <f t="shared" si="578"/>
        <v>0</v>
      </c>
      <c r="BH257" s="40">
        <v>0</v>
      </c>
      <c r="BI257" s="11">
        <v>0</v>
      </c>
      <c r="BJ257" s="41">
        <f t="shared" si="579"/>
        <v>0</v>
      </c>
      <c r="BK257" s="40">
        <v>0</v>
      </c>
      <c r="BL257" s="11">
        <v>0</v>
      </c>
      <c r="BM257" s="41">
        <f t="shared" si="580"/>
        <v>0</v>
      </c>
      <c r="BN257" s="40">
        <v>0</v>
      </c>
      <c r="BO257" s="11">
        <v>0</v>
      </c>
      <c r="BP257" s="41">
        <f t="shared" si="581"/>
        <v>0</v>
      </c>
      <c r="BQ257" s="40">
        <v>0</v>
      </c>
      <c r="BR257" s="11">
        <v>0</v>
      </c>
      <c r="BS257" s="41">
        <f t="shared" si="582"/>
        <v>0</v>
      </c>
      <c r="BT257" s="40">
        <v>0</v>
      </c>
      <c r="BU257" s="11">
        <v>0</v>
      </c>
      <c r="BV257" s="41">
        <f t="shared" si="583"/>
        <v>0</v>
      </c>
      <c r="BW257" s="40">
        <v>0</v>
      </c>
      <c r="BX257" s="11">
        <v>0</v>
      </c>
      <c r="BY257" s="41">
        <f t="shared" si="584"/>
        <v>0</v>
      </c>
      <c r="BZ257" s="40">
        <v>0</v>
      </c>
      <c r="CA257" s="11">
        <v>0</v>
      </c>
      <c r="CB257" s="41">
        <f t="shared" si="585"/>
        <v>0</v>
      </c>
      <c r="CC257" s="40">
        <v>0</v>
      </c>
      <c r="CD257" s="11">
        <v>0</v>
      </c>
      <c r="CE257" s="41">
        <f t="shared" si="586"/>
        <v>0</v>
      </c>
      <c r="CF257" s="40">
        <v>0</v>
      </c>
      <c r="CG257" s="11">
        <v>0</v>
      </c>
      <c r="CH257" s="41">
        <f t="shared" si="587"/>
        <v>0</v>
      </c>
      <c r="CI257" s="40">
        <v>0</v>
      </c>
      <c r="CJ257" s="11">
        <v>0</v>
      </c>
      <c r="CK257" s="41">
        <f t="shared" si="588"/>
        <v>0</v>
      </c>
      <c r="CL257" s="40">
        <v>0</v>
      </c>
      <c r="CM257" s="11">
        <v>0</v>
      </c>
      <c r="CN257" s="41">
        <f t="shared" si="589"/>
        <v>0</v>
      </c>
      <c r="CO257" s="73">
        <v>9.3200000000000002E-3</v>
      </c>
      <c r="CP257" s="11">
        <v>2.8620000000000001</v>
      </c>
      <c r="CQ257" s="41">
        <f t="shared" si="590"/>
        <v>307081.54506437766</v>
      </c>
      <c r="CR257" s="40">
        <v>0</v>
      </c>
      <c r="CS257" s="11">
        <v>0</v>
      </c>
      <c r="CT257" s="41">
        <f t="shared" si="591"/>
        <v>0</v>
      </c>
      <c r="CU257" s="40">
        <v>0</v>
      </c>
      <c r="CV257" s="11">
        <v>0</v>
      </c>
      <c r="CW257" s="41">
        <f t="shared" si="592"/>
        <v>0</v>
      </c>
      <c r="CX257" s="40">
        <v>0</v>
      </c>
      <c r="CY257" s="11">
        <v>0</v>
      </c>
      <c r="CZ257" s="41">
        <f t="shared" si="593"/>
        <v>0</v>
      </c>
      <c r="DA257" s="9">
        <f t="shared" si="595"/>
        <v>2.2518200000000004</v>
      </c>
      <c r="DB257" s="13">
        <f t="shared" si="596"/>
        <v>87.211999999999989</v>
      </c>
    </row>
    <row r="258" spans="1:106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597"/>
        <v>0</v>
      </c>
      <c r="F258" s="40">
        <v>0</v>
      </c>
      <c r="G258" s="11">
        <v>0</v>
      </c>
      <c r="H258" s="41">
        <f t="shared" si="561"/>
        <v>0</v>
      </c>
      <c r="I258" s="40">
        <v>0</v>
      </c>
      <c r="J258" s="11">
        <v>0</v>
      </c>
      <c r="K258" s="41">
        <f t="shared" si="562"/>
        <v>0</v>
      </c>
      <c r="L258" s="40">
        <v>0</v>
      </c>
      <c r="M258" s="11">
        <v>0</v>
      </c>
      <c r="N258" s="41">
        <f t="shared" si="563"/>
        <v>0</v>
      </c>
      <c r="O258" s="40">
        <v>0</v>
      </c>
      <c r="P258" s="11">
        <v>0</v>
      </c>
      <c r="Q258" s="41">
        <f t="shared" si="564"/>
        <v>0</v>
      </c>
      <c r="R258" s="40">
        <v>0</v>
      </c>
      <c r="S258" s="11">
        <v>0</v>
      </c>
      <c r="T258" s="41">
        <f t="shared" si="565"/>
        <v>0</v>
      </c>
      <c r="U258" s="73">
        <v>0.46836</v>
      </c>
      <c r="V258" s="11">
        <v>48.262</v>
      </c>
      <c r="W258" s="41">
        <f t="shared" si="566"/>
        <v>103044.66649585788</v>
      </c>
      <c r="X258" s="40">
        <v>0</v>
      </c>
      <c r="Y258" s="11">
        <v>0</v>
      </c>
      <c r="Z258" s="41">
        <f t="shared" si="567"/>
        <v>0</v>
      </c>
      <c r="AA258" s="40">
        <v>0</v>
      </c>
      <c r="AB258" s="11">
        <v>0</v>
      </c>
      <c r="AC258" s="41">
        <f t="shared" si="568"/>
        <v>0</v>
      </c>
      <c r="AD258" s="40">
        <v>0</v>
      </c>
      <c r="AE258" s="11">
        <v>0</v>
      </c>
      <c r="AF258" s="41">
        <f t="shared" si="569"/>
        <v>0</v>
      </c>
      <c r="AG258" s="73">
        <v>22.866</v>
      </c>
      <c r="AH258" s="11">
        <v>1573.587</v>
      </c>
      <c r="AI258" s="41">
        <f t="shared" si="570"/>
        <v>68817.764366308053</v>
      </c>
      <c r="AJ258" s="40">
        <v>0</v>
      </c>
      <c r="AK258" s="11">
        <v>0</v>
      </c>
      <c r="AL258" s="41">
        <f t="shared" si="571"/>
        <v>0</v>
      </c>
      <c r="AM258" s="40">
        <v>0</v>
      </c>
      <c r="AN258" s="11">
        <v>0</v>
      </c>
      <c r="AO258" s="41">
        <f t="shared" si="572"/>
        <v>0</v>
      </c>
      <c r="AP258" s="40">
        <v>0</v>
      </c>
      <c r="AQ258" s="11">
        <v>0</v>
      </c>
      <c r="AR258" s="41">
        <f t="shared" si="573"/>
        <v>0</v>
      </c>
      <c r="AS258" s="40">
        <v>0</v>
      </c>
      <c r="AT258" s="11">
        <v>0</v>
      </c>
      <c r="AU258" s="41">
        <f t="shared" si="574"/>
        <v>0</v>
      </c>
      <c r="AV258" s="40">
        <v>0</v>
      </c>
      <c r="AW258" s="11">
        <v>0</v>
      </c>
      <c r="AX258" s="41">
        <f t="shared" si="575"/>
        <v>0</v>
      </c>
      <c r="AY258" s="40">
        <v>0</v>
      </c>
      <c r="AZ258" s="11">
        <v>0</v>
      </c>
      <c r="BA258" s="41">
        <f t="shared" si="576"/>
        <v>0</v>
      </c>
      <c r="BB258" s="40">
        <v>0</v>
      </c>
      <c r="BC258" s="11">
        <v>0</v>
      </c>
      <c r="BD258" s="41">
        <f t="shared" si="577"/>
        <v>0</v>
      </c>
      <c r="BE258" s="40">
        <v>0</v>
      </c>
      <c r="BF258" s="11">
        <v>0</v>
      </c>
      <c r="BG258" s="41">
        <f t="shared" si="578"/>
        <v>0</v>
      </c>
      <c r="BH258" s="40">
        <v>0</v>
      </c>
      <c r="BI258" s="11">
        <v>0</v>
      </c>
      <c r="BJ258" s="41">
        <f t="shared" si="579"/>
        <v>0</v>
      </c>
      <c r="BK258" s="40">
        <v>0</v>
      </c>
      <c r="BL258" s="11">
        <v>0</v>
      </c>
      <c r="BM258" s="41">
        <f t="shared" si="580"/>
        <v>0</v>
      </c>
      <c r="BN258" s="40">
        <v>0</v>
      </c>
      <c r="BO258" s="11">
        <v>0</v>
      </c>
      <c r="BP258" s="41">
        <f t="shared" si="581"/>
        <v>0</v>
      </c>
      <c r="BQ258" s="40">
        <v>0</v>
      </c>
      <c r="BR258" s="11">
        <v>0</v>
      </c>
      <c r="BS258" s="41">
        <f t="shared" si="582"/>
        <v>0</v>
      </c>
      <c r="BT258" s="40">
        <v>0</v>
      </c>
      <c r="BU258" s="11">
        <v>0</v>
      </c>
      <c r="BV258" s="41">
        <f t="shared" si="583"/>
        <v>0</v>
      </c>
      <c r="BW258" s="40">
        <v>0</v>
      </c>
      <c r="BX258" s="11">
        <v>0</v>
      </c>
      <c r="BY258" s="41">
        <f t="shared" si="584"/>
        <v>0</v>
      </c>
      <c r="BZ258" s="40">
        <v>0</v>
      </c>
      <c r="CA258" s="11">
        <v>0</v>
      </c>
      <c r="CB258" s="41">
        <f t="shared" si="585"/>
        <v>0</v>
      </c>
      <c r="CC258" s="40">
        <v>0</v>
      </c>
      <c r="CD258" s="11">
        <v>0</v>
      </c>
      <c r="CE258" s="41">
        <f t="shared" si="586"/>
        <v>0</v>
      </c>
      <c r="CF258" s="40">
        <v>0</v>
      </c>
      <c r="CG258" s="11">
        <v>0</v>
      </c>
      <c r="CH258" s="41">
        <f t="shared" si="587"/>
        <v>0</v>
      </c>
      <c r="CI258" s="40">
        <v>0</v>
      </c>
      <c r="CJ258" s="11">
        <v>0</v>
      </c>
      <c r="CK258" s="41">
        <f t="shared" si="588"/>
        <v>0</v>
      </c>
      <c r="CL258" s="73">
        <v>2.4</v>
      </c>
      <c r="CM258" s="11">
        <v>211.03</v>
      </c>
      <c r="CN258" s="41">
        <f t="shared" si="589"/>
        <v>87929.166666666672</v>
      </c>
      <c r="CO258" s="40">
        <v>0</v>
      </c>
      <c r="CP258" s="11">
        <v>0</v>
      </c>
      <c r="CQ258" s="41">
        <f t="shared" si="590"/>
        <v>0</v>
      </c>
      <c r="CR258" s="40">
        <v>0</v>
      </c>
      <c r="CS258" s="11">
        <v>0</v>
      </c>
      <c r="CT258" s="41">
        <f t="shared" si="591"/>
        <v>0</v>
      </c>
      <c r="CU258" s="40">
        <v>0</v>
      </c>
      <c r="CV258" s="11">
        <v>0</v>
      </c>
      <c r="CW258" s="41">
        <f t="shared" si="592"/>
        <v>0</v>
      </c>
      <c r="CX258" s="40">
        <v>0</v>
      </c>
      <c r="CY258" s="11">
        <v>0</v>
      </c>
      <c r="CZ258" s="41">
        <f t="shared" si="593"/>
        <v>0</v>
      </c>
      <c r="DA258" s="9">
        <f t="shared" si="595"/>
        <v>25.734359999999999</v>
      </c>
      <c r="DB258" s="13">
        <f t="shared" si="596"/>
        <v>1832.8789999999999</v>
      </c>
    </row>
    <row r="259" spans="1:106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597"/>
        <v>0</v>
      </c>
      <c r="F259" s="40">
        <v>0</v>
      </c>
      <c r="G259" s="11">
        <v>0</v>
      </c>
      <c r="H259" s="41">
        <f t="shared" si="561"/>
        <v>0</v>
      </c>
      <c r="I259" s="40">
        <v>0</v>
      </c>
      <c r="J259" s="11">
        <v>0</v>
      </c>
      <c r="K259" s="41">
        <f t="shared" si="562"/>
        <v>0</v>
      </c>
      <c r="L259" s="40">
        <v>0</v>
      </c>
      <c r="M259" s="11">
        <v>0</v>
      </c>
      <c r="N259" s="41">
        <f t="shared" si="563"/>
        <v>0</v>
      </c>
      <c r="O259" s="40">
        <v>0</v>
      </c>
      <c r="P259" s="11">
        <v>0</v>
      </c>
      <c r="Q259" s="41">
        <f t="shared" si="564"/>
        <v>0</v>
      </c>
      <c r="R259" s="40">
        <v>0</v>
      </c>
      <c r="S259" s="11">
        <v>0</v>
      </c>
      <c r="T259" s="41">
        <f t="shared" si="565"/>
        <v>0</v>
      </c>
      <c r="U259" s="40">
        <v>0</v>
      </c>
      <c r="V259" s="11">
        <v>0</v>
      </c>
      <c r="W259" s="41">
        <f t="shared" si="566"/>
        <v>0</v>
      </c>
      <c r="X259" s="40">
        <v>0</v>
      </c>
      <c r="Y259" s="11">
        <v>0</v>
      </c>
      <c r="Z259" s="41">
        <f t="shared" si="567"/>
        <v>0</v>
      </c>
      <c r="AA259" s="40">
        <v>0</v>
      </c>
      <c r="AB259" s="11">
        <v>0</v>
      </c>
      <c r="AC259" s="41">
        <f t="shared" si="568"/>
        <v>0</v>
      </c>
      <c r="AD259" s="40">
        <v>0</v>
      </c>
      <c r="AE259" s="11">
        <v>0</v>
      </c>
      <c r="AF259" s="41">
        <f t="shared" si="569"/>
        <v>0</v>
      </c>
      <c r="AG259" s="73">
        <v>1.4890000000000001</v>
      </c>
      <c r="AH259" s="11">
        <v>58.716999999999999</v>
      </c>
      <c r="AI259" s="41">
        <f t="shared" si="570"/>
        <v>39433.848220282067</v>
      </c>
      <c r="AJ259" s="40">
        <v>0</v>
      </c>
      <c r="AK259" s="11">
        <v>0</v>
      </c>
      <c r="AL259" s="41">
        <f t="shared" si="571"/>
        <v>0</v>
      </c>
      <c r="AM259" s="40">
        <v>0</v>
      </c>
      <c r="AN259" s="11">
        <v>0</v>
      </c>
      <c r="AO259" s="41">
        <f t="shared" si="572"/>
        <v>0</v>
      </c>
      <c r="AP259" s="40">
        <v>0</v>
      </c>
      <c r="AQ259" s="11">
        <v>0</v>
      </c>
      <c r="AR259" s="41">
        <f t="shared" si="573"/>
        <v>0</v>
      </c>
      <c r="AS259" s="40">
        <v>0</v>
      </c>
      <c r="AT259" s="11">
        <v>0</v>
      </c>
      <c r="AU259" s="41">
        <f t="shared" si="574"/>
        <v>0</v>
      </c>
      <c r="AV259" s="40">
        <v>0</v>
      </c>
      <c r="AW259" s="11">
        <v>0</v>
      </c>
      <c r="AX259" s="41">
        <f t="shared" si="575"/>
        <v>0</v>
      </c>
      <c r="AY259" s="40">
        <v>0</v>
      </c>
      <c r="AZ259" s="11">
        <v>0</v>
      </c>
      <c r="BA259" s="41">
        <f t="shared" si="576"/>
        <v>0</v>
      </c>
      <c r="BB259" s="40">
        <v>0</v>
      </c>
      <c r="BC259" s="11">
        <v>0</v>
      </c>
      <c r="BD259" s="41">
        <f t="shared" si="577"/>
        <v>0</v>
      </c>
      <c r="BE259" s="40">
        <v>0</v>
      </c>
      <c r="BF259" s="11">
        <v>0</v>
      </c>
      <c r="BG259" s="41">
        <f t="shared" si="578"/>
        <v>0</v>
      </c>
      <c r="BH259" s="40">
        <v>0</v>
      </c>
      <c r="BI259" s="11">
        <v>0</v>
      </c>
      <c r="BJ259" s="41">
        <f t="shared" si="579"/>
        <v>0</v>
      </c>
      <c r="BK259" s="40">
        <v>0</v>
      </c>
      <c r="BL259" s="11">
        <v>0</v>
      </c>
      <c r="BM259" s="41">
        <f t="shared" si="580"/>
        <v>0</v>
      </c>
      <c r="BN259" s="40">
        <v>0</v>
      </c>
      <c r="BO259" s="11">
        <v>0</v>
      </c>
      <c r="BP259" s="41">
        <f t="shared" si="581"/>
        <v>0</v>
      </c>
      <c r="BQ259" s="40">
        <v>0</v>
      </c>
      <c r="BR259" s="11">
        <v>0</v>
      </c>
      <c r="BS259" s="41">
        <f t="shared" si="582"/>
        <v>0</v>
      </c>
      <c r="BT259" s="40">
        <v>0</v>
      </c>
      <c r="BU259" s="11">
        <v>0</v>
      </c>
      <c r="BV259" s="41">
        <f t="shared" si="583"/>
        <v>0</v>
      </c>
      <c r="BW259" s="40">
        <v>0</v>
      </c>
      <c r="BX259" s="11">
        <v>0</v>
      </c>
      <c r="BY259" s="41">
        <f t="shared" si="584"/>
        <v>0</v>
      </c>
      <c r="BZ259" s="40">
        <v>0</v>
      </c>
      <c r="CA259" s="11">
        <v>0</v>
      </c>
      <c r="CB259" s="41">
        <f t="shared" si="585"/>
        <v>0</v>
      </c>
      <c r="CC259" s="40">
        <v>0</v>
      </c>
      <c r="CD259" s="11">
        <v>0</v>
      </c>
      <c r="CE259" s="41">
        <f t="shared" si="586"/>
        <v>0</v>
      </c>
      <c r="CF259" s="40">
        <v>0</v>
      </c>
      <c r="CG259" s="11">
        <v>0</v>
      </c>
      <c r="CH259" s="41">
        <f t="shared" si="587"/>
        <v>0</v>
      </c>
      <c r="CI259" s="40">
        <v>0</v>
      </c>
      <c r="CJ259" s="11">
        <v>0</v>
      </c>
      <c r="CK259" s="41">
        <f t="shared" si="588"/>
        <v>0</v>
      </c>
      <c r="CL259" s="40">
        <v>0</v>
      </c>
      <c r="CM259" s="11">
        <v>0</v>
      </c>
      <c r="CN259" s="41">
        <f t="shared" si="589"/>
        <v>0</v>
      </c>
      <c r="CO259" s="73">
        <v>3.2100000000000002E-3</v>
      </c>
      <c r="CP259" s="11">
        <v>0.90400000000000003</v>
      </c>
      <c r="CQ259" s="41">
        <f t="shared" si="590"/>
        <v>281619.93769470404</v>
      </c>
      <c r="CR259" s="40">
        <v>0</v>
      </c>
      <c r="CS259" s="11">
        <v>0</v>
      </c>
      <c r="CT259" s="41">
        <f t="shared" si="591"/>
        <v>0</v>
      </c>
      <c r="CU259" s="40">
        <v>0</v>
      </c>
      <c r="CV259" s="11">
        <v>0</v>
      </c>
      <c r="CW259" s="41">
        <f t="shared" si="592"/>
        <v>0</v>
      </c>
      <c r="CX259" s="40">
        <v>0</v>
      </c>
      <c r="CY259" s="11">
        <v>0</v>
      </c>
      <c r="CZ259" s="41">
        <f t="shared" si="593"/>
        <v>0</v>
      </c>
      <c r="DA259" s="9">
        <f t="shared" si="595"/>
        <v>1.49221</v>
      </c>
      <c r="DB259" s="13">
        <f t="shared" si="596"/>
        <v>59.621000000000002</v>
      </c>
    </row>
    <row r="260" spans="1:106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597"/>
        <v>0</v>
      </c>
      <c r="F260" s="40">
        <v>0</v>
      </c>
      <c r="G260" s="11">
        <v>0</v>
      </c>
      <c r="H260" s="41">
        <f t="shared" si="561"/>
        <v>0</v>
      </c>
      <c r="I260" s="40">
        <v>0</v>
      </c>
      <c r="J260" s="11">
        <v>0</v>
      </c>
      <c r="K260" s="41">
        <f t="shared" si="562"/>
        <v>0</v>
      </c>
      <c r="L260" s="40">
        <v>0</v>
      </c>
      <c r="M260" s="11">
        <v>0</v>
      </c>
      <c r="N260" s="41">
        <f t="shared" si="563"/>
        <v>0</v>
      </c>
      <c r="O260" s="40">
        <v>0</v>
      </c>
      <c r="P260" s="11">
        <v>0</v>
      </c>
      <c r="Q260" s="41">
        <f t="shared" si="564"/>
        <v>0</v>
      </c>
      <c r="R260" s="40">
        <v>0</v>
      </c>
      <c r="S260" s="11">
        <v>0</v>
      </c>
      <c r="T260" s="41">
        <f t="shared" si="565"/>
        <v>0</v>
      </c>
      <c r="U260" s="40">
        <v>0</v>
      </c>
      <c r="V260" s="11">
        <v>0</v>
      </c>
      <c r="W260" s="41">
        <f t="shared" si="566"/>
        <v>0</v>
      </c>
      <c r="X260" s="40">
        <v>0</v>
      </c>
      <c r="Y260" s="11">
        <v>0</v>
      </c>
      <c r="Z260" s="41">
        <f t="shared" si="567"/>
        <v>0</v>
      </c>
      <c r="AA260" s="40">
        <v>0</v>
      </c>
      <c r="AB260" s="11">
        <v>0</v>
      </c>
      <c r="AC260" s="41">
        <f t="shared" si="568"/>
        <v>0</v>
      </c>
      <c r="AD260" s="40">
        <v>0</v>
      </c>
      <c r="AE260" s="11">
        <v>0</v>
      </c>
      <c r="AF260" s="41">
        <f t="shared" si="569"/>
        <v>0</v>
      </c>
      <c r="AG260" s="40">
        <v>0</v>
      </c>
      <c r="AH260" s="11">
        <v>0</v>
      </c>
      <c r="AI260" s="41">
        <f t="shared" si="570"/>
        <v>0</v>
      </c>
      <c r="AJ260" s="40">
        <v>0</v>
      </c>
      <c r="AK260" s="11">
        <v>0</v>
      </c>
      <c r="AL260" s="41">
        <f t="shared" si="571"/>
        <v>0</v>
      </c>
      <c r="AM260" s="40">
        <v>0</v>
      </c>
      <c r="AN260" s="11">
        <v>0</v>
      </c>
      <c r="AO260" s="41">
        <f t="shared" si="572"/>
        <v>0</v>
      </c>
      <c r="AP260" s="40">
        <v>0</v>
      </c>
      <c r="AQ260" s="11">
        <v>0</v>
      </c>
      <c r="AR260" s="41">
        <f t="shared" si="573"/>
        <v>0</v>
      </c>
      <c r="AS260" s="40">
        <v>0</v>
      </c>
      <c r="AT260" s="11">
        <v>0</v>
      </c>
      <c r="AU260" s="41">
        <f t="shared" si="574"/>
        <v>0</v>
      </c>
      <c r="AV260" s="40">
        <v>0</v>
      </c>
      <c r="AW260" s="11">
        <v>0</v>
      </c>
      <c r="AX260" s="41">
        <f t="shared" si="575"/>
        <v>0</v>
      </c>
      <c r="AY260" s="40">
        <v>0</v>
      </c>
      <c r="AZ260" s="11">
        <v>0</v>
      </c>
      <c r="BA260" s="41">
        <f t="shared" si="576"/>
        <v>0</v>
      </c>
      <c r="BB260" s="40">
        <v>0</v>
      </c>
      <c r="BC260" s="11">
        <v>0</v>
      </c>
      <c r="BD260" s="41">
        <f t="shared" si="577"/>
        <v>0</v>
      </c>
      <c r="BE260" s="40">
        <v>0</v>
      </c>
      <c r="BF260" s="11">
        <v>0</v>
      </c>
      <c r="BG260" s="41">
        <f t="shared" si="578"/>
        <v>0</v>
      </c>
      <c r="BH260" s="40">
        <v>0</v>
      </c>
      <c r="BI260" s="11">
        <v>0</v>
      </c>
      <c r="BJ260" s="41">
        <f t="shared" si="579"/>
        <v>0</v>
      </c>
      <c r="BK260" s="40">
        <v>0</v>
      </c>
      <c r="BL260" s="11">
        <v>0</v>
      </c>
      <c r="BM260" s="41">
        <f t="shared" si="580"/>
        <v>0</v>
      </c>
      <c r="BN260" s="40">
        <v>0</v>
      </c>
      <c r="BO260" s="11">
        <v>0</v>
      </c>
      <c r="BP260" s="41">
        <f t="shared" si="581"/>
        <v>0</v>
      </c>
      <c r="BQ260" s="40">
        <v>0</v>
      </c>
      <c r="BR260" s="11">
        <v>0</v>
      </c>
      <c r="BS260" s="41">
        <f t="shared" si="582"/>
        <v>0</v>
      </c>
      <c r="BT260" s="40">
        <v>0</v>
      </c>
      <c r="BU260" s="11">
        <v>0</v>
      </c>
      <c r="BV260" s="41">
        <f t="shared" si="583"/>
        <v>0</v>
      </c>
      <c r="BW260" s="40">
        <v>0</v>
      </c>
      <c r="BX260" s="11">
        <v>0</v>
      </c>
      <c r="BY260" s="41">
        <f t="shared" si="584"/>
        <v>0</v>
      </c>
      <c r="BZ260" s="40">
        <v>0</v>
      </c>
      <c r="CA260" s="11">
        <v>0</v>
      </c>
      <c r="CB260" s="41">
        <f t="shared" si="585"/>
        <v>0</v>
      </c>
      <c r="CC260" s="40">
        <v>0</v>
      </c>
      <c r="CD260" s="11">
        <v>0</v>
      </c>
      <c r="CE260" s="41">
        <f t="shared" si="586"/>
        <v>0</v>
      </c>
      <c r="CF260" s="40">
        <v>0</v>
      </c>
      <c r="CG260" s="11">
        <v>0</v>
      </c>
      <c r="CH260" s="41">
        <f t="shared" si="587"/>
        <v>0</v>
      </c>
      <c r="CI260" s="40">
        <v>0</v>
      </c>
      <c r="CJ260" s="11">
        <v>0</v>
      </c>
      <c r="CK260" s="41">
        <f t="shared" si="588"/>
        <v>0</v>
      </c>
      <c r="CL260" s="40">
        <v>0</v>
      </c>
      <c r="CM260" s="11">
        <v>0</v>
      </c>
      <c r="CN260" s="41">
        <f t="shared" si="589"/>
        <v>0</v>
      </c>
      <c r="CO260" s="40">
        <v>0</v>
      </c>
      <c r="CP260" s="11">
        <v>0</v>
      </c>
      <c r="CQ260" s="41">
        <f t="shared" si="590"/>
        <v>0</v>
      </c>
      <c r="CR260" s="40">
        <v>0</v>
      </c>
      <c r="CS260" s="11">
        <v>0</v>
      </c>
      <c r="CT260" s="41">
        <f t="shared" si="591"/>
        <v>0</v>
      </c>
      <c r="CU260" s="40">
        <v>0</v>
      </c>
      <c r="CV260" s="11">
        <v>0</v>
      </c>
      <c r="CW260" s="41">
        <f t="shared" si="592"/>
        <v>0</v>
      </c>
      <c r="CX260" s="40">
        <v>0</v>
      </c>
      <c r="CY260" s="11">
        <v>0</v>
      </c>
      <c r="CZ260" s="41">
        <f t="shared" si="593"/>
        <v>0</v>
      </c>
      <c r="DA260" s="9">
        <f t="shared" si="595"/>
        <v>0</v>
      </c>
      <c r="DB260" s="13">
        <f t="shared" si="596"/>
        <v>0</v>
      </c>
    </row>
    <row r="261" spans="1:106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597"/>
        <v>0</v>
      </c>
      <c r="F261" s="40">
        <v>0</v>
      </c>
      <c r="G261" s="11">
        <v>0</v>
      </c>
      <c r="H261" s="41">
        <f t="shared" si="561"/>
        <v>0</v>
      </c>
      <c r="I261" s="40">
        <v>0</v>
      </c>
      <c r="J261" s="11">
        <v>0</v>
      </c>
      <c r="K261" s="41">
        <f t="shared" si="562"/>
        <v>0</v>
      </c>
      <c r="L261" s="40">
        <v>0</v>
      </c>
      <c r="M261" s="11">
        <v>0</v>
      </c>
      <c r="N261" s="41">
        <f t="shared" si="563"/>
        <v>0</v>
      </c>
      <c r="O261" s="40">
        <v>0</v>
      </c>
      <c r="P261" s="11">
        <v>0</v>
      </c>
      <c r="Q261" s="41">
        <f t="shared" si="564"/>
        <v>0</v>
      </c>
      <c r="R261" s="40">
        <v>0</v>
      </c>
      <c r="S261" s="11">
        <v>0</v>
      </c>
      <c r="T261" s="41">
        <f t="shared" si="565"/>
        <v>0</v>
      </c>
      <c r="U261" s="40">
        <v>0</v>
      </c>
      <c r="V261" s="11">
        <v>0</v>
      </c>
      <c r="W261" s="41">
        <f t="shared" si="566"/>
        <v>0</v>
      </c>
      <c r="X261" s="40">
        <v>0</v>
      </c>
      <c r="Y261" s="11">
        <v>0</v>
      </c>
      <c r="Z261" s="41">
        <f t="shared" si="567"/>
        <v>0</v>
      </c>
      <c r="AA261" s="40">
        <v>0</v>
      </c>
      <c r="AB261" s="11">
        <v>0</v>
      </c>
      <c r="AC261" s="41">
        <f t="shared" si="568"/>
        <v>0</v>
      </c>
      <c r="AD261" s="40">
        <v>0</v>
      </c>
      <c r="AE261" s="11">
        <v>0</v>
      </c>
      <c r="AF261" s="41">
        <f t="shared" si="569"/>
        <v>0</v>
      </c>
      <c r="AG261" s="40">
        <v>0</v>
      </c>
      <c r="AH261" s="11">
        <v>0</v>
      </c>
      <c r="AI261" s="41">
        <f t="shared" si="570"/>
        <v>0</v>
      </c>
      <c r="AJ261" s="40">
        <v>0</v>
      </c>
      <c r="AK261" s="11">
        <v>0</v>
      </c>
      <c r="AL261" s="41">
        <f t="shared" si="571"/>
        <v>0</v>
      </c>
      <c r="AM261" s="40">
        <v>0</v>
      </c>
      <c r="AN261" s="11">
        <v>0</v>
      </c>
      <c r="AO261" s="41">
        <f t="shared" si="572"/>
        <v>0</v>
      </c>
      <c r="AP261" s="40">
        <v>0</v>
      </c>
      <c r="AQ261" s="11">
        <v>0</v>
      </c>
      <c r="AR261" s="41">
        <f t="shared" si="573"/>
        <v>0</v>
      </c>
      <c r="AS261" s="40">
        <v>0</v>
      </c>
      <c r="AT261" s="11">
        <v>0</v>
      </c>
      <c r="AU261" s="41">
        <f t="shared" si="574"/>
        <v>0</v>
      </c>
      <c r="AV261" s="40">
        <v>0</v>
      </c>
      <c r="AW261" s="11">
        <v>0</v>
      </c>
      <c r="AX261" s="41">
        <f t="shared" si="575"/>
        <v>0</v>
      </c>
      <c r="AY261" s="40">
        <v>0</v>
      </c>
      <c r="AZ261" s="11">
        <v>0</v>
      </c>
      <c r="BA261" s="41">
        <f t="shared" si="576"/>
        <v>0</v>
      </c>
      <c r="BB261" s="40">
        <v>0</v>
      </c>
      <c r="BC261" s="11">
        <v>0</v>
      </c>
      <c r="BD261" s="41">
        <f t="shared" si="577"/>
        <v>0</v>
      </c>
      <c r="BE261" s="40">
        <v>0</v>
      </c>
      <c r="BF261" s="11">
        <v>0</v>
      </c>
      <c r="BG261" s="41">
        <f t="shared" si="578"/>
        <v>0</v>
      </c>
      <c r="BH261" s="40">
        <v>0</v>
      </c>
      <c r="BI261" s="11">
        <v>0</v>
      </c>
      <c r="BJ261" s="41">
        <f t="shared" si="579"/>
        <v>0</v>
      </c>
      <c r="BK261" s="40">
        <v>0</v>
      </c>
      <c r="BL261" s="11">
        <v>0</v>
      </c>
      <c r="BM261" s="41">
        <f t="shared" si="580"/>
        <v>0</v>
      </c>
      <c r="BN261" s="40">
        <v>0</v>
      </c>
      <c r="BO261" s="11">
        <v>0</v>
      </c>
      <c r="BP261" s="41">
        <f t="shared" si="581"/>
        <v>0</v>
      </c>
      <c r="BQ261" s="40">
        <v>0</v>
      </c>
      <c r="BR261" s="11">
        <v>0</v>
      </c>
      <c r="BS261" s="41">
        <f t="shared" si="582"/>
        <v>0</v>
      </c>
      <c r="BT261" s="40">
        <v>0</v>
      </c>
      <c r="BU261" s="11">
        <v>0</v>
      </c>
      <c r="BV261" s="41">
        <f t="shared" si="583"/>
        <v>0</v>
      </c>
      <c r="BW261" s="40">
        <v>0</v>
      </c>
      <c r="BX261" s="11">
        <v>0</v>
      </c>
      <c r="BY261" s="41">
        <f t="shared" si="584"/>
        <v>0</v>
      </c>
      <c r="BZ261" s="40">
        <v>0</v>
      </c>
      <c r="CA261" s="11">
        <v>0</v>
      </c>
      <c r="CB261" s="41">
        <f t="shared" si="585"/>
        <v>0</v>
      </c>
      <c r="CC261" s="40">
        <v>0</v>
      </c>
      <c r="CD261" s="11">
        <v>0</v>
      </c>
      <c r="CE261" s="41">
        <f t="shared" si="586"/>
        <v>0</v>
      </c>
      <c r="CF261" s="40">
        <v>0</v>
      </c>
      <c r="CG261" s="11">
        <v>0</v>
      </c>
      <c r="CH261" s="41">
        <f t="shared" si="587"/>
        <v>0</v>
      </c>
      <c r="CI261" s="40">
        <v>0</v>
      </c>
      <c r="CJ261" s="11">
        <v>0</v>
      </c>
      <c r="CK261" s="41">
        <f t="shared" si="588"/>
        <v>0</v>
      </c>
      <c r="CL261" s="40">
        <v>0</v>
      </c>
      <c r="CM261" s="11">
        <v>0</v>
      </c>
      <c r="CN261" s="41">
        <f t="shared" si="589"/>
        <v>0</v>
      </c>
      <c r="CO261" s="40">
        <v>0</v>
      </c>
      <c r="CP261" s="11">
        <v>0</v>
      </c>
      <c r="CQ261" s="41">
        <f t="shared" si="590"/>
        <v>0</v>
      </c>
      <c r="CR261" s="40">
        <v>0</v>
      </c>
      <c r="CS261" s="11">
        <v>0</v>
      </c>
      <c r="CT261" s="41">
        <f t="shared" si="591"/>
        <v>0</v>
      </c>
      <c r="CU261" s="40">
        <v>0</v>
      </c>
      <c r="CV261" s="11">
        <v>0</v>
      </c>
      <c r="CW261" s="41">
        <f t="shared" si="592"/>
        <v>0</v>
      </c>
      <c r="CX261" s="40">
        <v>0</v>
      </c>
      <c r="CY261" s="11">
        <v>0</v>
      </c>
      <c r="CZ261" s="41">
        <f t="shared" si="593"/>
        <v>0</v>
      </c>
      <c r="DA261" s="9">
        <f t="shared" si="595"/>
        <v>0</v>
      </c>
      <c r="DB261" s="13">
        <f t="shared" si="596"/>
        <v>0</v>
      </c>
    </row>
    <row r="262" spans="1:106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597"/>
        <v>0</v>
      </c>
      <c r="F262" s="40">
        <v>0</v>
      </c>
      <c r="G262" s="11">
        <v>0</v>
      </c>
      <c r="H262" s="41">
        <f t="shared" si="561"/>
        <v>0</v>
      </c>
      <c r="I262" s="40">
        <v>0</v>
      </c>
      <c r="J262" s="11">
        <v>0</v>
      </c>
      <c r="K262" s="41">
        <f t="shared" si="562"/>
        <v>0</v>
      </c>
      <c r="L262" s="40">
        <v>0</v>
      </c>
      <c r="M262" s="11">
        <v>0</v>
      </c>
      <c r="N262" s="41">
        <f t="shared" si="563"/>
        <v>0</v>
      </c>
      <c r="O262" s="40">
        <v>0</v>
      </c>
      <c r="P262" s="11">
        <v>0</v>
      </c>
      <c r="Q262" s="41">
        <f t="shared" si="564"/>
        <v>0</v>
      </c>
      <c r="R262" s="40">
        <v>0</v>
      </c>
      <c r="S262" s="11">
        <v>0</v>
      </c>
      <c r="T262" s="41">
        <f t="shared" si="565"/>
        <v>0</v>
      </c>
      <c r="U262" s="40">
        <v>0</v>
      </c>
      <c r="V262" s="11">
        <v>0</v>
      </c>
      <c r="W262" s="41">
        <f t="shared" si="566"/>
        <v>0</v>
      </c>
      <c r="X262" s="40">
        <v>0</v>
      </c>
      <c r="Y262" s="11">
        <v>0</v>
      </c>
      <c r="Z262" s="41">
        <f t="shared" si="567"/>
        <v>0</v>
      </c>
      <c r="AA262" s="40">
        <v>0</v>
      </c>
      <c r="AB262" s="11">
        <v>0</v>
      </c>
      <c r="AC262" s="41">
        <f t="shared" si="568"/>
        <v>0</v>
      </c>
      <c r="AD262" s="40">
        <v>0</v>
      </c>
      <c r="AE262" s="11">
        <v>0</v>
      </c>
      <c r="AF262" s="41">
        <f t="shared" si="569"/>
        <v>0</v>
      </c>
      <c r="AG262" s="40">
        <v>0</v>
      </c>
      <c r="AH262" s="11">
        <v>0</v>
      </c>
      <c r="AI262" s="41">
        <f t="shared" si="570"/>
        <v>0</v>
      </c>
      <c r="AJ262" s="40">
        <v>0</v>
      </c>
      <c r="AK262" s="11">
        <v>0</v>
      </c>
      <c r="AL262" s="41">
        <f t="shared" si="571"/>
        <v>0</v>
      </c>
      <c r="AM262" s="40">
        <v>0</v>
      </c>
      <c r="AN262" s="11">
        <v>0</v>
      </c>
      <c r="AO262" s="41">
        <f t="shared" si="572"/>
        <v>0</v>
      </c>
      <c r="AP262" s="40">
        <v>0</v>
      </c>
      <c r="AQ262" s="11">
        <v>0</v>
      </c>
      <c r="AR262" s="41">
        <f t="shared" si="573"/>
        <v>0</v>
      </c>
      <c r="AS262" s="40">
        <v>0</v>
      </c>
      <c r="AT262" s="11">
        <v>0</v>
      </c>
      <c r="AU262" s="41">
        <f t="shared" si="574"/>
        <v>0</v>
      </c>
      <c r="AV262" s="40">
        <v>0</v>
      </c>
      <c r="AW262" s="11">
        <v>0</v>
      </c>
      <c r="AX262" s="41">
        <f t="shared" si="575"/>
        <v>0</v>
      </c>
      <c r="AY262" s="40">
        <v>0</v>
      </c>
      <c r="AZ262" s="11">
        <v>0</v>
      </c>
      <c r="BA262" s="41">
        <f t="shared" si="576"/>
        <v>0</v>
      </c>
      <c r="BB262" s="40">
        <v>0</v>
      </c>
      <c r="BC262" s="11">
        <v>0</v>
      </c>
      <c r="BD262" s="41">
        <f t="shared" si="577"/>
        <v>0</v>
      </c>
      <c r="BE262" s="40">
        <v>0</v>
      </c>
      <c r="BF262" s="11">
        <v>0</v>
      </c>
      <c r="BG262" s="41">
        <f t="shared" si="578"/>
        <v>0</v>
      </c>
      <c r="BH262" s="40">
        <v>0</v>
      </c>
      <c r="BI262" s="11">
        <v>0</v>
      </c>
      <c r="BJ262" s="41">
        <f t="shared" si="579"/>
        <v>0</v>
      </c>
      <c r="BK262" s="40">
        <v>0</v>
      </c>
      <c r="BL262" s="11">
        <v>0</v>
      </c>
      <c r="BM262" s="41">
        <f t="shared" si="580"/>
        <v>0</v>
      </c>
      <c r="BN262" s="40">
        <v>0</v>
      </c>
      <c r="BO262" s="11">
        <v>0</v>
      </c>
      <c r="BP262" s="41">
        <f t="shared" si="581"/>
        <v>0</v>
      </c>
      <c r="BQ262" s="40">
        <v>0</v>
      </c>
      <c r="BR262" s="11">
        <v>0</v>
      </c>
      <c r="BS262" s="41">
        <f t="shared" si="582"/>
        <v>0</v>
      </c>
      <c r="BT262" s="40">
        <v>0</v>
      </c>
      <c r="BU262" s="11">
        <v>0</v>
      </c>
      <c r="BV262" s="41">
        <f t="shared" si="583"/>
        <v>0</v>
      </c>
      <c r="BW262" s="40">
        <v>0</v>
      </c>
      <c r="BX262" s="11">
        <v>0</v>
      </c>
      <c r="BY262" s="41">
        <f t="shared" si="584"/>
        <v>0</v>
      </c>
      <c r="BZ262" s="40">
        <v>0</v>
      </c>
      <c r="CA262" s="11">
        <v>0</v>
      </c>
      <c r="CB262" s="41">
        <f t="shared" si="585"/>
        <v>0</v>
      </c>
      <c r="CC262" s="40">
        <v>0</v>
      </c>
      <c r="CD262" s="11">
        <v>0</v>
      </c>
      <c r="CE262" s="41">
        <f t="shared" si="586"/>
        <v>0</v>
      </c>
      <c r="CF262" s="40">
        <v>0</v>
      </c>
      <c r="CG262" s="11">
        <v>0</v>
      </c>
      <c r="CH262" s="41">
        <f t="shared" si="587"/>
        <v>0</v>
      </c>
      <c r="CI262" s="40">
        <v>0</v>
      </c>
      <c r="CJ262" s="11">
        <v>0</v>
      </c>
      <c r="CK262" s="41">
        <f t="shared" si="588"/>
        <v>0</v>
      </c>
      <c r="CL262" s="40">
        <v>0</v>
      </c>
      <c r="CM262" s="11">
        <v>0</v>
      </c>
      <c r="CN262" s="41">
        <f t="shared" si="589"/>
        <v>0</v>
      </c>
      <c r="CO262" s="40">
        <v>0</v>
      </c>
      <c r="CP262" s="11">
        <v>0</v>
      </c>
      <c r="CQ262" s="41">
        <f t="shared" si="590"/>
        <v>0</v>
      </c>
      <c r="CR262" s="40">
        <v>0</v>
      </c>
      <c r="CS262" s="11">
        <v>0</v>
      </c>
      <c r="CT262" s="41">
        <f t="shared" si="591"/>
        <v>0</v>
      </c>
      <c r="CU262" s="40">
        <v>0</v>
      </c>
      <c r="CV262" s="11">
        <v>0</v>
      </c>
      <c r="CW262" s="41">
        <f t="shared" si="592"/>
        <v>0</v>
      </c>
      <c r="CX262" s="40">
        <v>0</v>
      </c>
      <c r="CY262" s="11">
        <v>0</v>
      </c>
      <c r="CZ262" s="41">
        <f t="shared" si="593"/>
        <v>0</v>
      </c>
      <c r="DA262" s="9">
        <f t="shared" si="595"/>
        <v>0</v>
      </c>
      <c r="DB262" s="13">
        <f t="shared" si="596"/>
        <v>0</v>
      </c>
    </row>
    <row r="263" spans="1:106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597"/>
        <v>0</v>
      </c>
      <c r="F263" s="40">
        <v>0</v>
      </c>
      <c r="G263" s="11">
        <v>0</v>
      </c>
      <c r="H263" s="41">
        <f t="shared" si="561"/>
        <v>0</v>
      </c>
      <c r="I263" s="40">
        <v>0</v>
      </c>
      <c r="J263" s="11">
        <v>0</v>
      </c>
      <c r="K263" s="41">
        <f t="shared" si="562"/>
        <v>0</v>
      </c>
      <c r="L263" s="40">
        <v>0</v>
      </c>
      <c r="M263" s="11">
        <v>0</v>
      </c>
      <c r="N263" s="41">
        <f t="shared" si="563"/>
        <v>0</v>
      </c>
      <c r="O263" s="40">
        <v>0</v>
      </c>
      <c r="P263" s="11">
        <v>0</v>
      </c>
      <c r="Q263" s="41">
        <f t="shared" si="564"/>
        <v>0</v>
      </c>
      <c r="R263" s="40">
        <v>0</v>
      </c>
      <c r="S263" s="11">
        <v>0</v>
      </c>
      <c r="T263" s="41">
        <f t="shared" si="565"/>
        <v>0</v>
      </c>
      <c r="U263" s="40">
        <v>0</v>
      </c>
      <c r="V263" s="11">
        <v>0</v>
      </c>
      <c r="W263" s="41">
        <f t="shared" si="566"/>
        <v>0</v>
      </c>
      <c r="X263" s="40">
        <v>0</v>
      </c>
      <c r="Y263" s="11">
        <v>0</v>
      </c>
      <c r="Z263" s="41">
        <f t="shared" si="567"/>
        <v>0</v>
      </c>
      <c r="AA263" s="40">
        <v>0</v>
      </c>
      <c r="AB263" s="11">
        <v>0</v>
      </c>
      <c r="AC263" s="41">
        <f t="shared" si="568"/>
        <v>0</v>
      </c>
      <c r="AD263" s="40">
        <v>0</v>
      </c>
      <c r="AE263" s="11">
        <v>0</v>
      </c>
      <c r="AF263" s="41">
        <f t="shared" si="569"/>
        <v>0</v>
      </c>
      <c r="AG263" s="40">
        <v>0</v>
      </c>
      <c r="AH263" s="11">
        <v>0</v>
      </c>
      <c r="AI263" s="41">
        <f t="shared" si="570"/>
        <v>0</v>
      </c>
      <c r="AJ263" s="40">
        <v>0</v>
      </c>
      <c r="AK263" s="11">
        <v>0</v>
      </c>
      <c r="AL263" s="41">
        <f t="shared" si="571"/>
        <v>0</v>
      </c>
      <c r="AM263" s="40">
        <v>0</v>
      </c>
      <c r="AN263" s="11">
        <v>0</v>
      </c>
      <c r="AO263" s="41">
        <f t="shared" si="572"/>
        <v>0</v>
      </c>
      <c r="AP263" s="40">
        <v>0</v>
      </c>
      <c r="AQ263" s="11">
        <v>0</v>
      </c>
      <c r="AR263" s="41">
        <f t="shared" si="573"/>
        <v>0</v>
      </c>
      <c r="AS263" s="40">
        <v>0</v>
      </c>
      <c r="AT263" s="11">
        <v>0</v>
      </c>
      <c r="AU263" s="41">
        <f t="shared" si="574"/>
        <v>0</v>
      </c>
      <c r="AV263" s="40">
        <v>0</v>
      </c>
      <c r="AW263" s="11">
        <v>0</v>
      </c>
      <c r="AX263" s="41">
        <f t="shared" si="575"/>
        <v>0</v>
      </c>
      <c r="AY263" s="40">
        <v>0</v>
      </c>
      <c r="AZ263" s="11">
        <v>0</v>
      </c>
      <c r="BA263" s="41">
        <f t="shared" si="576"/>
        <v>0</v>
      </c>
      <c r="BB263" s="40">
        <v>0</v>
      </c>
      <c r="BC263" s="11">
        <v>0</v>
      </c>
      <c r="BD263" s="41">
        <f t="shared" si="577"/>
        <v>0</v>
      </c>
      <c r="BE263" s="40">
        <v>0</v>
      </c>
      <c r="BF263" s="11">
        <v>0</v>
      </c>
      <c r="BG263" s="41">
        <f t="shared" si="578"/>
        <v>0</v>
      </c>
      <c r="BH263" s="40">
        <v>0</v>
      </c>
      <c r="BI263" s="11">
        <v>0</v>
      </c>
      <c r="BJ263" s="41">
        <f t="shared" si="579"/>
        <v>0</v>
      </c>
      <c r="BK263" s="40">
        <v>0</v>
      </c>
      <c r="BL263" s="11">
        <v>0</v>
      </c>
      <c r="BM263" s="41">
        <f t="shared" si="580"/>
        <v>0</v>
      </c>
      <c r="BN263" s="40">
        <v>0</v>
      </c>
      <c r="BO263" s="11">
        <v>0</v>
      </c>
      <c r="BP263" s="41">
        <f t="shared" si="581"/>
        <v>0</v>
      </c>
      <c r="BQ263" s="40">
        <v>0</v>
      </c>
      <c r="BR263" s="11">
        <v>0</v>
      </c>
      <c r="BS263" s="41">
        <f t="shared" si="582"/>
        <v>0</v>
      </c>
      <c r="BT263" s="40">
        <v>0</v>
      </c>
      <c r="BU263" s="11">
        <v>0</v>
      </c>
      <c r="BV263" s="41">
        <f t="shared" si="583"/>
        <v>0</v>
      </c>
      <c r="BW263" s="40">
        <v>0</v>
      </c>
      <c r="BX263" s="11">
        <v>0</v>
      </c>
      <c r="BY263" s="41">
        <f t="shared" si="584"/>
        <v>0</v>
      </c>
      <c r="BZ263" s="40">
        <v>0</v>
      </c>
      <c r="CA263" s="11">
        <v>0</v>
      </c>
      <c r="CB263" s="41">
        <f t="shared" si="585"/>
        <v>0</v>
      </c>
      <c r="CC263" s="40">
        <v>0</v>
      </c>
      <c r="CD263" s="11">
        <v>0</v>
      </c>
      <c r="CE263" s="41">
        <f t="shared" si="586"/>
        <v>0</v>
      </c>
      <c r="CF263" s="40">
        <v>0</v>
      </c>
      <c r="CG263" s="11">
        <v>0</v>
      </c>
      <c r="CH263" s="41">
        <f t="shared" si="587"/>
        <v>0</v>
      </c>
      <c r="CI263" s="40">
        <v>0</v>
      </c>
      <c r="CJ263" s="11">
        <v>0</v>
      </c>
      <c r="CK263" s="41">
        <f t="shared" si="588"/>
        <v>0</v>
      </c>
      <c r="CL263" s="40">
        <v>0</v>
      </c>
      <c r="CM263" s="11">
        <v>0</v>
      </c>
      <c r="CN263" s="41">
        <f t="shared" si="589"/>
        <v>0</v>
      </c>
      <c r="CO263" s="40">
        <v>0</v>
      </c>
      <c r="CP263" s="11">
        <v>0</v>
      </c>
      <c r="CQ263" s="41">
        <f t="shared" si="590"/>
        <v>0</v>
      </c>
      <c r="CR263" s="40">
        <v>0</v>
      </c>
      <c r="CS263" s="11">
        <v>0</v>
      </c>
      <c r="CT263" s="41">
        <f t="shared" si="591"/>
        <v>0</v>
      </c>
      <c r="CU263" s="40">
        <v>0</v>
      </c>
      <c r="CV263" s="11">
        <v>0</v>
      </c>
      <c r="CW263" s="41">
        <f t="shared" si="592"/>
        <v>0</v>
      </c>
      <c r="CX263" s="40">
        <v>0</v>
      </c>
      <c r="CY263" s="11">
        <v>0</v>
      </c>
      <c r="CZ263" s="41">
        <f t="shared" si="593"/>
        <v>0</v>
      </c>
      <c r="DA263" s="9">
        <f t="shared" si="595"/>
        <v>0</v>
      </c>
      <c r="DB263" s="13">
        <f t="shared" si="596"/>
        <v>0</v>
      </c>
    </row>
    <row r="264" spans="1:106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597"/>
        <v>0</v>
      </c>
      <c r="F264" s="40">
        <v>0</v>
      </c>
      <c r="G264" s="11">
        <v>0</v>
      </c>
      <c r="H264" s="41">
        <f t="shared" si="561"/>
        <v>0</v>
      </c>
      <c r="I264" s="40">
        <v>0</v>
      </c>
      <c r="J264" s="11">
        <v>0</v>
      </c>
      <c r="K264" s="41">
        <f t="shared" si="562"/>
        <v>0</v>
      </c>
      <c r="L264" s="40">
        <v>0</v>
      </c>
      <c r="M264" s="11">
        <v>0</v>
      </c>
      <c r="N264" s="41">
        <f t="shared" si="563"/>
        <v>0</v>
      </c>
      <c r="O264" s="40">
        <v>0</v>
      </c>
      <c r="P264" s="11">
        <v>0</v>
      </c>
      <c r="Q264" s="41">
        <f t="shared" si="564"/>
        <v>0</v>
      </c>
      <c r="R264" s="40">
        <v>0</v>
      </c>
      <c r="S264" s="11">
        <v>0</v>
      </c>
      <c r="T264" s="41">
        <f t="shared" si="565"/>
        <v>0</v>
      </c>
      <c r="U264" s="40">
        <v>0</v>
      </c>
      <c r="V264" s="11">
        <v>0</v>
      </c>
      <c r="W264" s="41">
        <f t="shared" si="566"/>
        <v>0</v>
      </c>
      <c r="X264" s="40">
        <v>0</v>
      </c>
      <c r="Y264" s="11">
        <v>0</v>
      </c>
      <c r="Z264" s="41">
        <f t="shared" si="567"/>
        <v>0</v>
      </c>
      <c r="AA264" s="40">
        <v>0</v>
      </c>
      <c r="AB264" s="11">
        <v>0</v>
      </c>
      <c r="AC264" s="41">
        <f t="shared" si="568"/>
        <v>0</v>
      </c>
      <c r="AD264" s="40">
        <v>0</v>
      </c>
      <c r="AE264" s="11">
        <v>0</v>
      </c>
      <c r="AF264" s="41">
        <f t="shared" si="569"/>
        <v>0</v>
      </c>
      <c r="AG264" s="40">
        <v>0</v>
      </c>
      <c r="AH264" s="11">
        <v>0</v>
      </c>
      <c r="AI264" s="41">
        <f t="shared" si="570"/>
        <v>0</v>
      </c>
      <c r="AJ264" s="40">
        <v>0</v>
      </c>
      <c r="AK264" s="11">
        <v>0</v>
      </c>
      <c r="AL264" s="41">
        <f t="shared" si="571"/>
        <v>0</v>
      </c>
      <c r="AM264" s="40">
        <v>0</v>
      </c>
      <c r="AN264" s="11">
        <v>0</v>
      </c>
      <c r="AO264" s="41">
        <f t="shared" si="572"/>
        <v>0</v>
      </c>
      <c r="AP264" s="40">
        <v>0</v>
      </c>
      <c r="AQ264" s="11">
        <v>0</v>
      </c>
      <c r="AR264" s="41">
        <f t="shared" si="573"/>
        <v>0</v>
      </c>
      <c r="AS264" s="40">
        <v>0</v>
      </c>
      <c r="AT264" s="11">
        <v>0</v>
      </c>
      <c r="AU264" s="41">
        <f t="shared" si="574"/>
        <v>0</v>
      </c>
      <c r="AV264" s="40">
        <v>0</v>
      </c>
      <c r="AW264" s="11">
        <v>0</v>
      </c>
      <c r="AX264" s="41">
        <f t="shared" si="575"/>
        <v>0</v>
      </c>
      <c r="AY264" s="40">
        <v>0</v>
      </c>
      <c r="AZ264" s="11">
        <v>0</v>
      </c>
      <c r="BA264" s="41">
        <f t="shared" si="576"/>
        <v>0</v>
      </c>
      <c r="BB264" s="40">
        <v>0</v>
      </c>
      <c r="BC264" s="11">
        <v>0</v>
      </c>
      <c r="BD264" s="41">
        <f t="shared" si="577"/>
        <v>0</v>
      </c>
      <c r="BE264" s="40">
        <v>0</v>
      </c>
      <c r="BF264" s="11">
        <v>0</v>
      </c>
      <c r="BG264" s="41">
        <f t="shared" si="578"/>
        <v>0</v>
      </c>
      <c r="BH264" s="40">
        <v>0</v>
      </c>
      <c r="BI264" s="11">
        <v>0</v>
      </c>
      <c r="BJ264" s="41">
        <f t="shared" si="579"/>
        <v>0</v>
      </c>
      <c r="BK264" s="40">
        <v>0</v>
      </c>
      <c r="BL264" s="11">
        <v>0</v>
      </c>
      <c r="BM264" s="41">
        <f t="shared" si="580"/>
        <v>0</v>
      </c>
      <c r="BN264" s="40">
        <v>0</v>
      </c>
      <c r="BO264" s="11">
        <v>0</v>
      </c>
      <c r="BP264" s="41">
        <f t="shared" si="581"/>
        <v>0</v>
      </c>
      <c r="BQ264" s="40">
        <v>0</v>
      </c>
      <c r="BR264" s="11">
        <v>0</v>
      </c>
      <c r="BS264" s="41">
        <f t="shared" si="582"/>
        <v>0</v>
      </c>
      <c r="BT264" s="40">
        <v>0</v>
      </c>
      <c r="BU264" s="11">
        <v>0</v>
      </c>
      <c r="BV264" s="41">
        <f t="shared" si="583"/>
        <v>0</v>
      </c>
      <c r="BW264" s="40">
        <v>0</v>
      </c>
      <c r="BX264" s="11">
        <v>0</v>
      </c>
      <c r="BY264" s="41">
        <f t="shared" si="584"/>
        <v>0</v>
      </c>
      <c r="BZ264" s="40">
        <v>0</v>
      </c>
      <c r="CA264" s="11">
        <v>0</v>
      </c>
      <c r="CB264" s="41">
        <f t="shared" si="585"/>
        <v>0</v>
      </c>
      <c r="CC264" s="40">
        <v>0</v>
      </c>
      <c r="CD264" s="11">
        <v>0</v>
      </c>
      <c r="CE264" s="41">
        <f t="shared" si="586"/>
        <v>0</v>
      </c>
      <c r="CF264" s="40">
        <v>0</v>
      </c>
      <c r="CG264" s="11">
        <v>0</v>
      </c>
      <c r="CH264" s="41">
        <f t="shared" si="587"/>
        <v>0</v>
      </c>
      <c r="CI264" s="40">
        <v>0</v>
      </c>
      <c r="CJ264" s="11">
        <v>0</v>
      </c>
      <c r="CK264" s="41">
        <f t="shared" si="588"/>
        <v>0</v>
      </c>
      <c r="CL264" s="40">
        <v>0</v>
      </c>
      <c r="CM264" s="11">
        <v>0</v>
      </c>
      <c r="CN264" s="41">
        <f t="shared" si="589"/>
        <v>0</v>
      </c>
      <c r="CO264" s="40">
        <v>0</v>
      </c>
      <c r="CP264" s="11">
        <v>0</v>
      </c>
      <c r="CQ264" s="41">
        <f t="shared" si="590"/>
        <v>0</v>
      </c>
      <c r="CR264" s="40">
        <v>0</v>
      </c>
      <c r="CS264" s="11">
        <v>0</v>
      </c>
      <c r="CT264" s="41">
        <f t="shared" si="591"/>
        <v>0</v>
      </c>
      <c r="CU264" s="40">
        <v>0</v>
      </c>
      <c r="CV264" s="11">
        <v>0</v>
      </c>
      <c r="CW264" s="41">
        <f t="shared" si="592"/>
        <v>0</v>
      </c>
      <c r="CX264" s="40">
        <v>0</v>
      </c>
      <c r="CY264" s="11">
        <v>0</v>
      </c>
      <c r="CZ264" s="41">
        <f t="shared" si="593"/>
        <v>0</v>
      </c>
      <c r="DA264" s="9">
        <f t="shared" si="595"/>
        <v>0</v>
      </c>
      <c r="DB264" s="13">
        <f t="shared" si="596"/>
        <v>0</v>
      </c>
    </row>
    <row r="265" spans="1:106" ht="15" thickBot="1" x14ac:dyDescent="0.35">
      <c r="A265" s="52"/>
      <c r="B265" s="53" t="s">
        <v>17</v>
      </c>
      <c r="C265" s="42">
        <f t="shared" ref="C265:D265" si="598">SUM(C253:C264)</f>
        <v>0</v>
      </c>
      <c r="D265" s="32">
        <f t="shared" si="598"/>
        <v>0</v>
      </c>
      <c r="E265" s="43"/>
      <c r="F265" s="42">
        <f t="shared" ref="F265:G265" si="599">SUM(F253:F264)</f>
        <v>0</v>
      </c>
      <c r="G265" s="32">
        <f t="shared" si="599"/>
        <v>0</v>
      </c>
      <c r="H265" s="43"/>
      <c r="I265" s="42">
        <f t="shared" ref="I265:J265" si="600">SUM(I253:I264)</f>
        <v>0</v>
      </c>
      <c r="J265" s="32">
        <f t="shared" si="600"/>
        <v>0</v>
      </c>
      <c r="K265" s="43"/>
      <c r="L265" s="42">
        <f t="shared" ref="L265:M265" si="601">SUM(L253:L264)</f>
        <v>5.8E-4</v>
      </c>
      <c r="M265" s="32">
        <f t="shared" si="601"/>
        <v>1.8129999999999999</v>
      </c>
      <c r="N265" s="43"/>
      <c r="O265" s="42">
        <f t="shared" ref="O265:P265" si="602">SUM(O253:O264)</f>
        <v>8.2500000000000004E-2</v>
      </c>
      <c r="P265" s="32">
        <f t="shared" si="602"/>
        <v>9.7789999999999999</v>
      </c>
      <c r="Q265" s="43"/>
      <c r="R265" s="42">
        <f t="shared" ref="R265:S265" si="603">SUM(R253:R264)</f>
        <v>0</v>
      </c>
      <c r="S265" s="32">
        <f t="shared" si="603"/>
        <v>0</v>
      </c>
      <c r="T265" s="43"/>
      <c r="U265" s="42">
        <f t="shared" ref="U265:V265" si="604">SUM(U253:U264)</f>
        <v>0.46836</v>
      </c>
      <c r="V265" s="32">
        <f t="shared" si="604"/>
        <v>48.262</v>
      </c>
      <c r="W265" s="43"/>
      <c r="X265" s="42">
        <f t="shared" ref="X265:Y265" si="605">SUM(X253:X264)</f>
        <v>0</v>
      </c>
      <c r="Y265" s="32">
        <f t="shared" si="605"/>
        <v>0</v>
      </c>
      <c r="Z265" s="43"/>
      <c r="AA265" s="42">
        <f t="shared" ref="AA265:AB265" si="606">SUM(AA253:AA264)</f>
        <v>0</v>
      </c>
      <c r="AB265" s="32">
        <f t="shared" si="606"/>
        <v>0</v>
      </c>
      <c r="AC265" s="43"/>
      <c r="AD265" s="42">
        <f t="shared" ref="AD265:AE265" si="607">SUM(AD253:AD264)</f>
        <v>0</v>
      </c>
      <c r="AE265" s="32">
        <f t="shared" si="607"/>
        <v>0</v>
      </c>
      <c r="AF265" s="43"/>
      <c r="AG265" s="42">
        <f t="shared" ref="AG265:AH265" si="608">SUM(AG253:AG264)</f>
        <v>69.225000000000009</v>
      </c>
      <c r="AH265" s="32">
        <f t="shared" si="608"/>
        <v>4539.8739999999989</v>
      </c>
      <c r="AI265" s="43"/>
      <c r="AJ265" s="42">
        <f t="shared" ref="AJ265:AK265" si="609">SUM(AJ253:AJ264)</f>
        <v>0</v>
      </c>
      <c r="AK265" s="32">
        <f t="shared" si="609"/>
        <v>0</v>
      </c>
      <c r="AL265" s="43"/>
      <c r="AM265" s="42">
        <f t="shared" ref="AM265:AN265" si="610">SUM(AM253:AM264)</f>
        <v>0</v>
      </c>
      <c r="AN265" s="32">
        <f t="shared" si="610"/>
        <v>0</v>
      </c>
      <c r="AO265" s="43"/>
      <c r="AP265" s="42">
        <f t="shared" ref="AP265:AQ265" si="611">SUM(AP253:AP264)</f>
        <v>0</v>
      </c>
      <c r="AQ265" s="32">
        <f t="shared" si="611"/>
        <v>0</v>
      </c>
      <c r="AR265" s="43"/>
      <c r="AS265" s="42">
        <f t="shared" ref="AS265:AT265" si="612">SUM(AS253:AS264)</f>
        <v>0</v>
      </c>
      <c r="AT265" s="32">
        <f t="shared" si="612"/>
        <v>0</v>
      </c>
      <c r="AU265" s="43"/>
      <c r="AV265" s="42">
        <f t="shared" ref="AV265:AW265" si="613">SUM(AV253:AV264)</f>
        <v>0</v>
      </c>
      <c r="AW265" s="32">
        <f t="shared" si="613"/>
        <v>0</v>
      </c>
      <c r="AX265" s="43"/>
      <c r="AY265" s="42">
        <f t="shared" ref="AY265:AZ265" si="614">SUM(AY253:AY264)</f>
        <v>0</v>
      </c>
      <c r="AZ265" s="32">
        <f t="shared" si="614"/>
        <v>0</v>
      </c>
      <c r="BA265" s="43"/>
      <c r="BB265" s="42">
        <f t="shared" ref="BB265:BC265" si="615">SUM(BB253:BB264)</f>
        <v>0</v>
      </c>
      <c r="BC265" s="32">
        <f t="shared" si="615"/>
        <v>0</v>
      </c>
      <c r="BD265" s="43"/>
      <c r="BE265" s="42">
        <f t="shared" ref="BE265:BF265" si="616">SUM(BE253:BE264)</f>
        <v>0</v>
      </c>
      <c r="BF265" s="32">
        <f t="shared" si="616"/>
        <v>0</v>
      </c>
      <c r="BG265" s="43"/>
      <c r="BH265" s="42">
        <f t="shared" ref="BH265:BI265" si="617">SUM(BH253:BH264)</f>
        <v>0</v>
      </c>
      <c r="BI265" s="32">
        <f t="shared" si="617"/>
        <v>0</v>
      </c>
      <c r="BJ265" s="43"/>
      <c r="BK265" s="42">
        <f t="shared" ref="BK265:BL265" si="618">SUM(BK253:BK264)</f>
        <v>0</v>
      </c>
      <c r="BL265" s="32">
        <f t="shared" si="618"/>
        <v>0</v>
      </c>
      <c r="BM265" s="43"/>
      <c r="BN265" s="42">
        <f t="shared" ref="BN265:BO265" si="619">SUM(BN253:BN264)</f>
        <v>0</v>
      </c>
      <c r="BO265" s="32">
        <f t="shared" si="619"/>
        <v>0</v>
      </c>
      <c r="BP265" s="43"/>
      <c r="BQ265" s="42">
        <f t="shared" ref="BQ265:BR265" si="620">SUM(BQ253:BQ264)</f>
        <v>0</v>
      </c>
      <c r="BR265" s="32">
        <f t="shared" si="620"/>
        <v>0</v>
      </c>
      <c r="BS265" s="43"/>
      <c r="BT265" s="42">
        <f t="shared" ref="BT265:BU265" si="621">SUM(BT253:BT264)</f>
        <v>0</v>
      </c>
      <c r="BU265" s="32">
        <f t="shared" si="621"/>
        <v>0</v>
      </c>
      <c r="BV265" s="43"/>
      <c r="BW265" s="42">
        <f t="shared" ref="BW265:BX265" si="622">SUM(BW253:BW264)</f>
        <v>0</v>
      </c>
      <c r="BX265" s="32">
        <f t="shared" si="622"/>
        <v>0</v>
      </c>
      <c r="BY265" s="43"/>
      <c r="BZ265" s="42">
        <f t="shared" ref="BZ265:CA265" si="623">SUM(BZ253:BZ264)</f>
        <v>0</v>
      </c>
      <c r="CA265" s="32">
        <f t="shared" si="623"/>
        <v>0</v>
      </c>
      <c r="CB265" s="43"/>
      <c r="CC265" s="42">
        <f t="shared" ref="CC265:CD265" si="624">SUM(CC253:CC264)</f>
        <v>0</v>
      </c>
      <c r="CD265" s="32">
        <f t="shared" si="624"/>
        <v>0</v>
      </c>
      <c r="CE265" s="43"/>
      <c r="CF265" s="42">
        <f t="shared" ref="CF265:CG265" si="625">SUM(CF253:CF264)</f>
        <v>0</v>
      </c>
      <c r="CG265" s="32">
        <f t="shared" si="625"/>
        <v>0</v>
      </c>
      <c r="CH265" s="43"/>
      <c r="CI265" s="42">
        <f t="shared" ref="CI265:CJ265" si="626">SUM(CI253:CI264)</f>
        <v>0</v>
      </c>
      <c r="CJ265" s="32">
        <f t="shared" si="626"/>
        <v>0</v>
      </c>
      <c r="CK265" s="43"/>
      <c r="CL265" s="42">
        <f t="shared" ref="CL265:CM265" si="627">SUM(CL253:CL264)</f>
        <v>2.4</v>
      </c>
      <c r="CM265" s="32">
        <f t="shared" si="627"/>
        <v>211.03</v>
      </c>
      <c r="CN265" s="43"/>
      <c r="CO265" s="42">
        <f t="shared" ref="CO265:CP265" si="628">SUM(CO253:CO264)</f>
        <v>8.3339999999999997E-2</v>
      </c>
      <c r="CP265" s="32">
        <f t="shared" si="628"/>
        <v>13.093999999999999</v>
      </c>
      <c r="CQ265" s="43"/>
      <c r="CR265" s="42">
        <f t="shared" ref="CR265:CS265" si="629">SUM(CR253:CR264)</f>
        <v>0</v>
      </c>
      <c r="CS265" s="32">
        <f t="shared" si="629"/>
        <v>0</v>
      </c>
      <c r="CT265" s="43"/>
      <c r="CU265" s="42">
        <f t="shared" ref="CU265:CV265" si="630">SUM(CU253:CU264)</f>
        <v>0</v>
      </c>
      <c r="CV265" s="32">
        <f t="shared" si="630"/>
        <v>0</v>
      </c>
      <c r="CW265" s="43"/>
      <c r="CX265" s="42">
        <f t="shared" ref="CX265:CY265" si="631">SUM(CX253:CX264)</f>
        <v>0</v>
      </c>
      <c r="CY265" s="32">
        <f t="shared" si="631"/>
        <v>0</v>
      </c>
      <c r="CZ265" s="43"/>
      <c r="DA265" s="33">
        <f t="shared" si="595"/>
        <v>72.259780000000021</v>
      </c>
      <c r="DB265" s="34">
        <f t="shared" si="596"/>
        <v>4823.851999999999</v>
      </c>
    </row>
  </sheetData>
  <mergeCells count="36">
    <mergeCell ref="C2:Q2"/>
    <mergeCell ref="AM4:AO4"/>
    <mergeCell ref="BQ4:BS4"/>
    <mergeCell ref="BW4:BY4"/>
    <mergeCell ref="AG4:AI4"/>
    <mergeCell ref="C4:E4"/>
    <mergeCell ref="O4:Q4"/>
    <mergeCell ref="U4:W4"/>
    <mergeCell ref="AD4:AF4"/>
    <mergeCell ref="AA4:AC4"/>
    <mergeCell ref="R4:T4"/>
    <mergeCell ref="I4:K4"/>
    <mergeCell ref="F4:H4"/>
    <mergeCell ref="AJ4:AL4"/>
    <mergeCell ref="AV4:AX4"/>
    <mergeCell ref="X4:Z4"/>
    <mergeCell ref="AS4:AU4"/>
    <mergeCell ref="BE4:BG4"/>
    <mergeCell ref="BB4:BD4"/>
    <mergeCell ref="A4:B4"/>
    <mergeCell ref="L4:N4"/>
    <mergeCell ref="AP4:AR4"/>
    <mergeCell ref="AY4:BA4"/>
    <mergeCell ref="CX4:CZ4"/>
    <mergeCell ref="CR4:CT4"/>
    <mergeCell ref="CI4:CK4"/>
    <mergeCell ref="BH4:BJ4"/>
    <mergeCell ref="CO4:CQ4"/>
    <mergeCell ref="CL4:CN4"/>
    <mergeCell ref="CC4:CE4"/>
    <mergeCell ref="BN4:BP4"/>
    <mergeCell ref="BZ4:CB4"/>
    <mergeCell ref="BT4:BV4"/>
    <mergeCell ref="CU4:CW4"/>
    <mergeCell ref="BK4:BM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" bestFit="1" customWidth="1"/>
    <col min="3" max="3" width="9.109375" style="10" customWidth="1"/>
    <col min="4" max="4" width="10.33203125" style="8" bestFit="1" customWidth="1"/>
    <col min="5" max="5" width="10.6640625" style="8" customWidth="1"/>
    <col min="6" max="6" width="9.109375" style="10" customWidth="1"/>
    <col min="7" max="7" width="10.33203125" style="8" bestFit="1" customWidth="1"/>
    <col min="8" max="8" width="11.33203125" style="8" customWidth="1"/>
    <col min="9" max="9" width="9.109375" style="10" customWidth="1"/>
    <col min="10" max="10" width="10.33203125" style="8" bestFit="1" customWidth="1"/>
    <col min="11" max="11" width="9.88671875" style="8" bestFit="1" customWidth="1"/>
    <col min="12" max="12" width="9.109375" style="10" customWidth="1"/>
    <col min="13" max="13" width="10.33203125" style="8" bestFit="1" customWidth="1"/>
    <col min="14" max="14" width="9.88671875" style="8" bestFit="1" customWidth="1"/>
    <col min="15" max="15" width="9.88671875" style="10" bestFit="1" customWidth="1"/>
    <col min="16" max="16" width="10.88671875" style="8" bestFit="1" customWidth="1"/>
    <col min="17" max="17" width="10.5546875" style="8" customWidth="1"/>
    <col min="18" max="18" width="9.88671875" style="10" bestFit="1" customWidth="1"/>
    <col min="19" max="19" width="10.88671875" style="8" bestFit="1" customWidth="1"/>
    <col min="20" max="20" width="10.5546875" style="8" customWidth="1"/>
    <col min="21" max="21" width="9.109375" style="10" customWidth="1"/>
    <col min="22" max="22" width="10.33203125" style="8" bestFit="1" customWidth="1"/>
    <col min="23" max="23" width="9.8867187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9.109375" style="10" customWidth="1"/>
    <col min="28" max="28" width="10.33203125" style="8" bestFit="1" customWidth="1"/>
    <col min="29" max="29" width="10.5546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88671875" style="8" bestFit="1" customWidth="1"/>
    <col min="36" max="36" width="9.109375" style="10" customWidth="1"/>
    <col min="37" max="37" width="10.33203125" style="8" bestFit="1" customWidth="1"/>
    <col min="38" max="38" width="9.88671875" style="8" bestFit="1" customWidth="1"/>
    <col min="39" max="39" width="9.109375" style="10" customWidth="1"/>
    <col min="40" max="40" width="10.33203125" style="8" bestFit="1" customWidth="1"/>
    <col min="41" max="41" width="9.88671875" style="8" bestFit="1" customWidth="1"/>
    <col min="42" max="47" width="11" style="8" customWidth="1"/>
    <col min="48" max="48" width="9.109375" style="10" customWidth="1"/>
    <col min="49" max="49" width="10.33203125" style="8" bestFit="1" customWidth="1"/>
    <col min="50" max="50" width="9.88671875" style="8" bestFit="1" customWidth="1"/>
    <col min="51" max="51" width="9.109375" style="10" customWidth="1"/>
    <col min="52" max="52" width="10.3320312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0.8867187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10.88671875" style="8" bestFit="1" customWidth="1"/>
    <col min="63" max="63" width="9.109375" style="10" customWidth="1"/>
    <col min="64" max="64" width="10.33203125" style="8" bestFit="1" customWidth="1"/>
    <col min="65" max="65" width="10.8867187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1.44140625" style="8" customWidth="1"/>
    <col min="72" max="72" width="9.44140625" style="8" customWidth="1"/>
    <col min="73" max="73" width="10.33203125" style="8" bestFit="1" customWidth="1"/>
    <col min="74" max="74" width="9.44140625" style="8" customWidth="1"/>
    <col min="75" max="77" width="10.88671875" style="8" customWidth="1"/>
    <col min="78" max="78" width="9.109375" style="10" customWidth="1"/>
    <col min="79" max="79" width="10.33203125" style="8" bestFit="1" customWidth="1"/>
    <col min="80" max="80" width="10.6640625" style="8" customWidth="1"/>
    <col min="81" max="81" width="9.109375" style="10" customWidth="1"/>
    <col min="82" max="82" width="10.33203125" style="8" bestFit="1" customWidth="1"/>
    <col min="83" max="83" width="10.6640625" style="8" customWidth="1"/>
    <col min="84" max="84" width="9.109375" style="10" customWidth="1"/>
    <col min="85" max="85" width="10.33203125" style="8" bestFit="1" customWidth="1"/>
    <col min="86" max="86" width="9.88671875" style="8" bestFit="1" customWidth="1"/>
    <col min="87" max="87" width="10.5546875" style="10" bestFit="1" customWidth="1"/>
    <col min="88" max="88" width="10.33203125" style="8" bestFit="1" customWidth="1"/>
    <col min="89" max="89" width="10.5546875" style="8" bestFit="1" customWidth="1"/>
    <col min="90" max="90" width="9.109375" style="10" customWidth="1"/>
    <col min="91" max="91" width="10.33203125" style="8" bestFit="1" customWidth="1"/>
    <col min="92" max="92" width="9.88671875" style="8" bestFit="1" customWidth="1"/>
    <col min="93" max="93" width="12.109375" style="10" bestFit="1" customWidth="1"/>
    <col min="94" max="94" width="12.109375" style="8" bestFit="1" customWidth="1"/>
    <col min="95" max="95" width="9.109375" style="8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4" customFormat="1" ht="9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6"/>
      <c r="AQ1" s="16"/>
      <c r="AR1" s="16"/>
      <c r="AS1" s="16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6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</row>
    <row r="2" spans="1:190" s="17" customFormat="1" ht="21" customHeight="1" x14ac:dyDescent="0.4">
      <c r="B2" s="18" t="s">
        <v>18</v>
      </c>
      <c r="C2" s="82" t="s">
        <v>53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1"/>
      <c r="AQ2" s="21"/>
      <c r="AR2" s="21"/>
      <c r="AS2" s="21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1"/>
      <c r="BU2" s="21"/>
      <c r="BV2" s="21"/>
      <c r="BW2" s="21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</row>
    <row r="3" spans="1:190" s="17" customFormat="1" ht="9" customHeight="1" thickBot="1" x14ac:dyDescent="0.35">
      <c r="C3" s="23"/>
      <c r="D3" s="24"/>
      <c r="E3" s="24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1"/>
      <c r="AQ3" s="21"/>
      <c r="AR3" s="21"/>
      <c r="AS3" s="21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</row>
    <row r="4" spans="1:190" s="5" customFormat="1" ht="45" customHeight="1" x14ac:dyDescent="0.3">
      <c r="A4" s="89" t="s">
        <v>0</v>
      </c>
      <c r="B4" s="90"/>
      <c r="C4" s="83" t="s">
        <v>20</v>
      </c>
      <c r="D4" s="84"/>
      <c r="E4" s="85"/>
      <c r="F4" s="83" t="s">
        <v>54</v>
      </c>
      <c r="G4" s="84"/>
      <c r="H4" s="85"/>
      <c r="I4" s="83" t="s">
        <v>73</v>
      </c>
      <c r="J4" s="84"/>
      <c r="K4" s="85"/>
      <c r="L4" s="83" t="s">
        <v>21</v>
      </c>
      <c r="M4" s="84"/>
      <c r="N4" s="85"/>
      <c r="O4" s="83" t="s">
        <v>55</v>
      </c>
      <c r="P4" s="84"/>
      <c r="Q4" s="85"/>
      <c r="R4" s="83" t="s">
        <v>22</v>
      </c>
      <c r="S4" s="84"/>
      <c r="T4" s="85"/>
      <c r="U4" s="83" t="s">
        <v>23</v>
      </c>
      <c r="V4" s="84"/>
      <c r="W4" s="85"/>
      <c r="X4" s="83" t="s">
        <v>71</v>
      </c>
      <c r="Y4" s="84"/>
      <c r="Z4" s="85"/>
      <c r="AA4" s="83" t="s">
        <v>57</v>
      </c>
      <c r="AB4" s="84"/>
      <c r="AC4" s="85"/>
      <c r="AD4" s="83" t="s">
        <v>24</v>
      </c>
      <c r="AE4" s="84"/>
      <c r="AF4" s="85"/>
      <c r="AG4" s="83" t="s">
        <v>52</v>
      </c>
      <c r="AH4" s="84"/>
      <c r="AI4" s="85"/>
      <c r="AJ4" s="83" t="s">
        <v>25</v>
      </c>
      <c r="AK4" s="84"/>
      <c r="AL4" s="85"/>
      <c r="AM4" s="83" t="s">
        <v>26</v>
      </c>
      <c r="AN4" s="84"/>
      <c r="AO4" s="85"/>
      <c r="AP4" s="83" t="s">
        <v>68</v>
      </c>
      <c r="AQ4" s="84"/>
      <c r="AR4" s="85"/>
      <c r="AS4" s="83" t="s">
        <v>58</v>
      </c>
      <c r="AT4" s="84"/>
      <c r="AU4" s="85"/>
      <c r="AV4" s="83" t="s">
        <v>63</v>
      </c>
      <c r="AW4" s="84"/>
      <c r="AX4" s="85"/>
      <c r="AY4" s="83" t="s">
        <v>27</v>
      </c>
      <c r="AZ4" s="84"/>
      <c r="BA4" s="85"/>
      <c r="BB4" s="83" t="s">
        <v>28</v>
      </c>
      <c r="BC4" s="84"/>
      <c r="BD4" s="85"/>
      <c r="BE4" s="83" t="s">
        <v>56</v>
      </c>
      <c r="BF4" s="84"/>
      <c r="BG4" s="85"/>
      <c r="BH4" s="83" t="s">
        <v>29</v>
      </c>
      <c r="BI4" s="84"/>
      <c r="BJ4" s="85"/>
      <c r="BK4" s="83" t="s">
        <v>41</v>
      </c>
      <c r="BL4" s="84"/>
      <c r="BM4" s="85"/>
      <c r="BN4" s="83" t="s">
        <v>65</v>
      </c>
      <c r="BO4" s="84"/>
      <c r="BP4" s="85"/>
      <c r="BQ4" s="83" t="s">
        <v>45</v>
      </c>
      <c r="BR4" s="84"/>
      <c r="BS4" s="85"/>
      <c r="BT4" s="86" t="s">
        <v>42</v>
      </c>
      <c r="BU4" s="87"/>
      <c r="BV4" s="88"/>
      <c r="BW4" s="86" t="s">
        <v>61</v>
      </c>
      <c r="BX4" s="87"/>
      <c r="BY4" s="88"/>
      <c r="BZ4" s="83" t="s">
        <v>64</v>
      </c>
      <c r="CA4" s="84"/>
      <c r="CB4" s="85"/>
      <c r="CC4" s="83" t="s">
        <v>30</v>
      </c>
      <c r="CD4" s="84"/>
      <c r="CE4" s="85"/>
      <c r="CF4" s="83" t="s">
        <v>31</v>
      </c>
      <c r="CG4" s="84"/>
      <c r="CH4" s="85"/>
      <c r="CI4" s="83" t="s">
        <v>51</v>
      </c>
      <c r="CJ4" s="84"/>
      <c r="CK4" s="85"/>
      <c r="CL4" s="83" t="s">
        <v>32</v>
      </c>
      <c r="CM4" s="84"/>
      <c r="CN4" s="85"/>
      <c r="CO4" s="56" t="s">
        <v>33</v>
      </c>
      <c r="CP4" s="57" t="s">
        <v>33</v>
      </c>
      <c r="CQ4" s="7"/>
      <c r="CS4" s="4"/>
      <c r="CT4" s="4"/>
      <c r="CU4" s="4"/>
      <c r="CW4" s="4"/>
      <c r="CX4" s="4"/>
      <c r="CY4" s="4"/>
      <c r="DA4" s="4"/>
      <c r="DB4" s="4"/>
      <c r="DC4" s="4"/>
      <c r="DE4" s="4"/>
      <c r="DF4" s="4"/>
      <c r="DG4" s="4"/>
    </row>
    <row r="5" spans="1:19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34</v>
      </c>
      <c r="CP5" s="27" t="s">
        <v>35</v>
      </c>
      <c r="CQ5" s="6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f t="shared" ref="K6:K17" si="0">IF(I6=0,0,J6/I6*1000)</f>
        <v>0</v>
      </c>
      <c r="L6" s="40">
        <v>0</v>
      </c>
      <c r="M6" s="11">
        <v>0</v>
      </c>
      <c r="N6" s="41"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0">
        <v>0</v>
      </c>
      <c r="CD6" s="11">
        <v>0</v>
      </c>
      <c r="CE6" s="41">
        <v>0</v>
      </c>
      <c r="CF6" s="40">
        <v>0</v>
      </c>
      <c r="CG6" s="11">
        <v>0</v>
      </c>
      <c r="CH6" s="41">
        <v>0</v>
      </c>
      <c r="CI6" s="40">
        <v>0</v>
      </c>
      <c r="CJ6" s="11">
        <v>0</v>
      </c>
      <c r="CK6" s="41">
        <v>0</v>
      </c>
      <c r="CL6" s="40">
        <v>0</v>
      </c>
      <c r="CM6" s="11">
        <v>0</v>
      </c>
      <c r="CN6" s="41">
        <v>0</v>
      </c>
      <c r="CO6" s="9">
        <f t="shared" ref="CO6:CO44" si="1">SUM(CL6,CF6,CC6,BH6,BB6,AY6,AM6,AJ6,AD6,AA6,U6,R6,L6,C6,F6,O6,AG6,AS6,BE6,BK6,BT6,X6,CI6)</f>
        <v>0</v>
      </c>
      <c r="CP6" s="13">
        <f t="shared" ref="CP6:CP44" si="2">SUM(CM6,CG6,CD6,BI6,BC6,AZ6,AN6,AK6,AE6,AB6,V6,S6,M6,D6,G6,P6,AH6,AT6,BF6,BL6,BU6,Y6,CJ6)</f>
        <v>0</v>
      </c>
      <c r="CQ6" s="6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f t="shared" si="0"/>
        <v>0</v>
      </c>
      <c r="L7" s="40">
        <v>0</v>
      </c>
      <c r="M7" s="11">
        <v>0</v>
      </c>
      <c r="N7" s="41"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0">
        <v>0</v>
      </c>
      <c r="CD7" s="11">
        <v>0</v>
      </c>
      <c r="CE7" s="41">
        <v>0</v>
      </c>
      <c r="CF7" s="40">
        <v>0</v>
      </c>
      <c r="CG7" s="11">
        <v>0</v>
      </c>
      <c r="CH7" s="41">
        <v>0</v>
      </c>
      <c r="CI7" s="40">
        <v>0</v>
      </c>
      <c r="CJ7" s="11">
        <v>0</v>
      </c>
      <c r="CK7" s="41">
        <v>0</v>
      </c>
      <c r="CL7" s="40">
        <v>0</v>
      </c>
      <c r="CM7" s="11">
        <v>0</v>
      </c>
      <c r="CN7" s="41">
        <v>0</v>
      </c>
      <c r="CO7" s="9">
        <f t="shared" si="1"/>
        <v>0</v>
      </c>
      <c r="CP7" s="13">
        <f t="shared" si="2"/>
        <v>0</v>
      </c>
      <c r="CQ7" s="6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f t="shared" si="0"/>
        <v>0</v>
      </c>
      <c r="L8" s="40">
        <v>0</v>
      </c>
      <c r="M8" s="11">
        <v>0</v>
      </c>
      <c r="N8" s="41"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6">
        <v>1</v>
      </c>
      <c r="BI8" s="12">
        <v>19</v>
      </c>
      <c r="BJ8" s="41">
        <f>BI8/BH8*1000</f>
        <v>19000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0">
        <v>0</v>
      </c>
      <c r="CD8" s="11">
        <v>0</v>
      </c>
      <c r="CE8" s="41">
        <v>0</v>
      </c>
      <c r="CF8" s="40">
        <v>0</v>
      </c>
      <c r="CG8" s="11">
        <v>0</v>
      </c>
      <c r="CH8" s="41">
        <v>0</v>
      </c>
      <c r="CI8" s="40">
        <v>0</v>
      </c>
      <c r="CJ8" s="11">
        <v>0</v>
      </c>
      <c r="CK8" s="41">
        <v>0</v>
      </c>
      <c r="CL8" s="40">
        <v>0</v>
      </c>
      <c r="CM8" s="11">
        <v>0</v>
      </c>
      <c r="CN8" s="41">
        <v>0</v>
      </c>
      <c r="CO8" s="9">
        <f t="shared" si="1"/>
        <v>1</v>
      </c>
      <c r="CP8" s="13">
        <f t="shared" si="2"/>
        <v>19</v>
      </c>
      <c r="CQ8" s="6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f t="shared" si="0"/>
        <v>0</v>
      </c>
      <c r="L9" s="40">
        <v>0</v>
      </c>
      <c r="M9" s="11">
        <v>0</v>
      </c>
      <c r="N9" s="41"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0">
        <v>0</v>
      </c>
      <c r="CD9" s="11">
        <v>0</v>
      </c>
      <c r="CE9" s="41">
        <v>0</v>
      </c>
      <c r="CF9" s="40">
        <v>0</v>
      </c>
      <c r="CG9" s="11">
        <v>0</v>
      </c>
      <c r="CH9" s="41">
        <v>0</v>
      </c>
      <c r="CI9" s="40">
        <v>0</v>
      </c>
      <c r="CJ9" s="11">
        <v>0</v>
      </c>
      <c r="CK9" s="41">
        <v>0</v>
      </c>
      <c r="CL9" s="40">
        <v>0</v>
      </c>
      <c r="CM9" s="11">
        <v>0</v>
      </c>
      <c r="CN9" s="41">
        <v>0</v>
      </c>
      <c r="CO9" s="9">
        <f t="shared" si="1"/>
        <v>0</v>
      </c>
      <c r="CP9" s="13">
        <f t="shared" si="2"/>
        <v>0</v>
      </c>
      <c r="CQ9" s="6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f t="shared" si="0"/>
        <v>0</v>
      </c>
      <c r="L10" s="40">
        <v>0</v>
      </c>
      <c r="M10" s="11">
        <v>0</v>
      </c>
      <c r="N10" s="41"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0">
        <v>0</v>
      </c>
      <c r="CD10" s="11">
        <v>0</v>
      </c>
      <c r="CE10" s="41">
        <v>0</v>
      </c>
      <c r="CF10" s="40">
        <v>0</v>
      </c>
      <c r="CG10" s="11">
        <v>0</v>
      </c>
      <c r="CH10" s="41">
        <v>0</v>
      </c>
      <c r="CI10" s="40">
        <v>0</v>
      </c>
      <c r="CJ10" s="11">
        <v>0</v>
      </c>
      <c r="CK10" s="41">
        <v>0</v>
      </c>
      <c r="CL10" s="40">
        <v>0</v>
      </c>
      <c r="CM10" s="11">
        <v>0</v>
      </c>
      <c r="CN10" s="41">
        <v>0</v>
      </c>
      <c r="CO10" s="9">
        <f t="shared" si="1"/>
        <v>0</v>
      </c>
      <c r="CP10" s="13">
        <f t="shared" si="2"/>
        <v>0</v>
      </c>
      <c r="CQ10" s="6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f t="shared" si="0"/>
        <v>0</v>
      </c>
      <c r="L11" s="40">
        <v>0</v>
      </c>
      <c r="M11" s="11">
        <v>0</v>
      </c>
      <c r="N11" s="41"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0">
        <v>0</v>
      </c>
      <c r="CD11" s="11">
        <v>0</v>
      </c>
      <c r="CE11" s="41">
        <v>0</v>
      </c>
      <c r="CF11" s="40">
        <v>0</v>
      </c>
      <c r="CG11" s="11">
        <v>0</v>
      </c>
      <c r="CH11" s="41">
        <v>0</v>
      </c>
      <c r="CI11" s="40">
        <v>0</v>
      </c>
      <c r="CJ11" s="11">
        <v>0</v>
      </c>
      <c r="CK11" s="41">
        <v>0</v>
      </c>
      <c r="CL11" s="40">
        <v>0</v>
      </c>
      <c r="CM11" s="11">
        <v>0</v>
      </c>
      <c r="CN11" s="41">
        <v>0</v>
      </c>
      <c r="CO11" s="9">
        <f t="shared" si="1"/>
        <v>0</v>
      </c>
      <c r="CP11" s="13">
        <f t="shared" si="2"/>
        <v>0</v>
      </c>
      <c r="CQ11" s="6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6">
        <v>0</v>
      </c>
      <c r="G12" s="12">
        <v>0</v>
      </c>
      <c r="H12" s="41">
        <v>0</v>
      </c>
      <c r="I12" s="46">
        <v>0</v>
      </c>
      <c r="J12" s="12">
        <v>0</v>
      </c>
      <c r="K12" s="41">
        <f t="shared" si="0"/>
        <v>0</v>
      </c>
      <c r="L12" s="46">
        <v>8</v>
      </c>
      <c r="M12" s="12">
        <v>146</v>
      </c>
      <c r="N12" s="41">
        <f>M12/L12*1000</f>
        <v>18250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0">
        <v>0</v>
      </c>
      <c r="AH12" s="11">
        <v>0</v>
      </c>
      <c r="AI12" s="41">
        <v>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0">
        <v>0</v>
      </c>
      <c r="CD12" s="11">
        <v>0</v>
      </c>
      <c r="CE12" s="41">
        <v>0</v>
      </c>
      <c r="CF12" s="40">
        <v>0</v>
      </c>
      <c r="CG12" s="11">
        <v>0</v>
      </c>
      <c r="CH12" s="41">
        <v>0</v>
      </c>
      <c r="CI12" s="40">
        <v>0</v>
      </c>
      <c r="CJ12" s="11">
        <v>0</v>
      </c>
      <c r="CK12" s="41">
        <v>0</v>
      </c>
      <c r="CL12" s="40">
        <v>0</v>
      </c>
      <c r="CM12" s="11">
        <v>0</v>
      </c>
      <c r="CN12" s="41">
        <v>0</v>
      </c>
      <c r="CO12" s="9">
        <f t="shared" si="1"/>
        <v>8</v>
      </c>
      <c r="CP12" s="13">
        <f t="shared" si="2"/>
        <v>146</v>
      </c>
      <c r="CQ12" s="6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f t="shared" si="0"/>
        <v>0</v>
      </c>
      <c r="L13" s="40">
        <v>0</v>
      </c>
      <c r="M13" s="11">
        <v>0</v>
      </c>
      <c r="N13" s="41"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6">
        <v>8</v>
      </c>
      <c r="AE13" s="12">
        <v>144</v>
      </c>
      <c r="AF13" s="41">
        <f>AE13/AD13*1000</f>
        <v>18000</v>
      </c>
      <c r="AG13" s="46">
        <v>0</v>
      </c>
      <c r="AH13" s="12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0">
        <v>0</v>
      </c>
      <c r="CD13" s="11">
        <v>0</v>
      </c>
      <c r="CE13" s="41">
        <v>0</v>
      </c>
      <c r="CF13" s="40">
        <v>0</v>
      </c>
      <c r="CG13" s="11">
        <v>0</v>
      </c>
      <c r="CH13" s="41">
        <v>0</v>
      </c>
      <c r="CI13" s="40">
        <v>0</v>
      </c>
      <c r="CJ13" s="11">
        <v>0</v>
      </c>
      <c r="CK13" s="41">
        <v>0</v>
      </c>
      <c r="CL13" s="40">
        <v>0</v>
      </c>
      <c r="CM13" s="11">
        <v>0</v>
      </c>
      <c r="CN13" s="41">
        <v>0</v>
      </c>
      <c r="CO13" s="9">
        <f t="shared" si="1"/>
        <v>8</v>
      </c>
      <c r="CP13" s="13">
        <f t="shared" si="2"/>
        <v>144</v>
      </c>
      <c r="CQ13" s="6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f t="shared" si="0"/>
        <v>0</v>
      </c>
      <c r="L14" s="40">
        <v>0</v>
      </c>
      <c r="M14" s="11">
        <v>0</v>
      </c>
      <c r="N14" s="41"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0">
        <v>0</v>
      </c>
      <c r="CD14" s="11">
        <v>0</v>
      </c>
      <c r="CE14" s="41">
        <v>0</v>
      </c>
      <c r="CF14" s="40">
        <v>0</v>
      </c>
      <c r="CG14" s="11">
        <v>0</v>
      </c>
      <c r="CH14" s="41">
        <v>0</v>
      </c>
      <c r="CI14" s="40">
        <v>0</v>
      </c>
      <c r="CJ14" s="11">
        <v>0</v>
      </c>
      <c r="CK14" s="41">
        <v>0</v>
      </c>
      <c r="CL14" s="40">
        <v>0</v>
      </c>
      <c r="CM14" s="11">
        <v>0</v>
      </c>
      <c r="CN14" s="41">
        <v>0</v>
      </c>
      <c r="CO14" s="9">
        <f t="shared" si="1"/>
        <v>0</v>
      </c>
      <c r="CP14" s="13">
        <f t="shared" si="2"/>
        <v>0</v>
      </c>
      <c r="CQ14" s="6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f t="shared" si="0"/>
        <v>0</v>
      </c>
      <c r="L15" s="40">
        <v>0</v>
      </c>
      <c r="M15" s="11">
        <v>0</v>
      </c>
      <c r="N15" s="41"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0">
        <v>0</v>
      </c>
      <c r="AZ15" s="11">
        <v>0</v>
      </c>
      <c r="BA15" s="41">
        <v>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0">
        <v>0</v>
      </c>
      <c r="CD15" s="11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9">
        <f t="shared" si="1"/>
        <v>0</v>
      </c>
      <c r="CP15" s="13">
        <f t="shared" si="2"/>
        <v>0</v>
      </c>
      <c r="CQ15" s="6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f t="shared" si="0"/>
        <v>0</v>
      </c>
      <c r="L16" s="40">
        <v>0</v>
      </c>
      <c r="M16" s="11">
        <v>0</v>
      </c>
      <c r="N16" s="41"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6">
        <v>15</v>
      </c>
      <c r="AK16" s="12">
        <v>253</v>
      </c>
      <c r="AL16" s="41">
        <f>AK16/AJ16*1000</f>
        <v>16866.666666666668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9">
        <f t="shared" si="1"/>
        <v>15</v>
      </c>
      <c r="CP16" s="13">
        <f t="shared" si="2"/>
        <v>253</v>
      </c>
      <c r="CQ16" s="6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50">
        <v>2004</v>
      </c>
      <c r="B17" s="51" t="s">
        <v>16</v>
      </c>
      <c r="C17" s="46">
        <v>19</v>
      </c>
      <c r="D17" s="12">
        <v>101</v>
      </c>
      <c r="E17" s="41">
        <f>D17/C17*1000</f>
        <v>5315.7894736842109</v>
      </c>
      <c r="F17" s="46">
        <v>0</v>
      </c>
      <c r="G17" s="12">
        <v>0</v>
      </c>
      <c r="H17" s="41">
        <v>0</v>
      </c>
      <c r="I17" s="46">
        <v>0</v>
      </c>
      <c r="J17" s="12">
        <v>0</v>
      </c>
      <c r="K17" s="41">
        <f t="shared" si="0"/>
        <v>0</v>
      </c>
      <c r="L17" s="46">
        <v>1</v>
      </c>
      <c r="M17" s="12">
        <v>34</v>
      </c>
      <c r="N17" s="41">
        <f>M17/L17*1000</f>
        <v>34000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6">
        <v>2</v>
      </c>
      <c r="BI17" s="12">
        <v>381</v>
      </c>
      <c r="BJ17" s="41">
        <f>BI17/BH17*1000</f>
        <v>190500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9">
        <f t="shared" si="1"/>
        <v>22</v>
      </c>
      <c r="CP17" s="13">
        <f t="shared" si="2"/>
        <v>516</v>
      </c>
      <c r="CQ17" s="6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61"/>
      <c r="B18" s="62" t="s">
        <v>17</v>
      </c>
      <c r="C18" s="58">
        <f>SUM(C6:C17)</f>
        <v>19</v>
      </c>
      <c r="D18" s="35">
        <f>SUM(D6:D17)</f>
        <v>101</v>
      </c>
      <c r="E18" s="59"/>
      <c r="F18" s="58">
        <f>SUM(F6:F17)</f>
        <v>0</v>
      </c>
      <c r="G18" s="35">
        <f>SUM(G6:G17)</f>
        <v>0</v>
      </c>
      <c r="H18" s="59"/>
      <c r="I18" s="58">
        <f t="shared" ref="I18:J18" si="3">SUM(I6:I17)</f>
        <v>0</v>
      </c>
      <c r="J18" s="35">
        <f t="shared" si="3"/>
        <v>0</v>
      </c>
      <c r="K18" s="59"/>
      <c r="L18" s="58">
        <f>SUM(L6:L17)</f>
        <v>9</v>
      </c>
      <c r="M18" s="35">
        <f>SUM(M6:M17)</f>
        <v>180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0</v>
      </c>
      <c r="AB18" s="35">
        <f>SUM(AB6:AB17)</f>
        <v>0</v>
      </c>
      <c r="AC18" s="59"/>
      <c r="AD18" s="58">
        <f>SUM(AD6:AD17)</f>
        <v>8</v>
      </c>
      <c r="AE18" s="35">
        <f>SUM(AE6:AE17)</f>
        <v>144</v>
      </c>
      <c r="AF18" s="59"/>
      <c r="AG18" s="58">
        <f>SUM(AG6:AG17)</f>
        <v>0</v>
      </c>
      <c r="AH18" s="35">
        <f>SUM(AH6:AH17)</f>
        <v>0</v>
      </c>
      <c r="AI18" s="59"/>
      <c r="AJ18" s="58">
        <f>SUM(AJ6:AJ17)</f>
        <v>15</v>
      </c>
      <c r="AK18" s="35">
        <f>SUM(AK6:AK17)</f>
        <v>253</v>
      </c>
      <c r="AL18" s="59"/>
      <c r="AM18" s="58">
        <f>SUM(AM6:AM17)</f>
        <v>0</v>
      </c>
      <c r="AN18" s="35">
        <f>SUM(AN6:AN17)</f>
        <v>0</v>
      </c>
      <c r="AO18" s="59"/>
      <c r="AP18" s="58">
        <f>SUM(AP6:AP17)</f>
        <v>0</v>
      </c>
      <c r="AQ18" s="35">
        <f>SUM(AQ6:AQ17)</f>
        <v>0</v>
      </c>
      <c r="AR18" s="59"/>
      <c r="AS18" s="58">
        <f>SUM(AS6:AS17)</f>
        <v>0</v>
      </c>
      <c r="AT18" s="35">
        <f>SUM(AT6:AT17)</f>
        <v>0</v>
      </c>
      <c r="AU18" s="59"/>
      <c r="AV18" s="58">
        <f>SUM(AV6:AV17)</f>
        <v>0</v>
      </c>
      <c r="AW18" s="35">
        <f>SUM(AW6:AW17)</f>
        <v>0</v>
      </c>
      <c r="AX18" s="59"/>
      <c r="AY18" s="58">
        <f>SUM(AY6:AY17)</f>
        <v>0</v>
      </c>
      <c r="AZ18" s="35">
        <f>SUM(AZ6:AZ17)</f>
        <v>0</v>
      </c>
      <c r="BA18" s="59"/>
      <c r="BB18" s="58">
        <f>SUM(BB6:BB17)</f>
        <v>0</v>
      </c>
      <c r="BC18" s="35">
        <f>SUM(BC6:BC17)</f>
        <v>0</v>
      </c>
      <c r="BD18" s="59"/>
      <c r="BE18" s="58">
        <f>SUM(BE6:BE17)</f>
        <v>0</v>
      </c>
      <c r="BF18" s="35">
        <f>SUM(BF6:BF17)</f>
        <v>0</v>
      </c>
      <c r="BG18" s="59"/>
      <c r="BH18" s="58">
        <f>SUM(BH6:BH17)</f>
        <v>3</v>
      </c>
      <c r="BI18" s="35">
        <f>SUM(BI6:BI17)</f>
        <v>400</v>
      </c>
      <c r="BJ18" s="59"/>
      <c r="BK18" s="58">
        <f>SUM(BK6:BK17)</f>
        <v>0</v>
      </c>
      <c r="BL18" s="35">
        <f>SUM(BL6:BL17)</f>
        <v>0</v>
      </c>
      <c r="BM18" s="59"/>
      <c r="BN18" s="58">
        <f>SUM(BN6:BN17)</f>
        <v>0</v>
      </c>
      <c r="BO18" s="35">
        <f>SUM(BO6:BO17)</f>
        <v>0</v>
      </c>
      <c r="BP18" s="59"/>
      <c r="BQ18" s="58">
        <f>SUM(BQ6:BQ17)</f>
        <v>0</v>
      </c>
      <c r="BR18" s="35">
        <f>SUM(BR6:BR17)</f>
        <v>0</v>
      </c>
      <c r="BS18" s="59"/>
      <c r="BT18" s="58">
        <f>SUM(BT6:BT17)</f>
        <v>0</v>
      </c>
      <c r="BU18" s="35">
        <f>SUM(BU6:BU17)</f>
        <v>0</v>
      </c>
      <c r="BV18" s="59"/>
      <c r="BW18" s="58">
        <f>SUM(BW6:BW17)</f>
        <v>0</v>
      </c>
      <c r="BX18" s="35">
        <f>SUM(BX6:BX17)</f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0</v>
      </c>
      <c r="CD18" s="35">
        <f>SUM(CD6:CD17)</f>
        <v>0</v>
      </c>
      <c r="CE18" s="59"/>
      <c r="CF18" s="58">
        <f>SUM(CF6:CF17)</f>
        <v>0</v>
      </c>
      <c r="CG18" s="35">
        <f>SUM(CG6:CG17)</f>
        <v>0</v>
      </c>
      <c r="CH18" s="59"/>
      <c r="CI18" s="58">
        <f>SUM(CI6:CI17)</f>
        <v>0</v>
      </c>
      <c r="CJ18" s="35">
        <f>SUM(CJ6:CJ17)</f>
        <v>0</v>
      </c>
      <c r="CK18" s="59"/>
      <c r="CL18" s="58">
        <f>SUM(CL6:CL17)</f>
        <v>0</v>
      </c>
      <c r="CM18" s="35">
        <f>SUM(CM6:CM17)</f>
        <v>0</v>
      </c>
      <c r="CN18" s="59"/>
      <c r="CO18" s="36">
        <f t="shared" si="1"/>
        <v>54</v>
      </c>
      <c r="CP18" s="37">
        <f t="shared" si="2"/>
        <v>1078</v>
      </c>
      <c r="CQ18" s="6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</row>
    <row r="19" spans="1:18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f t="shared" ref="K19:K30" si="4">IF(I19=0,0,J19/I19*1000)</f>
        <v>0</v>
      </c>
      <c r="L19" s="44">
        <v>0</v>
      </c>
      <c r="M19" s="28">
        <v>0</v>
      </c>
      <c r="N19" s="45"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7">
        <v>2</v>
      </c>
      <c r="AB19" s="29">
        <v>63</v>
      </c>
      <c r="AC19" s="45">
        <f>AB19/AA19*1000</f>
        <v>31500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4">
        <v>0</v>
      </c>
      <c r="AZ19" s="28">
        <v>0</v>
      </c>
      <c r="BA19" s="45">
        <v>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30">
        <f t="shared" si="1"/>
        <v>2</v>
      </c>
      <c r="CP19" s="31">
        <f t="shared" si="2"/>
        <v>63</v>
      </c>
      <c r="CQ19" s="6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f t="shared" si="4"/>
        <v>0</v>
      </c>
      <c r="L20" s="40">
        <v>0</v>
      </c>
      <c r="M20" s="11">
        <v>0</v>
      </c>
      <c r="N20" s="41"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9">
        <f t="shared" si="1"/>
        <v>0</v>
      </c>
      <c r="CP20" s="13">
        <f t="shared" si="2"/>
        <v>0</v>
      </c>
      <c r="CQ20" s="6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f t="shared" si="4"/>
        <v>0</v>
      </c>
      <c r="L21" s="40">
        <v>0</v>
      </c>
      <c r="M21" s="11">
        <v>0</v>
      </c>
      <c r="N21" s="41"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9">
        <f t="shared" si="1"/>
        <v>0</v>
      </c>
      <c r="CP21" s="13">
        <f t="shared" si="2"/>
        <v>0</v>
      </c>
      <c r="CQ21" s="6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f t="shared" si="4"/>
        <v>0</v>
      </c>
      <c r="L22" s="40">
        <v>0</v>
      </c>
      <c r="M22" s="11">
        <v>0</v>
      </c>
      <c r="N22" s="41"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9">
        <f t="shared" si="1"/>
        <v>0</v>
      </c>
      <c r="CP22" s="13">
        <f t="shared" si="2"/>
        <v>0</v>
      </c>
      <c r="CQ22" s="6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f t="shared" si="4"/>
        <v>0</v>
      </c>
      <c r="L23" s="40">
        <v>0</v>
      </c>
      <c r="M23" s="11">
        <v>0</v>
      </c>
      <c r="N23" s="41"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9">
        <f t="shared" si="1"/>
        <v>0</v>
      </c>
      <c r="CP23" s="13">
        <f t="shared" si="2"/>
        <v>0</v>
      </c>
      <c r="CQ23" s="6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f t="shared" si="4"/>
        <v>0</v>
      </c>
      <c r="L24" s="40">
        <v>0</v>
      </c>
      <c r="M24" s="11">
        <v>0</v>
      </c>
      <c r="N24" s="41"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9">
        <f t="shared" si="1"/>
        <v>0</v>
      </c>
      <c r="CP24" s="13">
        <f t="shared" si="2"/>
        <v>0</v>
      </c>
      <c r="CQ24" s="6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f t="shared" si="4"/>
        <v>0</v>
      </c>
      <c r="L25" s="40">
        <v>0</v>
      </c>
      <c r="M25" s="11">
        <v>0</v>
      </c>
      <c r="N25" s="41"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9">
        <f t="shared" si="1"/>
        <v>0</v>
      </c>
      <c r="CP25" s="13">
        <f t="shared" si="2"/>
        <v>0</v>
      </c>
      <c r="CQ25" s="6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f t="shared" si="4"/>
        <v>0</v>
      </c>
      <c r="L26" s="40">
        <v>0</v>
      </c>
      <c r="M26" s="11">
        <v>0</v>
      </c>
      <c r="N26" s="41"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0">
        <v>0</v>
      </c>
      <c r="CM26" s="11">
        <v>0</v>
      </c>
      <c r="CN26" s="41">
        <v>0</v>
      </c>
      <c r="CO26" s="9">
        <f t="shared" si="1"/>
        <v>0</v>
      </c>
      <c r="CP26" s="13">
        <f t="shared" si="2"/>
        <v>0</v>
      </c>
      <c r="CQ26" s="6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f t="shared" si="4"/>
        <v>0</v>
      </c>
      <c r="L27" s="40">
        <v>0</v>
      </c>
      <c r="M27" s="11">
        <v>0</v>
      </c>
      <c r="N27" s="41"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6">
        <v>0</v>
      </c>
      <c r="CJ27" s="12">
        <v>0</v>
      </c>
      <c r="CK27" s="41">
        <v>0</v>
      </c>
      <c r="CL27" s="46">
        <v>1</v>
      </c>
      <c r="CM27" s="12">
        <v>21</v>
      </c>
      <c r="CN27" s="41">
        <f>CM27/CL27*1000</f>
        <v>21000</v>
      </c>
      <c r="CO27" s="9">
        <f t="shared" si="1"/>
        <v>1</v>
      </c>
      <c r="CP27" s="13">
        <f t="shared" si="2"/>
        <v>21</v>
      </c>
      <c r="CQ27" s="6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f t="shared" si="4"/>
        <v>0</v>
      </c>
      <c r="L28" s="40">
        <v>0</v>
      </c>
      <c r="M28" s="11">
        <v>0</v>
      </c>
      <c r="N28" s="41"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6">
        <v>2</v>
      </c>
      <c r="V28" s="12">
        <v>59</v>
      </c>
      <c r="W28" s="41">
        <f>V28/U28*1000</f>
        <v>29500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9">
        <f t="shared" si="1"/>
        <v>2</v>
      </c>
      <c r="CP28" s="13">
        <f t="shared" si="2"/>
        <v>59</v>
      </c>
      <c r="CQ28" s="6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f t="shared" si="4"/>
        <v>0</v>
      </c>
      <c r="L29" s="40">
        <v>0</v>
      </c>
      <c r="M29" s="11">
        <v>0</v>
      </c>
      <c r="N29" s="41"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9">
        <f t="shared" si="1"/>
        <v>0</v>
      </c>
      <c r="CP29" s="13">
        <f t="shared" si="2"/>
        <v>0</v>
      </c>
      <c r="CQ29" s="6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f t="shared" si="4"/>
        <v>0</v>
      </c>
      <c r="L30" s="40">
        <v>0</v>
      </c>
      <c r="M30" s="11">
        <v>0</v>
      </c>
      <c r="N30" s="41"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9">
        <f t="shared" si="1"/>
        <v>0</v>
      </c>
      <c r="CP30" s="13">
        <f t="shared" si="2"/>
        <v>0</v>
      </c>
      <c r="CQ30" s="6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61"/>
      <c r="B31" s="62" t="s">
        <v>17</v>
      </c>
      <c r="C31" s="58">
        <f>SUM(C19:C30)</f>
        <v>0</v>
      </c>
      <c r="D31" s="35">
        <f>SUM(D19:D30)</f>
        <v>0</v>
      </c>
      <c r="E31" s="59"/>
      <c r="F31" s="58">
        <f>SUM(F19:F30)</f>
        <v>0</v>
      </c>
      <c r="G31" s="35">
        <f>SUM(G19:G30)</f>
        <v>0</v>
      </c>
      <c r="H31" s="59"/>
      <c r="I31" s="58">
        <f t="shared" ref="I31:J31" si="5">SUM(I19:I30)</f>
        <v>0</v>
      </c>
      <c r="J31" s="35">
        <f t="shared" si="5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>SUM(O19:O30)</f>
        <v>0</v>
      </c>
      <c r="P31" s="35">
        <f>SUM(P19:P30)</f>
        <v>0</v>
      </c>
      <c r="Q31" s="59"/>
      <c r="R31" s="58">
        <f>SUM(R19:R30)</f>
        <v>0</v>
      </c>
      <c r="S31" s="35">
        <f>SUM(S19:S30)</f>
        <v>0</v>
      </c>
      <c r="T31" s="59"/>
      <c r="U31" s="58">
        <f>SUM(U19:U30)</f>
        <v>2</v>
      </c>
      <c r="V31" s="35">
        <f>SUM(V19:V30)</f>
        <v>59</v>
      </c>
      <c r="W31" s="59"/>
      <c r="X31" s="58">
        <f>SUM(X19:X30)</f>
        <v>0</v>
      </c>
      <c r="Y31" s="35">
        <f>SUM(Y19:Y30)</f>
        <v>0</v>
      </c>
      <c r="Z31" s="59"/>
      <c r="AA31" s="58">
        <f>SUM(AA19:AA30)</f>
        <v>2</v>
      </c>
      <c r="AB31" s="35">
        <f>SUM(AB19:AB30)</f>
        <v>63</v>
      </c>
      <c r="AC31" s="59"/>
      <c r="AD31" s="58">
        <f>SUM(AD19:AD30)</f>
        <v>0</v>
      </c>
      <c r="AE31" s="35">
        <f>SUM(AE19:AE30)</f>
        <v>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58">
        <f>SUM(BK19:BK30)</f>
        <v>0</v>
      </c>
      <c r="BL31" s="35">
        <f>SUM(BL19:BL30)</f>
        <v>0</v>
      </c>
      <c r="BM31" s="59"/>
      <c r="BN31" s="58">
        <f>SUM(BN19:BN30)</f>
        <v>0</v>
      </c>
      <c r="BO31" s="35">
        <f>SUM(BO19:BO30)</f>
        <v>0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0</v>
      </c>
      <c r="BU31" s="35">
        <f>SUM(BU19:BU30)</f>
        <v>0</v>
      </c>
      <c r="BV31" s="59"/>
      <c r="BW31" s="58">
        <f>SUM(BW19:BW30)</f>
        <v>0</v>
      </c>
      <c r="BX31" s="35">
        <f>SUM(BX19:BX30)</f>
        <v>0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0</v>
      </c>
      <c r="CD31" s="35">
        <f>SUM(CD19:CD30)</f>
        <v>0</v>
      </c>
      <c r="CE31" s="59"/>
      <c r="CF31" s="58">
        <f>SUM(CF19:CF30)</f>
        <v>0</v>
      </c>
      <c r="CG31" s="35">
        <f>SUM(CG19:CG30)</f>
        <v>0</v>
      </c>
      <c r="CH31" s="59"/>
      <c r="CI31" s="58">
        <f>SUM(CI19:CI30)</f>
        <v>0</v>
      </c>
      <c r="CJ31" s="35">
        <f>SUM(CJ19:CJ30)</f>
        <v>0</v>
      </c>
      <c r="CK31" s="59"/>
      <c r="CL31" s="58">
        <f>SUM(CL19:CL30)</f>
        <v>1</v>
      </c>
      <c r="CM31" s="35">
        <f>SUM(CM19:CM30)</f>
        <v>21</v>
      </c>
      <c r="CN31" s="59"/>
      <c r="CO31" s="36">
        <f t="shared" si="1"/>
        <v>5</v>
      </c>
      <c r="CP31" s="37">
        <f t="shared" si="2"/>
        <v>143</v>
      </c>
      <c r="CQ31" s="6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</row>
    <row r="32" spans="1:18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f t="shared" ref="K32:K43" si="6">IF(I32=0,0,J32/I32*1000)</f>
        <v>0</v>
      </c>
      <c r="L32" s="40">
        <v>0</v>
      </c>
      <c r="M32" s="11">
        <v>0</v>
      </c>
      <c r="N32" s="41"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0">
        <v>0</v>
      </c>
      <c r="CD32" s="11">
        <v>0</v>
      </c>
      <c r="CE32" s="41">
        <v>0</v>
      </c>
      <c r="CF32" s="40">
        <v>0</v>
      </c>
      <c r="CG32" s="11">
        <v>0</v>
      </c>
      <c r="CH32" s="41">
        <v>0</v>
      </c>
      <c r="CI32" s="40">
        <v>0</v>
      </c>
      <c r="CJ32" s="11">
        <v>0</v>
      </c>
      <c r="CK32" s="41">
        <v>0</v>
      </c>
      <c r="CL32" s="40">
        <v>0</v>
      </c>
      <c r="CM32" s="11">
        <v>0</v>
      </c>
      <c r="CN32" s="41">
        <v>0</v>
      </c>
      <c r="CO32" s="9">
        <f t="shared" si="1"/>
        <v>0</v>
      </c>
      <c r="CP32" s="13">
        <f t="shared" si="2"/>
        <v>0</v>
      </c>
      <c r="CQ32" s="6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f t="shared" si="6"/>
        <v>0</v>
      </c>
      <c r="L33" s="40">
        <v>0</v>
      </c>
      <c r="M33" s="11">
        <v>0</v>
      </c>
      <c r="N33" s="41"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0">
        <v>0</v>
      </c>
      <c r="AZ33" s="11">
        <v>0</v>
      </c>
      <c r="BA33" s="41">
        <v>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0">
        <v>0</v>
      </c>
      <c r="CD33" s="11">
        <v>0</v>
      </c>
      <c r="CE33" s="41">
        <v>0</v>
      </c>
      <c r="CF33" s="40">
        <v>0</v>
      </c>
      <c r="CG33" s="11">
        <v>0</v>
      </c>
      <c r="CH33" s="41">
        <v>0</v>
      </c>
      <c r="CI33" s="40">
        <v>0</v>
      </c>
      <c r="CJ33" s="11">
        <v>0</v>
      </c>
      <c r="CK33" s="41">
        <v>0</v>
      </c>
      <c r="CL33" s="40">
        <v>0</v>
      </c>
      <c r="CM33" s="11">
        <v>0</v>
      </c>
      <c r="CN33" s="41">
        <v>0</v>
      </c>
      <c r="CO33" s="9">
        <f t="shared" si="1"/>
        <v>0</v>
      </c>
      <c r="CP33" s="13">
        <f t="shared" si="2"/>
        <v>0</v>
      </c>
      <c r="CQ33" s="6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f t="shared" si="6"/>
        <v>0</v>
      </c>
      <c r="L34" s="40">
        <v>0</v>
      </c>
      <c r="M34" s="11">
        <v>0</v>
      </c>
      <c r="N34" s="41"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0">
        <v>0</v>
      </c>
      <c r="CD34" s="11">
        <v>0</v>
      </c>
      <c r="CE34" s="41">
        <v>0</v>
      </c>
      <c r="CF34" s="40">
        <v>0</v>
      </c>
      <c r="CG34" s="11">
        <v>0</v>
      </c>
      <c r="CH34" s="41">
        <v>0</v>
      </c>
      <c r="CI34" s="40">
        <v>0</v>
      </c>
      <c r="CJ34" s="11">
        <v>0</v>
      </c>
      <c r="CK34" s="41">
        <v>0</v>
      </c>
      <c r="CL34" s="40">
        <v>0</v>
      </c>
      <c r="CM34" s="11">
        <v>0</v>
      </c>
      <c r="CN34" s="41">
        <v>0</v>
      </c>
      <c r="CO34" s="9">
        <f t="shared" si="1"/>
        <v>0</v>
      </c>
      <c r="CP34" s="13">
        <f t="shared" si="2"/>
        <v>0</v>
      </c>
      <c r="CQ34" s="6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f t="shared" si="6"/>
        <v>0</v>
      </c>
      <c r="L35" s="40">
        <v>0</v>
      </c>
      <c r="M35" s="11">
        <v>0</v>
      </c>
      <c r="N35" s="41"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0">
        <v>0</v>
      </c>
      <c r="CD35" s="11">
        <v>0</v>
      </c>
      <c r="CE35" s="41">
        <v>0</v>
      </c>
      <c r="CF35" s="40">
        <v>0</v>
      </c>
      <c r="CG35" s="11">
        <v>0</v>
      </c>
      <c r="CH35" s="41">
        <v>0</v>
      </c>
      <c r="CI35" s="40">
        <v>0</v>
      </c>
      <c r="CJ35" s="11">
        <v>0</v>
      </c>
      <c r="CK35" s="41">
        <v>0</v>
      </c>
      <c r="CL35" s="40">
        <v>0</v>
      </c>
      <c r="CM35" s="11">
        <v>0</v>
      </c>
      <c r="CN35" s="41">
        <v>0</v>
      </c>
      <c r="CO35" s="9">
        <f t="shared" si="1"/>
        <v>0</v>
      </c>
      <c r="CP35" s="13">
        <f t="shared" si="2"/>
        <v>0</v>
      </c>
      <c r="CQ35" s="6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f t="shared" si="6"/>
        <v>0</v>
      </c>
      <c r="L36" s="40">
        <v>0</v>
      </c>
      <c r="M36" s="11">
        <v>0</v>
      </c>
      <c r="N36" s="41"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0">
        <v>0</v>
      </c>
      <c r="CD36" s="11">
        <v>0</v>
      </c>
      <c r="CE36" s="41">
        <v>0</v>
      </c>
      <c r="CF36" s="40">
        <v>0</v>
      </c>
      <c r="CG36" s="11">
        <v>0</v>
      </c>
      <c r="CH36" s="41">
        <v>0</v>
      </c>
      <c r="CI36" s="40">
        <v>0</v>
      </c>
      <c r="CJ36" s="11">
        <v>0</v>
      </c>
      <c r="CK36" s="41">
        <v>0</v>
      </c>
      <c r="CL36" s="40">
        <v>0</v>
      </c>
      <c r="CM36" s="11">
        <v>0</v>
      </c>
      <c r="CN36" s="41">
        <v>0</v>
      </c>
      <c r="CO36" s="9">
        <f t="shared" si="1"/>
        <v>0</v>
      </c>
      <c r="CP36" s="13">
        <f t="shared" si="2"/>
        <v>0</v>
      </c>
      <c r="CQ36" s="6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f t="shared" si="6"/>
        <v>0</v>
      </c>
      <c r="L37" s="40">
        <v>0</v>
      </c>
      <c r="M37" s="11">
        <v>0</v>
      </c>
      <c r="N37" s="41"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6">
        <v>1</v>
      </c>
      <c r="BC37" s="12">
        <v>19</v>
      </c>
      <c r="BD37" s="41">
        <f>BC37/BB37*1000</f>
        <v>19000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0">
        <v>0</v>
      </c>
      <c r="CD37" s="11">
        <v>0</v>
      </c>
      <c r="CE37" s="41">
        <v>0</v>
      </c>
      <c r="CF37" s="40">
        <v>0</v>
      </c>
      <c r="CG37" s="11">
        <v>0</v>
      </c>
      <c r="CH37" s="41">
        <v>0</v>
      </c>
      <c r="CI37" s="40">
        <v>0</v>
      </c>
      <c r="CJ37" s="11">
        <v>0</v>
      </c>
      <c r="CK37" s="41">
        <v>0</v>
      </c>
      <c r="CL37" s="40">
        <v>0</v>
      </c>
      <c r="CM37" s="11">
        <v>0</v>
      </c>
      <c r="CN37" s="41">
        <v>0</v>
      </c>
      <c r="CO37" s="9">
        <f t="shared" si="1"/>
        <v>1</v>
      </c>
      <c r="CP37" s="13">
        <f t="shared" si="2"/>
        <v>19</v>
      </c>
      <c r="CQ37" s="6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f t="shared" si="6"/>
        <v>0</v>
      </c>
      <c r="L38" s="40">
        <v>0</v>
      </c>
      <c r="M38" s="11">
        <v>0</v>
      </c>
      <c r="N38" s="41"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0">
        <v>0</v>
      </c>
      <c r="CD38" s="11">
        <v>0</v>
      </c>
      <c r="CE38" s="41">
        <v>0</v>
      </c>
      <c r="CF38" s="40">
        <v>0</v>
      </c>
      <c r="CG38" s="11">
        <v>0</v>
      </c>
      <c r="CH38" s="41">
        <v>0</v>
      </c>
      <c r="CI38" s="40">
        <v>0</v>
      </c>
      <c r="CJ38" s="11">
        <v>0</v>
      </c>
      <c r="CK38" s="41">
        <v>0</v>
      </c>
      <c r="CL38" s="40">
        <v>0</v>
      </c>
      <c r="CM38" s="11">
        <v>0</v>
      </c>
      <c r="CN38" s="41">
        <v>0</v>
      </c>
      <c r="CO38" s="9">
        <f t="shared" si="1"/>
        <v>0</v>
      </c>
      <c r="CP38" s="13">
        <f t="shared" si="2"/>
        <v>0</v>
      </c>
      <c r="CQ38" s="6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f t="shared" si="6"/>
        <v>0</v>
      </c>
      <c r="L39" s="40">
        <v>0</v>
      </c>
      <c r="M39" s="11">
        <v>0</v>
      </c>
      <c r="N39" s="41"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0">
        <v>0</v>
      </c>
      <c r="CD39" s="11">
        <v>0</v>
      </c>
      <c r="CE39" s="41">
        <v>0</v>
      </c>
      <c r="CF39" s="40">
        <v>0</v>
      </c>
      <c r="CG39" s="11">
        <v>0</v>
      </c>
      <c r="CH39" s="41">
        <v>0</v>
      </c>
      <c r="CI39" s="40">
        <v>0</v>
      </c>
      <c r="CJ39" s="11">
        <v>0</v>
      </c>
      <c r="CK39" s="41">
        <v>0</v>
      </c>
      <c r="CL39" s="40">
        <v>0</v>
      </c>
      <c r="CM39" s="11">
        <v>0</v>
      </c>
      <c r="CN39" s="41">
        <v>0</v>
      </c>
      <c r="CO39" s="9">
        <f t="shared" si="1"/>
        <v>0</v>
      </c>
      <c r="CP39" s="13">
        <f t="shared" si="2"/>
        <v>0</v>
      </c>
      <c r="CQ39" s="6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f t="shared" si="6"/>
        <v>0</v>
      </c>
      <c r="L40" s="40">
        <v>0</v>
      </c>
      <c r="M40" s="11">
        <v>0</v>
      </c>
      <c r="N40" s="41"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0">
        <v>0</v>
      </c>
      <c r="AN40" s="11">
        <v>0</v>
      </c>
      <c r="AO40" s="41">
        <v>0</v>
      </c>
      <c r="AP40" s="40">
        <v>0</v>
      </c>
      <c r="AQ40" s="11">
        <v>0</v>
      </c>
      <c r="AR40" s="41">
        <v>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0">
        <v>0</v>
      </c>
      <c r="AZ40" s="11">
        <v>0</v>
      </c>
      <c r="BA40" s="41">
        <v>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0">
        <v>0</v>
      </c>
      <c r="CD40" s="11">
        <v>0</v>
      </c>
      <c r="CE40" s="41">
        <v>0</v>
      </c>
      <c r="CF40" s="40">
        <v>0</v>
      </c>
      <c r="CG40" s="11">
        <v>0</v>
      </c>
      <c r="CH40" s="41">
        <v>0</v>
      </c>
      <c r="CI40" s="40">
        <v>0</v>
      </c>
      <c r="CJ40" s="11">
        <v>0</v>
      </c>
      <c r="CK40" s="41">
        <v>0</v>
      </c>
      <c r="CL40" s="40">
        <v>0</v>
      </c>
      <c r="CM40" s="11">
        <v>0</v>
      </c>
      <c r="CN40" s="41">
        <v>0</v>
      </c>
      <c r="CO40" s="9">
        <f t="shared" si="1"/>
        <v>0</v>
      </c>
      <c r="CP40" s="13">
        <f t="shared" si="2"/>
        <v>0</v>
      </c>
      <c r="CQ40" s="6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0">
        <v>0</v>
      </c>
      <c r="G41" s="11">
        <v>0</v>
      </c>
      <c r="H41" s="41">
        <v>0</v>
      </c>
      <c r="I41" s="40">
        <v>0</v>
      </c>
      <c r="J41" s="11">
        <v>0</v>
      </c>
      <c r="K41" s="41">
        <f t="shared" si="6"/>
        <v>0</v>
      </c>
      <c r="L41" s="40">
        <v>0</v>
      </c>
      <c r="M41" s="11">
        <v>0</v>
      </c>
      <c r="N41" s="41"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0">
        <v>0</v>
      </c>
      <c r="CD41" s="11">
        <v>0</v>
      </c>
      <c r="CE41" s="41">
        <v>0</v>
      </c>
      <c r="CF41" s="40">
        <v>0</v>
      </c>
      <c r="CG41" s="11">
        <v>0</v>
      </c>
      <c r="CH41" s="41">
        <v>0</v>
      </c>
      <c r="CI41" s="46">
        <v>0</v>
      </c>
      <c r="CJ41" s="12">
        <v>0</v>
      </c>
      <c r="CK41" s="41">
        <v>0</v>
      </c>
      <c r="CL41" s="46">
        <v>1</v>
      </c>
      <c r="CM41" s="12">
        <v>4</v>
      </c>
      <c r="CN41" s="41">
        <f>CM41/CL41*1000</f>
        <v>4000</v>
      </c>
      <c r="CO41" s="9">
        <f t="shared" si="1"/>
        <v>1</v>
      </c>
      <c r="CP41" s="13">
        <f t="shared" si="2"/>
        <v>4</v>
      </c>
      <c r="CQ41" s="6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50">
        <v>2006</v>
      </c>
      <c r="B42" s="51" t="s">
        <v>15</v>
      </c>
      <c r="C42" s="46">
        <v>2</v>
      </c>
      <c r="D42" s="12">
        <v>12</v>
      </c>
      <c r="E42" s="41">
        <f>D42/C42*1000</f>
        <v>6000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f t="shared" si="6"/>
        <v>0</v>
      </c>
      <c r="L42" s="40">
        <v>0</v>
      </c>
      <c r="M42" s="11">
        <v>0</v>
      </c>
      <c r="N42" s="41"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0">
        <v>0</v>
      </c>
      <c r="AZ42" s="11">
        <v>0</v>
      </c>
      <c r="BA42" s="41">
        <v>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0">
        <v>0</v>
      </c>
      <c r="CD42" s="11">
        <v>0</v>
      </c>
      <c r="CE42" s="41">
        <v>0</v>
      </c>
      <c r="CF42" s="40">
        <v>0</v>
      </c>
      <c r="CG42" s="11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3</v>
      </c>
      <c r="CM42" s="12">
        <v>63</v>
      </c>
      <c r="CN42" s="41">
        <f>CM42/CL42*1000</f>
        <v>21000</v>
      </c>
      <c r="CO42" s="9">
        <f t="shared" si="1"/>
        <v>5</v>
      </c>
      <c r="CP42" s="13">
        <f t="shared" si="2"/>
        <v>75</v>
      </c>
      <c r="CQ42" s="6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50">
        <v>2006</v>
      </c>
      <c r="B43" s="51" t="s">
        <v>16</v>
      </c>
      <c r="C43" s="46">
        <v>6</v>
      </c>
      <c r="D43" s="12">
        <v>108</v>
      </c>
      <c r="E43" s="41">
        <f>D43/C43*1000</f>
        <v>18000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f t="shared" si="6"/>
        <v>0</v>
      </c>
      <c r="L43" s="40">
        <v>0</v>
      </c>
      <c r="M43" s="11">
        <v>0</v>
      </c>
      <c r="N43" s="41"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6">
        <v>0</v>
      </c>
      <c r="CJ43" s="12">
        <v>0</v>
      </c>
      <c r="CK43" s="41">
        <v>0</v>
      </c>
      <c r="CL43" s="46">
        <v>1</v>
      </c>
      <c r="CM43" s="12">
        <v>29</v>
      </c>
      <c r="CN43" s="41">
        <f>CM43/CL43*1000</f>
        <v>29000</v>
      </c>
      <c r="CO43" s="9">
        <f t="shared" si="1"/>
        <v>7</v>
      </c>
      <c r="CP43" s="13">
        <f t="shared" si="2"/>
        <v>137</v>
      </c>
      <c r="CQ43" s="6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61"/>
      <c r="B44" s="62" t="s">
        <v>17</v>
      </c>
      <c r="C44" s="58">
        <f>SUM(C32:C43)</f>
        <v>8</v>
      </c>
      <c r="D44" s="35">
        <f>SUM(D32:D43)</f>
        <v>120</v>
      </c>
      <c r="E44" s="59"/>
      <c r="F44" s="58">
        <f>SUM(F32:F43)</f>
        <v>0</v>
      </c>
      <c r="G44" s="35">
        <f>SUM(G32:G43)</f>
        <v>0</v>
      </c>
      <c r="H44" s="59"/>
      <c r="I44" s="58">
        <f t="shared" ref="I44:J44" si="7">SUM(I32:I43)</f>
        <v>0</v>
      </c>
      <c r="J44" s="35">
        <f t="shared" si="7"/>
        <v>0</v>
      </c>
      <c r="K44" s="59"/>
      <c r="L44" s="58">
        <f>SUM(L32:L43)</f>
        <v>0</v>
      </c>
      <c r="M44" s="35">
        <f>SUM(M32:M43)</f>
        <v>0</v>
      </c>
      <c r="N44" s="59"/>
      <c r="O44" s="58">
        <f>SUM(O32:O43)</f>
        <v>0</v>
      </c>
      <c r="P44" s="35">
        <f>SUM(P32:P43)</f>
        <v>0</v>
      </c>
      <c r="Q44" s="59"/>
      <c r="R44" s="58">
        <f>SUM(R32:R43)</f>
        <v>0</v>
      </c>
      <c r="S44" s="35">
        <f>SUM(S32:S43)</f>
        <v>0</v>
      </c>
      <c r="T44" s="59"/>
      <c r="U44" s="58">
        <f>SUM(U32:U43)</f>
        <v>0</v>
      </c>
      <c r="V44" s="35">
        <f>SUM(V32:V43)</f>
        <v>0</v>
      </c>
      <c r="W44" s="59"/>
      <c r="X44" s="58">
        <f>SUM(X32:X43)</f>
        <v>0</v>
      </c>
      <c r="Y44" s="35">
        <f>SUM(Y32:Y43)</f>
        <v>0</v>
      </c>
      <c r="Z44" s="59"/>
      <c r="AA44" s="58">
        <f>SUM(AA32:AA43)</f>
        <v>0</v>
      </c>
      <c r="AB44" s="35">
        <f>SUM(AB32:AB43)</f>
        <v>0</v>
      </c>
      <c r="AC44" s="59"/>
      <c r="AD44" s="58">
        <f>SUM(AD32:AD43)</f>
        <v>0</v>
      </c>
      <c r="AE44" s="35">
        <f>SUM(AE32:AE43)</f>
        <v>0</v>
      </c>
      <c r="AF44" s="59"/>
      <c r="AG44" s="58">
        <f>SUM(AG32:AG43)</f>
        <v>0</v>
      </c>
      <c r="AH44" s="35">
        <f>SUM(AH32:AH43)</f>
        <v>0</v>
      </c>
      <c r="AI44" s="59"/>
      <c r="AJ44" s="58">
        <f>SUM(AJ32:AJ43)</f>
        <v>0</v>
      </c>
      <c r="AK44" s="35">
        <f>SUM(AK32:AK43)</f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>SUM(AP32:AP43)</f>
        <v>0</v>
      </c>
      <c r="AQ44" s="35">
        <f>SUM(AQ32:AQ43)</f>
        <v>0</v>
      </c>
      <c r="AR44" s="59"/>
      <c r="AS44" s="58">
        <f>SUM(AS32:AS43)</f>
        <v>0</v>
      </c>
      <c r="AT44" s="35">
        <f>SUM(AT32:AT43)</f>
        <v>0</v>
      </c>
      <c r="AU44" s="59"/>
      <c r="AV44" s="58">
        <f>SUM(AV32:AV43)</f>
        <v>0</v>
      </c>
      <c r="AW44" s="35">
        <f>SUM(AW32:AW43)</f>
        <v>0</v>
      </c>
      <c r="AX44" s="59"/>
      <c r="AY44" s="58">
        <f>SUM(AY32:AY43)</f>
        <v>0</v>
      </c>
      <c r="AZ44" s="35">
        <f>SUM(AZ32:AZ43)</f>
        <v>0</v>
      </c>
      <c r="BA44" s="59"/>
      <c r="BB44" s="58">
        <f>SUM(BB32:BB43)</f>
        <v>1</v>
      </c>
      <c r="BC44" s="35">
        <f>SUM(BC32:BC43)</f>
        <v>19</v>
      </c>
      <c r="BD44" s="59"/>
      <c r="BE44" s="58">
        <f>SUM(BE32:BE43)</f>
        <v>0</v>
      </c>
      <c r="BF44" s="35">
        <f>SUM(BF32:BF43)</f>
        <v>0</v>
      </c>
      <c r="BG44" s="59"/>
      <c r="BH44" s="58">
        <f>SUM(BH32:BH43)</f>
        <v>0</v>
      </c>
      <c r="BI44" s="35">
        <f>SUM(BI32:BI43)</f>
        <v>0</v>
      </c>
      <c r="BJ44" s="59"/>
      <c r="BK44" s="58">
        <f>SUM(BK32:BK43)</f>
        <v>0</v>
      </c>
      <c r="BL44" s="35">
        <f>SUM(BL32:BL43)</f>
        <v>0</v>
      </c>
      <c r="BM44" s="59"/>
      <c r="BN44" s="58">
        <f>SUM(BN32:BN43)</f>
        <v>0</v>
      </c>
      <c r="BO44" s="35">
        <f>SUM(BO32:BO43)</f>
        <v>0</v>
      </c>
      <c r="BP44" s="59"/>
      <c r="BQ44" s="58">
        <f>SUM(BQ32:BQ43)</f>
        <v>0</v>
      </c>
      <c r="BR44" s="35">
        <f>SUM(BR32:BR43)</f>
        <v>0</v>
      </c>
      <c r="BS44" s="59"/>
      <c r="BT44" s="58">
        <f>SUM(BT32:BT43)</f>
        <v>0</v>
      </c>
      <c r="BU44" s="35">
        <f>SUM(BU32:BU43)</f>
        <v>0</v>
      </c>
      <c r="BV44" s="59"/>
      <c r="BW44" s="58">
        <f>SUM(BW32:BW43)</f>
        <v>0</v>
      </c>
      <c r="BX44" s="35">
        <f>SUM(BX32:BX43)</f>
        <v>0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0</v>
      </c>
      <c r="CD44" s="35">
        <f>SUM(CD32:CD43)</f>
        <v>0</v>
      </c>
      <c r="CE44" s="59"/>
      <c r="CF44" s="58">
        <f>SUM(CF32:CF43)</f>
        <v>0</v>
      </c>
      <c r="CG44" s="35">
        <f>SUM(CG32:CG43)</f>
        <v>0</v>
      </c>
      <c r="CH44" s="59"/>
      <c r="CI44" s="58">
        <f>SUM(CI32:CI43)</f>
        <v>0</v>
      </c>
      <c r="CJ44" s="35">
        <f>SUM(CJ32:CJ43)</f>
        <v>0</v>
      </c>
      <c r="CK44" s="59"/>
      <c r="CL44" s="58">
        <f>SUM(CL32:CL43)</f>
        <v>5</v>
      </c>
      <c r="CM44" s="35">
        <f>SUM(CM32:CM43)</f>
        <v>96</v>
      </c>
      <c r="CN44" s="59"/>
      <c r="CO44" s="36">
        <f t="shared" si="1"/>
        <v>14</v>
      </c>
      <c r="CP44" s="37">
        <f t="shared" si="2"/>
        <v>235</v>
      </c>
      <c r="CQ44" s="6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</row>
    <row r="45" spans="1:18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f t="shared" ref="K45:K56" si="8">IF(I45=0,0,J45/I45*1000)</f>
        <v>0</v>
      </c>
      <c r="L45" s="40">
        <v>0</v>
      </c>
      <c r="M45" s="11">
        <v>0</v>
      </c>
      <c r="N45" s="41">
        <v>0</v>
      </c>
      <c r="O45" s="40">
        <v>0</v>
      </c>
      <c r="P45" s="11">
        <v>0</v>
      </c>
      <c r="Q45" s="41">
        <v>0</v>
      </c>
      <c r="R45" s="40">
        <v>0</v>
      </c>
      <c r="S45" s="11">
        <v>0</v>
      </c>
      <c r="T45" s="41">
        <v>0</v>
      </c>
      <c r="U45" s="40">
        <v>0</v>
      </c>
      <c r="V45" s="11">
        <v>0</v>
      </c>
      <c r="W45" s="41">
        <v>0</v>
      </c>
      <c r="X45" s="40">
        <v>0</v>
      </c>
      <c r="Y45" s="11">
        <v>0</v>
      </c>
      <c r="Z45" s="41">
        <v>0</v>
      </c>
      <c r="AA45" s="40">
        <v>0</v>
      </c>
      <c r="AB45" s="11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9">
        <f>SUM(CL45,CF45,CC45,BH45,BB45,AY45,AM45,AJ45,AD45,AA45,U45,R45,L45,C45)</f>
        <v>0</v>
      </c>
      <c r="CP45" s="13">
        <f>SUM(CM45,CG45,CD45,BI45,BC45,AZ45,AN45,AK45,AE45,AB45,V45,S45,M45,D45)</f>
        <v>0</v>
      </c>
      <c r="CQ45" s="6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f t="shared" si="8"/>
        <v>0</v>
      </c>
      <c r="L46" s="40">
        <v>0</v>
      </c>
      <c r="M46" s="11">
        <v>0</v>
      </c>
      <c r="N46" s="41"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9">
        <f t="shared" ref="CO46:CO77" si="9">SUM(CL46,CF46,CC46,BH46,BB46,AY46,AM46,AJ46,AD46,AA46,U46,R46,L46,C46,F46,O46,AG46,AS46,BE46,BK46,BT46,X46,CI46)</f>
        <v>0</v>
      </c>
      <c r="CP46" s="13">
        <f t="shared" ref="CP46:CP77" si="10">SUM(CM46,CG46,CD46,BI46,BC46,AZ46,AN46,AK46,AE46,AB46,V46,S46,M46,D46,G46,P46,AH46,AT46,BF46,BL46,BU46,Y46,CJ46)</f>
        <v>0</v>
      </c>
      <c r="CQ46" s="6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f t="shared" si="8"/>
        <v>0</v>
      </c>
      <c r="L47" s="40">
        <v>0</v>
      </c>
      <c r="M47" s="11">
        <v>0</v>
      </c>
      <c r="N47" s="41"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9">
        <f t="shared" si="9"/>
        <v>0</v>
      </c>
      <c r="CP47" s="13">
        <f t="shared" si="10"/>
        <v>0</v>
      </c>
      <c r="CQ47" s="6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f t="shared" si="8"/>
        <v>0</v>
      </c>
      <c r="L48" s="40">
        <v>0</v>
      </c>
      <c r="M48" s="11">
        <v>0</v>
      </c>
      <c r="N48" s="41"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9">
        <f t="shared" si="9"/>
        <v>0</v>
      </c>
      <c r="CP48" s="13">
        <f t="shared" si="10"/>
        <v>0</v>
      </c>
      <c r="CQ48" s="6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f t="shared" si="8"/>
        <v>0</v>
      </c>
      <c r="L49" s="40">
        <v>0</v>
      </c>
      <c r="M49" s="11">
        <v>0</v>
      </c>
      <c r="N49" s="41"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9">
        <f t="shared" si="9"/>
        <v>0</v>
      </c>
      <c r="CP49" s="13">
        <f t="shared" si="10"/>
        <v>0</v>
      </c>
      <c r="CQ49" s="6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f t="shared" si="8"/>
        <v>0</v>
      </c>
      <c r="L50" s="40">
        <v>0</v>
      </c>
      <c r="M50" s="11">
        <v>0</v>
      </c>
      <c r="N50" s="41"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9">
        <f t="shared" si="9"/>
        <v>0</v>
      </c>
      <c r="CP50" s="13">
        <f t="shared" si="10"/>
        <v>0</v>
      </c>
      <c r="CQ50" s="6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f t="shared" si="8"/>
        <v>0</v>
      </c>
      <c r="L51" s="40">
        <v>0</v>
      </c>
      <c r="M51" s="11">
        <v>0</v>
      </c>
      <c r="N51" s="41"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9">
        <f t="shared" si="9"/>
        <v>0</v>
      </c>
      <c r="CP51" s="13">
        <f t="shared" si="10"/>
        <v>0</v>
      </c>
      <c r="CQ51" s="6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f t="shared" si="8"/>
        <v>0</v>
      </c>
      <c r="L52" s="40">
        <v>0</v>
      </c>
      <c r="M52" s="11">
        <v>0</v>
      </c>
      <c r="N52" s="41"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9">
        <f t="shared" si="9"/>
        <v>0</v>
      </c>
      <c r="CP52" s="13">
        <f t="shared" si="10"/>
        <v>0</v>
      </c>
      <c r="CQ52" s="6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f t="shared" si="8"/>
        <v>0</v>
      </c>
      <c r="L53" s="40">
        <v>0</v>
      </c>
      <c r="M53" s="11">
        <v>0</v>
      </c>
      <c r="N53" s="41"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9">
        <f t="shared" si="9"/>
        <v>0</v>
      </c>
      <c r="CP53" s="13">
        <f t="shared" si="10"/>
        <v>0</v>
      </c>
      <c r="CQ53" s="6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f t="shared" si="8"/>
        <v>0</v>
      </c>
      <c r="L54" s="40">
        <v>0</v>
      </c>
      <c r="M54" s="11">
        <v>0</v>
      </c>
      <c r="N54" s="41"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9">
        <f t="shared" si="9"/>
        <v>0</v>
      </c>
      <c r="CP54" s="13">
        <f t="shared" si="10"/>
        <v>0</v>
      </c>
      <c r="CQ54" s="6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f t="shared" si="8"/>
        <v>0</v>
      </c>
      <c r="L55" s="40">
        <v>0</v>
      </c>
      <c r="M55" s="11">
        <v>0</v>
      </c>
      <c r="N55" s="41"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0">
        <v>0</v>
      </c>
      <c r="AE55" s="11">
        <v>0</v>
      </c>
      <c r="AF55" s="41">
        <v>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0">
        <v>0</v>
      </c>
      <c r="AZ55" s="11">
        <v>0</v>
      </c>
      <c r="BA55" s="41">
        <v>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6">
        <v>31</v>
      </c>
      <c r="BI55" s="12">
        <v>1614</v>
      </c>
      <c r="BJ55" s="41">
        <f>BI55/BH55*1000</f>
        <v>52064.516129032258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6">
        <v>15</v>
      </c>
      <c r="CG55" s="12">
        <v>494</v>
      </c>
      <c r="CH55" s="41">
        <f>CG55/CF55*1000</f>
        <v>32933.333333333328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9">
        <f t="shared" si="9"/>
        <v>46</v>
      </c>
      <c r="CP55" s="13">
        <f t="shared" si="10"/>
        <v>2108</v>
      </c>
      <c r="CQ55" s="6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f t="shared" si="8"/>
        <v>0</v>
      </c>
      <c r="L56" s="40">
        <v>0</v>
      </c>
      <c r="M56" s="11">
        <v>0</v>
      </c>
      <c r="N56" s="41">
        <v>0</v>
      </c>
      <c r="O56" s="40">
        <v>0</v>
      </c>
      <c r="P56" s="11">
        <v>0</v>
      </c>
      <c r="Q56" s="41">
        <v>0</v>
      </c>
      <c r="R56" s="40">
        <v>0</v>
      </c>
      <c r="S56" s="11">
        <v>0</v>
      </c>
      <c r="T56" s="41">
        <v>0</v>
      </c>
      <c r="U56" s="40">
        <v>0</v>
      </c>
      <c r="V56" s="11">
        <v>0</v>
      </c>
      <c r="W56" s="41">
        <v>0</v>
      </c>
      <c r="X56" s="40">
        <v>0</v>
      </c>
      <c r="Y56" s="11">
        <v>0</v>
      </c>
      <c r="Z56" s="41">
        <v>0</v>
      </c>
      <c r="AA56" s="40">
        <v>0</v>
      </c>
      <c r="AB56" s="11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0">
        <v>0</v>
      </c>
      <c r="CD56" s="11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0">
        <v>0</v>
      </c>
      <c r="CM56" s="11">
        <v>0</v>
      </c>
      <c r="CN56" s="41">
        <v>0</v>
      </c>
      <c r="CO56" s="9">
        <f t="shared" si="9"/>
        <v>0</v>
      </c>
      <c r="CP56" s="13">
        <f t="shared" si="10"/>
        <v>0</v>
      </c>
      <c r="CQ56" s="6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61"/>
      <c r="B57" s="62" t="s">
        <v>17</v>
      </c>
      <c r="C57" s="58">
        <f>SUM(C45:C56)</f>
        <v>0</v>
      </c>
      <c r="D57" s="35">
        <f>SUM(D45:D56)</f>
        <v>0</v>
      </c>
      <c r="E57" s="59"/>
      <c r="F57" s="58">
        <f>SUM(F45:F56)</f>
        <v>0</v>
      </c>
      <c r="G57" s="35">
        <f>SUM(G45:G56)</f>
        <v>0</v>
      </c>
      <c r="H57" s="59"/>
      <c r="I57" s="58">
        <f t="shared" ref="I57:J57" si="11">SUM(I45:I56)</f>
        <v>0</v>
      </c>
      <c r="J57" s="35">
        <f t="shared" si="11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>SUM(O45:O56)</f>
        <v>0</v>
      </c>
      <c r="P57" s="35">
        <f>SUM(P45:P56)</f>
        <v>0</v>
      </c>
      <c r="Q57" s="59"/>
      <c r="R57" s="58">
        <f>SUM(R45:R56)</f>
        <v>0</v>
      </c>
      <c r="S57" s="35">
        <f>SUM(S45:S56)</f>
        <v>0</v>
      </c>
      <c r="T57" s="59"/>
      <c r="U57" s="58">
        <f>SUM(U45:U56)</f>
        <v>0</v>
      </c>
      <c r="V57" s="35">
        <f>SUM(V45:V56)</f>
        <v>0</v>
      </c>
      <c r="W57" s="59"/>
      <c r="X57" s="58">
        <f>SUM(X45:X56)</f>
        <v>0</v>
      </c>
      <c r="Y57" s="35">
        <f>SUM(Y45:Y56)</f>
        <v>0</v>
      </c>
      <c r="Z57" s="59"/>
      <c r="AA57" s="58">
        <f>SUM(AA45:AA56)</f>
        <v>0</v>
      </c>
      <c r="AB57" s="35">
        <f>SUM(AB45:AB56)</f>
        <v>0</v>
      </c>
      <c r="AC57" s="59"/>
      <c r="AD57" s="58">
        <f>SUM(AD45:AD56)</f>
        <v>0</v>
      </c>
      <c r="AE57" s="35">
        <f>SUM(AE45:AE56)</f>
        <v>0</v>
      </c>
      <c r="AF57" s="59"/>
      <c r="AG57" s="58">
        <f>SUM(AG45:AG56)</f>
        <v>0</v>
      </c>
      <c r="AH57" s="35">
        <f>SUM(AH45:AH56)</f>
        <v>0</v>
      </c>
      <c r="AI57" s="59"/>
      <c r="AJ57" s="58">
        <f>SUM(AJ45:AJ56)</f>
        <v>0</v>
      </c>
      <c r="AK57" s="35">
        <f>SUM(AK45:AK56)</f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>SUM(AP45:AP56)</f>
        <v>0</v>
      </c>
      <c r="AQ57" s="35">
        <f>SUM(AQ45:AQ56)</f>
        <v>0</v>
      </c>
      <c r="AR57" s="59"/>
      <c r="AS57" s="58">
        <f>SUM(AS45:AS56)</f>
        <v>0</v>
      </c>
      <c r="AT57" s="35">
        <f>SUM(AT45:AT56)</f>
        <v>0</v>
      </c>
      <c r="AU57" s="59"/>
      <c r="AV57" s="58">
        <f>SUM(AV45:AV56)</f>
        <v>0</v>
      </c>
      <c r="AW57" s="35">
        <f>SUM(AW45:AW56)</f>
        <v>0</v>
      </c>
      <c r="AX57" s="59"/>
      <c r="AY57" s="58">
        <f>SUM(AY45:AY56)</f>
        <v>0</v>
      </c>
      <c r="AZ57" s="35">
        <f>SUM(AZ45:AZ56)</f>
        <v>0</v>
      </c>
      <c r="BA57" s="59"/>
      <c r="BB57" s="58">
        <f>SUM(BB45:BB56)</f>
        <v>0</v>
      </c>
      <c r="BC57" s="35">
        <f>SUM(BC45:BC56)</f>
        <v>0</v>
      </c>
      <c r="BD57" s="59"/>
      <c r="BE57" s="58">
        <f>SUM(BE45:BE56)</f>
        <v>0</v>
      </c>
      <c r="BF57" s="35">
        <f>SUM(BF45:BF56)</f>
        <v>0</v>
      </c>
      <c r="BG57" s="59"/>
      <c r="BH57" s="58">
        <f>SUM(BH45:BH56)</f>
        <v>31</v>
      </c>
      <c r="BI57" s="35">
        <f>SUM(BI45:BI56)</f>
        <v>1614</v>
      </c>
      <c r="BJ57" s="59"/>
      <c r="BK57" s="58">
        <f>SUM(BK45:BK56)</f>
        <v>0</v>
      </c>
      <c r="BL57" s="35">
        <f>SUM(BL45:BL56)</f>
        <v>0</v>
      </c>
      <c r="BM57" s="59"/>
      <c r="BN57" s="58">
        <f>SUM(BN45:BN56)</f>
        <v>0</v>
      </c>
      <c r="BO57" s="35">
        <f>SUM(BO45:BO56)</f>
        <v>0</v>
      </c>
      <c r="BP57" s="59"/>
      <c r="BQ57" s="58">
        <f>SUM(BQ45:BQ56)</f>
        <v>0</v>
      </c>
      <c r="BR57" s="35">
        <f>SUM(BR45:BR56)</f>
        <v>0</v>
      </c>
      <c r="BS57" s="59"/>
      <c r="BT57" s="58">
        <f>SUM(BT45:BT56)</f>
        <v>0</v>
      </c>
      <c r="BU57" s="35">
        <f>SUM(BU45:BU56)</f>
        <v>0</v>
      </c>
      <c r="BV57" s="59"/>
      <c r="BW57" s="58">
        <f>SUM(BW45:BW56)</f>
        <v>0</v>
      </c>
      <c r="BX57" s="35">
        <f>SUM(BX45:BX56)</f>
        <v>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0</v>
      </c>
      <c r="CD57" s="35">
        <f>SUM(CD45:CD56)</f>
        <v>0</v>
      </c>
      <c r="CE57" s="59"/>
      <c r="CF57" s="58">
        <f>SUM(CF45:CF56)</f>
        <v>15</v>
      </c>
      <c r="CG57" s="35">
        <f>SUM(CG45:CG56)</f>
        <v>494</v>
      </c>
      <c r="CH57" s="59"/>
      <c r="CI57" s="58">
        <f>SUM(CI45:CI56)</f>
        <v>0</v>
      </c>
      <c r="CJ57" s="35">
        <f>SUM(CJ45:CJ56)</f>
        <v>0</v>
      </c>
      <c r="CK57" s="59"/>
      <c r="CL57" s="58">
        <f>SUM(CL45:CL56)</f>
        <v>0</v>
      </c>
      <c r="CM57" s="35">
        <f>SUM(CM45:CM56)</f>
        <v>0</v>
      </c>
      <c r="CN57" s="59"/>
      <c r="CO57" s="36">
        <f t="shared" si="9"/>
        <v>46</v>
      </c>
      <c r="CP57" s="37">
        <f t="shared" si="10"/>
        <v>2108</v>
      </c>
      <c r="CQ57" s="6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</row>
    <row r="58" spans="1:18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f t="shared" ref="K58:K69" si="12">IF(I58=0,0,J58/I58*1000)</f>
        <v>0</v>
      </c>
      <c r="L58" s="40">
        <v>0</v>
      </c>
      <c r="M58" s="11">
        <v>0</v>
      </c>
      <c r="N58" s="41"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9">
        <f t="shared" si="9"/>
        <v>0</v>
      </c>
      <c r="CP58" s="13">
        <f t="shared" si="10"/>
        <v>0</v>
      </c>
      <c r="CQ58" s="6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</row>
    <row r="59" spans="1:18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f t="shared" si="12"/>
        <v>0</v>
      </c>
      <c r="L59" s="40">
        <v>0</v>
      </c>
      <c r="M59" s="11">
        <v>0</v>
      </c>
      <c r="N59" s="41"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0">
        <v>0</v>
      </c>
      <c r="CD59" s="11">
        <v>0</v>
      </c>
      <c r="CE59" s="41">
        <v>0</v>
      </c>
      <c r="CF59" s="40">
        <v>0</v>
      </c>
      <c r="CG59" s="11">
        <v>0</v>
      </c>
      <c r="CH59" s="41">
        <v>0</v>
      </c>
      <c r="CI59" s="46">
        <v>0</v>
      </c>
      <c r="CJ59" s="12">
        <v>0</v>
      </c>
      <c r="CK59" s="41">
        <v>0</v>
      </c>
      <c r="CL59" s="46">
        <v>1</v>
      </c>
      <c r="CM59" s="12">
        <v>20</v>
      </c>
      <c r="CN59" s="41">
        <f>CM59/CL59*1000</f>
        <v>20000</v>
      </c>
      <c r="CO59" s="9">
        <f t="shared" si="9"/>
        <v>1</v>
      </c>
      <c r="CP59" s="13">
        <f t="shared" si="10"/>
        <v>20</v>
      </c>
      <c r="CQ59" s="6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</row>
    <row r="60" spans="1:18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f t="shared" si="12"/>
        <v>0</v>
      </c>
      <c r="L60" s="40">
        <v>0</v>
      </c>
      <c r="M60" s="11">
        <v>0</v>
      </c>
      <c r="N60" s="41"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9">
        <f t="shared" si="9"/>
        <v>0</v>
      </c>
      <c r="CP60" s="13">
        <f t="shared" si="10"/>
        <v>0</v>
      </c>
      <c r="CQ60" s="6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</row>
    <row r="61" spans="1:18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f t="shared" si="12"/>
        <v>0</v>
      </c>
      <c r="L61" s="40">
        <v>0</v>
      </c>
      <c r="M61" s="11">
        <v>0</v>
      </c>
      <c r="N61" s="41"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9">
        <f t="shared" si="9"/>
        <v>0</v>
      </c>
      <c r="CP61" s="13">
        <f t="shared" si="10"/>
        <v>0</v>
      </c>
      <c r="CQ61" s="6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</row>
    <row r="62" spans="1:18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f t="shared" si="12"/>
        <v>0</v>
      </c>
      <c r="L62" s="40">
        <v>0</v>
      </c>
      <c r="M62" s="11">
        <v>0</v>
      </c>
      <c r="N62" s="41"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9">
        <f t="shared" si="9"/>
        <v>0</v>
      </c>
      <c r="CP62" s="13">
        <f t="shared" si="10"/>
        <v>0</v>
      </c>
      <c r="CQ62" s="6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</row>
    <row r="63" spans="1:18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f t="shared" si="12"/>
        <v>0</v>
      </c>
      <c r="L63" s="40">
        <v>0</v>
      </c>
      <c r="M63" s="11">
        <v>0</v>
      </c>
      <c r="N63" s="41"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9">
        <f t="shared" si="9"/>
        <v>0</v>
      </c>
      <c r="CP63" s="13">
        <f t="shared" si="10"/>
        <v>0</v>
      </c>
      <c r="CQ63" s="6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</row>
    <row r="64" spans="1:18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f t="shared" si="12"/>
        <v>0</v>
      </c>
      <c r="L64" s="40">
        <v>0</v>
      </c>
      <c r="M64" s="11">
        <v>0</v>
      </c>
      <c r="N64" s="41"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0">
        <v>0</v>
      </c>
      <c r="AE64" s="11">
        <v>0</v>
      </c>
      <c r="AF64" s="41">
        <v>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9">
        <f t="shared" si="9"/>
        <v>0</v>
      </c>
      <c r="CP64" s="13">
        <f t="shared" si="10"/>
        <v>0</v>
      </c>
      <c r="CQ64" s="6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</row>
    <row r="65" spans="1:18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f t="shared" si="12"/>
        <v>0</v>
      </c>
      <c r="L65" s="40">
        <v>0</v>
      </c>
      <c r="M65" s="11">
        <v>0</v>
      </c>
      <c r="N65" s="41"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6">
        <v>1</v>
      </c>
      <c r="BC65" s="12">
        <v>1</v>
      </c>
      <c r="BD65" s="41">
        <f>BC65/BB65*1000</f>
        <v>1000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9">
        <f t="shared" si="9"/>
        <v>1</v>
      </c>
      <c r="CP65" s="13">
        <f t="shared" si="10"/>
        <v>1</v>
      </c>
      <c r="CQ65" s="6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</row>
    <row r="66" spans="1:18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f t="shared" si="12"/>
        <v>0</v>
      </c>
      <c r="L66" s="40">
        <v>0</v>
      </c>
      <c r="M66" s="11">
        <v>0</v>
      </c>
      <c r="N66" s="41">
        <v>0</v>
      </c>
      <c r="O66" s="40">
        <v>0</v>
      </c>
      <c r="P66" s="11">
        <v>0</v>
      </c>
      <c r="Q66" s="41">
        <v>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9">
        <f t="shared" si="9"/>
        <v>0</v>
      </c>
      <c r="CP66" s="13">
        <f t="shared" si="10"/>
        <v>0</v>
      </c>
      <c r="CQ66" s="6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</row>
    <row r="67" spans="1:18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f t="shared" si="12"/>
        <v>0</v>
      </c>
      <c r="L67" s="40">
        <v>0</v>
      </c>
      <c r="M67" s="11">
        <v>0</v>
      </c>
      <c r="N67" s="41"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9">
        <f t="shared" si="9"/>
        <v>0</v>
      </c>
      <c r="CP67" s="13">
        <f t="shared" si="10"/>
        <v>0</v>
      </c>
      <c r="CQ67" s="6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</row>
    <row r="68" spans="1:18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f t="shared" si="12"/>
        <v>0</v>
      </c>
      <c r="L68" s="40">
        <v>0</v>
      </c>
      <c r="M68" s="11">
        <v>0</v>
      </c>
      <c r="N68" s="41"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6">
        <v>1</v>
      </c>
      <c r="AZ68" s="12">
        <v>17</v>
      </c>
      <c r="BA68" s="41">
        <f>AZ68/AY68*1000</f>
        <v>17000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9">
        <f t="shared" si="9"/>
        <v>1</v>
      </c>
      <c r="CP68" s="13">
        <f t="shared" si="10"/>
        <v>17</v>
      </c>
      <c r="CQ68" s="6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</row>
    <row r="69" spans="1:18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f t="shared" si="12"/>
        <v>0</v>
      </c>
      <c r="L69" s="40">
        <v>0</v>
      </c>
      <c r="M69" s="11">
        <v>0</v>
      </c>
      <c r="N69" s="41"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9">
        <f t="shared" si="9"/>
        <v>0</v>
      </c>
      <c r="CP69" s="13">
        <f t="shared" si="10"/>
        <v>0</v>
      </c>
      <c r="CQ69" s="6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</row>
    <row r="70" spans="1:186" ht="15" thickBot="1" x14ac:dyDescent="0.35">
      <c r="A70" s="61"/>
      <c r="B70" s="62" t="s">
        <v>17</v>
      </c>
      <c r="C70" s="58">
        <f>SUM(C58:C69)</f>
        <v>0</v>
      </c>
      <c r="D70" s="35">
        <f>SUM(D58:D69)</f>
        <v>0</v>
      </c>
      <c r="E70" s="59"/>
      <c r="F70" s="58">
        <f>SUM(F58:F69)</f>
        <v>0</v>
      </c>
      <c r="G70" s="35">
        <f>SUM(G58:G69)</f>
        <v>0</v>
      </c>
      <c r="H70" s="59"/>
      <c r="I70" s="58">
        <f t="shared" ref="I70:J70" si="13">SUM(I58:I69)</f>
        <v>0</v>
      </c>
      <c r="J70" s="35">
        <f t="shared" si="13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>SUM(O58:O69)</f>
        <v>0</v>
      </c>
      <c r="P70" s="35">
        <f>SUM(P58:P69)</f>
        <v>0</v>
      </c>
      <c r="Q70" s="59"/>
      <c r="R70" s="58">
        <f>SUM(R58:R69)</f>
        <v>0</v>
      </c>
      <c r="S70" s="35">
        <f>SUM(S58:S69)</f>
        <v>0</v>
      </c>
      <c r="T70" s="59"/>
      <c r="U70" s="58">
        <f>SUM(U58:U69)</f>
        <v>0</v>
      </c>
      <c r="V70" s="35">
        <f>SUM(V58:V69)</f>
        <v>0</v>
      </c>
      <c r="W70" s="59"/>
      <c r="X70" s="58">
        <f>SUM(X58:X69)</f>
        <v>0</v>
      </c>
      <c r="Y70" s="35">
        <f>SUM(Y58:Y69)</f>
        <v>0</v>
      </c>
      <c r="Z70" s="59"/>
      <c r="AA70" s="58">
        <f>SUM(AA58:AA69)</f>
        <v>0</v>
      </c>
      <c r="AB70" s="35">
        <f>SUM(AB58:AB69)</f>
        <v>0</v>
      </c>
      <c r="AC70" s="59"/>
      <c r="AD70" s="58">
        <f>SUM(AD58:AD69)</f>
        <v>0</v>
      </c>
      <c r="AE70" s="35">
        <f>SUM(AE58:AE69)</f>
        <v>0</v>
      </c>
      <c r="AF70" s="59"/>
      <c r="AG70" s="58">
        <f>SUM(AG58:AG69)</f>
        <v>0</v>
      </c>
      <c r="AH70" s="35">
        <f>SUM(AH58:AH69)</f>
        <v>0</v>
      </c>
      <c r="AI70" s="59"/>
      <c r="AJ70" s="58">
        <f>SUM(AJ58:AJ69)</f>
        <v>0</v>
      </c>
      <c r="AK70" s="35">
        <f>SUM(AK58:AK69)</f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>SUM(AP58:AP69)</f>
        <v>0</v>
      </c>
      <c r="AQ70" s="35">
        <f>SUM(AQ58:AQ69)</f>
        <v>0</v>
      </c>
      <c r="AR70" s="59"/>
      <c r="AS70" s="58">
        <f>SUM(AS58:AS69)</f>
        <v>0</v>
      </c>
      <c r="AT70" s="35">
        <f>SUM(AT58:AT69)</f>
        <v>0</v>
      </c>
      <c r="AU70" s="59"/>
      <c r="AV70" s="58">
        <f>SUM(AV58:AV69)</f>
        <v>0</v>
      </c>
      <c r="AW70" s="35">
        <f>SUM(AW58:AW69)</f>
        <v>0</v>
      </c>
      <c r="AX70" s="59"/>
      <c r="AY70" s="58">
        <f>SUM(AY58:AY69)</f>
        <v>1</v>
      </c>
      <c r="AZ70" s="35">
        <f>SUM(AZ58:AZ69)</f>
        <v>17</v>
      </c>
      <c r="BA70" s="59"/>
      <c r="BB70" s="58">
        <f>SUM(BB58:BB69)</f>
        <v>1</v>
      </c>
      <c r="BC70" s="35">
        <f>SUM(BC58:BC69)</f>
        <v>1</v>
      </c>
      <c r="BD70" s="59"/>
      <c r="BE70" s="58">
        <f>SUM(BE58:BE69)</f>
        <v>0</v>
      </c>
      <c r="BF70" s="35">
        <f>SUM(BF58:BF69)</f>
        <v>0</v>
      </c>
      <c r="BG70" s="59"/>
      <c r="BH70" s="58">
        <f>SUM(BH58:BH69)</f>
        <v>0</v>
      </c>
      <c r="BI70" s="35">
        <f>SUM(BI58:BI69)</f>
        <v>0</v>
      </c>
      <c r="BJ70" s="59"/>
      <c r="BK70" s="58">
        <f>SUM(BK58:BK69)</f>
        <v>0</v>
      </c>
      <c r="BL70" s="35">
        <f>SUM(BL58:BL69)</f>
        <v>0</v>
      </c>
      <c r="BM70" s="59"/>
      <c r="BN70" s="58">
        <f>SUM(BN58:BN69)</f>
        <v>0</v>
      </c>
      <c r="BO70" s="35">
        <f>SUM(BO58:BO69)</f>
        <v>0</v>
      </c>
      <c r="BP70" s="59"/>
      <c r="BQ70" s="58">
        <f>SUM(BQ58:BQ69)</f>
        <v>0</v>
      </c>
      <c r="BR70" s="35">
        <f>SUM(BR58:BR69)</f>
        <v>0</v>
      </c>
      <c r="BS70" s="59"/>
      <c r="BT70" s="58">
        <f>SUM(BT58:BT69)</f>
        <v>0</v>
      </c>
      <c r="BU70" s="35">
        <f>SUM(BU58:BU69)</f>
        <v>0</v>
      </c>
      <c r="BV70" s="59"/>
      <c r="BW70" s="58">
        <f>SUM(BW58:BW69)</f>
        <v>0</v>
      </c>
      <c r="BX70" s="35">
        <f>SUM(BX58:BX69)</f>
        <v>0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0</v>
      </c>
      <c r="CD70" s="35">
        <f>SUM(CD58:CD69)</f>
        <v>0</v>
      </c>
      <c r="CE70" s="59"/>
      <c r="CF70" s="58">
        <f>SUM(CF58:CF69)</f>
        <v>0</v>
      </c>
      <c r="CG70" s="35">
        <f>SUM(CG58:CG69)</f>
        <v>0</v>
      </c>
      <c r="CH70" s="59"/>
      <c r="CI70" s="58">
        <f>SUM(CI58:CI69)</f>
        <v>0</v>
      </c>
      <c r="CJ70" s="35">
        <f>SUM(CJ58:CJ69)</f>
        <v>0</v>
      </c>
      <c r="CK70" s="59"/>
      <c r="CL70" s="58">
        <f>SUM(CL58:CL69)</f>
        <v>1</v>
      </c>
      <c r="CM70" s="35">
        <f>SUM(CM58:CM69)</f>
        <v>20</v>
      </c>
      <c r="CN70" s="59"/>
      <c r="CO70" s="36">
        <f t="shared" si="9"/>
        <v>3</v>
      </c>
      <c r="CP70" s="37">
        <f t="shared" si="10"/>
        <v>38</v>
      </c>
      <c r="CQ70" s="6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</row>
    <row r="71" spans="1:18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f t="shared" ref="K71:K82" si="14">IF(I71=0,0,J71/I71*1000)</f>
        <v>0</v>
      </c>
      <c r="L71" s="40">
        <v>0</v>
      </c>
      <c r="M71" s="11">
        <v>0</v>
      </c>
      <c r="N71" s="41">
        <v>0</v>
      </c>
      <c r="O71" s="40">
        <v>0</v>
      </c>
      <c r="P71" s="11">
        <v>0</v>
      </c>
      <c r="Q71" s="41">
        <v>0</v>
      </c>
      <c r="R71" s="40">
        <v>0</v>
      </c>
      <c r="S71" s="11">
        <v>0</v>
      </c>
      <c r="T71" s="41">
        <v>0</v>
      </c>
      <c r="U71" s="40">
        <v>0</v>
      </c>
      <c r="V71" s="11">
        <v>0</v>
      </c>
      <c r="W71" s="41">
        <v>0</v>
      </c>
      <c r="X71" s="40">
        <v>0</v>
      </c>
      <c r="Y71" s="11">
        <v>0</v>
      </c>
      <c r="Z71" s="41">
        <v>0</v>
      </c>
      <c r="AA71" s="40">
        <v>0</v>
      </c>
      <c r="AB71" s="11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0">
        <v>0</v>
      </c>
      <c r="AZ71" s="11">
        <v>0</v>
      </c>
      <c r="BA71" s="41">
        <v>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9">
        <f t="shared" si="9"/>
        <v>0</v>
      </c>
      <c r="CP71" s="13">
        <f t="shared" si="10"/>
        <v>0</v>
      </c>
      <c r="CQ71" s="6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</row>
    <row r="72" spans="1:18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f t="shared" si="14"/>
        <v>0</v>
      </c>
      <c r="L72" s="40">
        <v>0</v>
      </c>
      <c r="M72" s="11">
        <v>0</v>
      </c>
      <c r="N72" s="41"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9">
        <f t="shared" si="9"/>
        <v>0</v>
      </c>
      <c r="CP72" s="13">
        <f t="shared" si="10"/>
        <v>0</v>
      </c>
      <c r="CQ72" s="6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</row>
    <row r="73" spans="1:18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f t="shared" si="14"/>
        <v>0</v>
      </c>
      <c r="L73" s="40">
        <v>0</v>
      </c>
      <c r="M73" s="11">
        <v>0</v>
      </c>
      <c r="N73" s="41"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9">
        <f t="shared" si="9"/>
        <v>0</v>
      </c>
      <c r="CP73" s="13">
        <f t="shared" si="10"/>
        <v>0</v>
      </c>
      <c r="CQ73" s="6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</row>
    <row r="74" spans="1:18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f t="shared" si="14"/>
        <v>0</v>
      </c>
      <c r="L74" s="40">
        <v>0</v>
      </c>
      <c r="M74" s="11">
        <v>0</v>
      </c>
      <c r="N74" s="41"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9">
        <f t="shared" si="9"/>
        <v>0</v>
      </c>
      <c r="CP74" s="13">
        <f t="shared" si="10"/>
        <v>0</v>
      </c>
      <c r="CQ74" s="6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</row>
    <row r="75" spans="1:18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f t="shared" si="14"/>
        <v>0</v>
      </c>
      <c r="L75" s="40">
        <v>0</v>
      </c>
      <c r="M75" s="11">
        <v>0</v>
      </c>
      <c r="N75" s="41"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0">
        <v>0</v>
      </c>
      <c r="AE75" s="11">
        <v>0</v>
      </c>
      <c r="AF75" s="41">
        <v>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9">
        <f t="shared" si="9"/>
        <v>0</v>
      </c>
      <c r="CP75" s="13">
        <f t="shared" si="10"/>
        <v>0</v>
      </c>
      <c r="CQ75" s="6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</row>
    <row r="76" spans="1:18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f t="shared" si="14"/>
        <v>0</v>
      </c>
      <c r="L76" s="40">
        <v>0</v>
      </c>
      <c r="M76" s="11">
        <v>0</v>
      </c>
      <c r="N76" s="41">
        <v>0</v>
      </c>
      <c r="O76" s="40">
        <v>0</v>
      </c>
      <c r="P76" s="11">
        <v>0</v>
      </c>
      <c r="Q76" s="41">
        <v>0</v>
      </c>
      <c r="R76" s="40">
        <v>0</v>
      </c>
      <c r="S76" s="11">
        <v>0</v>
      </c>
      <c r="T76" s="41">
        <v>0</v>
      </c>
      <c r="U76" s="40">
        <v>0</v>
      </c>
      <c r="V76" s="11">
        <v>0</v>
      </c>
      <c r="W76" s="41">
        <v>0</v>
      </c>
      <c r="X76" s="40">
        <v>0</v>
      </c>
      <c r="Y76" s="11">
        <v>0</v>
      </c>
      <c r="Z76" s="41">
        <v>0</v>
      </c>
      <c r="AA76" s="40">
        <v>0</v>
      </c>
      <c r="AB76" s="11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6">
        <v>1</v>
      </c>
      <c r="CM76" s="12">
        <v>24</v>
      </c>
      <c r="CN76" s="41">
        <f>CM76/CL76*1000</f>
        <v>24000</v>
      </c>
      <c r="CO76" s="9">
        <f t="shared" si="9"/>
        <v>1</v>
      </c>
      <c r="CP76" s="13">
        <f t="shared" si="10"/>
        <v>24</v>
      </c>
      <c r="CQ76" s="6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</row>
    <row r="77" spans="1:18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f t="shared" si="14"/>
        <v>0</v>
      </c>
      <c r="L77" s="40">
        <v>0</v>
      </c>
      <c r="M77" s="11">
        <v>0</v>
      </c>
      <c r="N77" s="41"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6">
        <v>1</v>
      </c>
      <c r="CM77" s="12">
        <v>33</v>
      </c>
      <c r="CN77" s="41">
        <f>CM77/CL77*1000</f>
        <v>33000</v>
      </c>
      <c r="CO77" s="9">
        <f t="shared" si="9"/>
        <v>1</v>
      </c>
      <c r="CP77" s="13">
        <f t="shared" si="10"/>
        <v>33</v>
      </c>
      <c r="CQ77" s="6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</row>
    <row r="78" spans="1:18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f t="shared" si="14"/>
        <v>0</v>
      </c>
      <c r="L78" s="40">
        <v>0</v>
      </c>
      <c r="M78" s="11">
        <v>0</v>
      </c>
      <c r="N78" s="41"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6">
        <v>1</v>
      </c>
      <c r="CM78" s="12">
        <v>32</v>
      </c>
      <c r="CN78" s="41">
        <f>CM78/CL78*1000</f>
        <v>32000</v>
      </c>
      <c r="CO78" s="9">
        <f t="shared" ref="CO78:CO109" si="15">SUM(CL78,CF78,CC78,BH78,BB78,AY78,AM78,AJ78,AD78,AA78,U78,R78,L78,C78,F78,O78,AG78,AS78,BE78,BK78,BT78,X78,CI78)</f>
        <v>1</v>
      </c>
      <c r="CP78" s="13">
        <f t="shared" ref="CP78:CP109" si="16">SUM(CM78,CG78,CD78,BI78,BC78,AZ78,AN78,AK78,AE78,AB78,V78,S78,M78,D78,G78,P78,AH78,AT78,BF78,BL78,BU78,Y78,CJ78)</f>
        <v>32</v>
      </c>
      <c r="CQ78" s="6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</row>
    <row r="79" spans="1:18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f t="shared" si="14"/>
        <v>0</v>
      </c>
      <c r="L79" s="40">
        <v>0</v>
      </c>
      <c r="M79" s="11">
        <v>0</v>
      </c>
      <c r="N79" s="41"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0">
        <v>0</v>
      </c>
      <c r="AZ79" s="11">
        <v>0</v>
      </c>
      <c r="BA79" s="41">
        <v>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0">
        <v>0</v>
      </c>
      <c r="BR79" s="11">
        <v>0</v>
      </c>
      <c r="BS79" s="41">
        <v>0</v>
      </c>
      <c r="BT79" s="40">
        <v>0</v>
      </c>
      <c r="BU79" s="11">
        <v>0</v>
      </c>
      <c r="BV79" s="41">
        <v>0</v>
      </c>
      <c r="BW79" s="40">
        <v>0</v>
      </c>
      <c r="BX79" s="11">
        <v>0</v>
      </c>
      <c r="BY79" s="41">
        <v>0</v>
      </c>
      <c r="BZ79" s="40">
        <v>0</v>
      </c>
      <c r="CA79" s="11">
        <v>0</v>
      </c>
      <c r="CB79" s="41">
        <v>0</v>
      </c>
      <c r="CC79" s="40">
        <v>0</v>
      </c>
      <c r="CD79" s="11">
        <v>0</v>
      </c>
      <c r="CE79" s="41">
        <v>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9">
        <f t="shared" si="15"/>
        <v>0</v>
      </c>
      <c r="CP79" s="13">
        <f t="shared" si="16"/>
        <v>0</v>
      </c>
      <c r="CQ79" s="6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</row>
    <row r="80" spans="1:18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f t="shared" si="14"/>
        <v>0</v>
      </c>
      <c r="L80" s="40">
        <v>0</v>
      </c>
      <c r="M80" s="11">
        <v>0</v>
      </c>
      <c r="N80" s="41"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0">
        <v>0</v>
      </c>
      <c r="AE80" s="11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6">
        <v>3</v>
      </c>
      <c r="CM80" s="12">
        <v>73</v>
      </c>
      <c r="CN80" s="41">
        <f>CM80/CL80*1000</f>
        <v>24333.333333333332</v>
      </c>
      <c r="CO80" s="9">
        <f t="shared" si="15"/>
        <v>3</v>
      </c>
      <c r="CP80" s="13">
        <f t="shared" si="16"/>
        <v>73</v>
      </c>
      <c r="CQ80" s="6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</row>
    <row r="81" spans="1:18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f t="shared" si="14"/>
        <v>0</v>
      </c>
      <c r="L81" s="40">
        <v>0</v>
      </c>
      <c r="M81" s="11">
        <v>0</v>
      </c>
      <c r="N81" s="41"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9">
        <f t="shared" si="15"/>
        <v>0</v>
      </c>
      <c r="CP81" s="13">
        <f t="shared" si="16"/>
        <v>0</v>
      </c>
      <c r="CQ81" s="6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</row>
    <row r="82" spans="1:18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f t="shared" si="14"/>
        <v>0</v>
      </c>
      <c r="L82" s="40">
        <v>0</v>
      </c>
      <c r="M82" s="11">
        <v>0</v>
      </c>
      <c r="N82" s="41"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6">
        <v>0</v>
      </c>
      <c r="Y82" s="12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6">
        <v>1</v>
      </c>
      <c r="BC82" s="12">
        <v>2</v>
      </c>
      <c r="BD82" s="41">
        <f>BC82/BB82*1000</f>
        <v>2000</v>
      </c>
      <c r="BE82" s="46">
        <v>0</v>
      </c>
      <c r="BF82" s="12">
        <v>0</v>
      </c>
      <c r="BG82" s="41">
        <v>0</v>
      </c>
      <c r="BH82" s="40">
        <v>0</v>
      </c>
      <c r="BI82" s="11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6">
        <v>0</v>
      </c>
      <c r="BR82" s="12">
        <v>0</v>
      </c>
      <c r="BS82" s="41">
        <v>0</v>
      </c>
      <c r="BT82" s="40">
        <v>0</v>
      </c>
      <c r="BU82" s="11">
        <v>0</v>
      </c>
      <c r="BV82" s="41">
        <v>0</v>
      </c>
      <c r="BW82" s="40">
        <v>0</v>
      </c>
      <c r="BX82" s="11">
        <v>0</v>
      </c>
      <c r="BY82" s="41">
        <v>0</v>
      </c>
      <c r="BZ82" s="40">
        <v>0</v>
      </c>
      <c r="CA82" s="11">
        <v>0</v>
      </c>
      <c r="CB82" s="41">
        <v>0</v>
      </c>
      <c r="CC82" s="46">
        <v>4</v>
      </c>
      <c r="CD82" s="12">
        <v>79</v>
      </c>
      <c r="CE82" s="41">
        <f>CD82/CC82*1000</f>
        <v>19750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9">
        <f t="shared" si="15"/>
        <v>5</v>
      </c>
      <c r="CP82" s="13">
        <f t="shared" si="16"/>
        <v>81</v>
      </c>
      <c r="CQ82" s="6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</row>
    <row r="83" spans="1:186" ht="15" thickBot="1" x14ac:dyDescent="0.35">
      <c r="A83" s="61"/>
      <c r="B83" s="62" t="s">
        <v>17</v>
      </c>
      <c r="C83" s="58">
        <f>SUM(C71:C82)</f>
        <v>0</v>
      </c>
      <c r="D83" s="35">
        <f>SUM(D71:D82)</f>
        <v>0</v>
      </c>
      <c r="E83" s="59"/>
      <c r="F83" s="58">
        <f>SUM(F71:F82)</f>
        <v>0</v>
      </c>
      <c r="G83" s="35">
        <f>SUM(G71:G82)</f>
        <v>0</v>
      </c>
      <c r="H83" s="59"/>
      <c r="I83" s="58">
        <f t="shared" ref="I83:J83" si="17">SUM(I71:I82)</f>
        <v>0</v>
      </c>
      <c r="J83" s="35">
        <f t="shared" si="17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>SUM(O71:O82)</f>
        <v>0</v>
      </c>
      <c r="P83" s="35">
        <f>SUM(P71:P82)</f>
        <v>0</v>
      </c>
      <c r="Q83" s="59"/>
      <c r="R83" s="58">
        <f>SUM(R71:R82)</f>
        <v>0</v>
      </c>
      <c r="S83" s="35">
        <f>SUM(S71:S82)</f>
        <v>0</v>
      </c>
      <c r="T83" s="59"/>
      <c r="U83" s="58">
        <f>SUM(U71:U82)</f>
        <v>0</v>
      </c>
      <c r="V83" s="35">
        <f>SUM(V71:V82)</f>
        <v>0</v>
      </c>
      <c r="W83" s="59"/>
      <c r="X83" s="58">
        <f>SUM(X71:X82)</f>
        <v>0</v>
      </c>
      <c r="Y83" s="35">
        <f>SUM(Y71:Y82)</f>
        <v>0</v>
      </c>
      <c r="Z83" s="59"/>
      <c r="AA83" s="58">
        <f>SUM(AA71:AA82)</f>
        <v>0</v>
      </c>
      <c r="AB83" s="35">
        <f>SUM(AB71:AB82)</f>
        <v>0</v>
      </c>
      <c r="AC83" s="59"/>
      <c r="AD83" s="58">
        <f>SUM(AD71:AD82)</f>
        <v>0</v>
      </c>
      <c r="AE83" s="35">
        <f>SUM(AE71:AE82)</f>
        <v>0</v>
      </c>
      <c r="AF83" s="59"/>
      <c r="AG83" s="58">
        <f>SUM(AG71:AG82)</f>
        <v>0</v>
      </c>
      <c r="AH83" s="35">
        <f>SUM(AH71:AH82)</f>
        <v>0</v>
      </c>
      <c r="AI83" s="59"/>
      <c r="AJ83" s="58">
        <f>SUM(AJ71:AJ82)</f>
        <v>0</v>
      </c>
      <c r="AK83" s="35">
        <f>SUM(AK71:AK82)</f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>SUM(AP71:AP82)</f>
        <v>0</v>
      </c>
      <c r="AQ83" s="35">
        <f>SUM(AQ71:AQ82)</f>
        <v>0</v>
      </c>
      <c r="AR83" s="59"/>
      <c r="AS83" s="58">
        <f>SUM(AS71:AS82)</f>
        <v>0</v>
      </c>
      <c r="AT83" s="35">
        <f>SUM(AT71:AT82)</f>
        <v>0</v>
      </c>
      <c r="AU83" s="59"/>
      <c r="AV83" s="58">
        <f>SUM(AV71:AV82)</f>
        <v>0</v>
      </c>
      <c r="AW83" s="35">
        <f>SUM(AW71:AW82)</f>
        <v>0</v>
      </c>
      <c r="AX83" s="59"/>
      <c r="AY83" s="58">
        <f>SUM(AY71:AY82)</f>
        <v>0</v>
      </c>
      <c r="AZ83" s="35">
        <f>SUM(AZ71:AZ82)</f>
        <v>0</v>
      </c>
      <c r="BA83" s="59"/>
      <c r="BB83" s="58">
        <f>SUM(BB71:BB82)</f>
        <v>1</v>
      </c>
      <c r="BC83" s="35">
        <f>SUM(BC71:BC82)</f>
        <v>2</v>
      </c>
      <c r="BD83" s="59"/>
      <c r="BE83" s="58">
        <f>SUM(BE71:BE82)</f>
        <v>0</v>
      </c>
      <c r="BF83" s="35">
        <f>SUM(BF71:BF82)</f>
        <v>0</v>
      </c>
      <c r="BG83" s="59"/>
      <c r="BH83" s="58">
        <f>SUM(BH71:BH82)</f>
        <v>0</v>
      </c>
      <c r="BI83" s="35">
        <f>SUM(BI71:BI82)</f>
        <v>0</v>
      </c>
      <c r="BJ83" s="59"/>
      <c r="BK83" s="58">
        <f>SUM(BK71:BK82)</f>
        <v>0</v>
      </c>
      <c r="BL83" s="35">
        <f>SUM(BL71:BL82)</f>
        <v>0</v>
      </c>
      <c r="BM83" s="59"/>
      <c r="BN83" s="58">
        <f>SUM(BN71:BN82)</f>
        <v>0</v>
      </c>
      <c r="BO83" s="35">
        <f>SUM(BO71:BO82)</f>
        <v>0</v>
      </c>
      <c r="BP83" s="59"/>
      <c r="BQ83" s="58">
        <f>SUM(BQ71:BQ82)</f>
        <v>0</v>
      </c>
      <c r="BR83" s="35">
        <f>SUM(BR71:BR82)</f>
        <v>0</v>
      </c>
      <c r="BS83" s="59"/>
      <c r="BT83" s="58">
        <f>SUM(BT71:BT82)</f>
        <v>0</v>
      </c>
      <c r="BU83" s="35">
        <f>SUM(BU71:BU82)</f>
        <v>0</v>
      </c>
      <c r="BV83" s="59"/>
      <c r="BW83" s="58">
        <f>SUM(BW71:BW82)</f>
        <v>0</v>
      </c>
      <c r="BX83" s="35">
        <f>SUM(BX71:BX82)</f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4</v>
      </c>
      <c r="CD83" s="35">
        <f>SUM(CD71:CD82)</f>
        <v>79</v>
      </c>
      <c r="CE83" s="59"/>
      <c r="CF83" s="58">
        <f>SUM(CF71:CF82)</f>
        <v>0</v>
      </c>
      <c r="CG83" s="35">
        <f>SUM(CG71:CG82)</f>
        <v>0</v>
      </c>
      <c r="CH83" s="59"/>
      <c r="CI83" s="58">
        <f>SUM(CI71:CI82)</f>
        <v>0</v>
      </c>
      <c r="CJ83" s="35">
        <f>SUM(CJ71:CJ82)</f>
        <v>0</v>
      </c>
      <c r="CK83" s="59"/>
      <c r="CL83" s="58">
        <f>SUM(CL71:CL82)</f>
        <v>6</v>
      </c>
      <c r="CM83" s="35">
        <f>SUM(CM71:CM82)</f>
        <v>162</v>
      </c>
      <c r="CN83" s="59"/>
      <c r="CO83" s="36">
        <f t="shared" si="15"/>
        <v>11</v>
      </c>
      <c r="CP83" s="37">
        <f t="shared" si="16"/>
        <v>243</v>
      </c>
      <c r="CQ83" s="6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</row>
    <row r="84" spans="1:18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f t="shared" ref="K84:K95" si="18">IF(I84=0,0,J84/I84*1000)</f>
        <v>0</v>
      </c>
      <c r="L84" s="40">
        <v>0</v>
      </c>
      <c r="M84" s="11">
        <v>0</v>
      </c>
      <c r="N84" s="41"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6">
        <v>0</v>
      </c>
      <c r="CJ84" s="12">
        <v>0</v>
      </c>
      <c r="CK84" s="41">
        <v>0</v>
      </c>
      <c r="CL84" s="46">
        <v>5</v>
      </c>
      <c r="CM84" s="12">
        <v>82</v>
      </c>
      <c r="CN84" s="41">
        <f>CM84/CL84*1000</f>
        <v>16400</v>
      </c>
      <c r="CO84" s="9">
        <f t="shared" si="15"/>
        <v>5</v>
      </c>
      <c r="CP84" s="13">
        <f t="shared" si="16"/>
        <v>82</v>
      </c>
      <c r="CQ84" s="6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</row>
    <row r="85" spans="1:18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f t="shared" si="18"/>
        <v>0</v>
      </c>
      <c r="L85" s="40">
        <v>0</v>
      </c>
      <c r="M85" s="11">
        <v>0</v>
      </c>
      <c r="N85" s="41"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6">
        <v>0</v>
      </c>
      <c r="CJ85" s="12">
        <v>0</v>
      </c>
      <c r="CK85" s="41">
        <v>0</v>
      </c>
      <c r="CL85" s="46">
        <v>1</v>
      </c>
      <c r="CM85" s="12">
        <v>32</v>
      </c>
      <c r="CN85" s="41">
        <f>CM85/CL85*1000</f>
        <v>32000</v>
      </c>
      <c r="CO85" s="9">
        <f t="shared" si="15"/>
        <v>1</v>
      </c>
      <c r="CP85" s="13">
        <f t="shared" si="16"/>
        <v>32</v>
      </c>
      <c r="CQ85" s="6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</row>
    <row r="86" spans="1:18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f t="shared" si="18"/>
        <v>0</v>
      </c>
      <c r="L86" s="40">
        <v>0</v>
      </c>
      <c r="M86" s="11">
        <v>0</v>
      </c>
      <c r="N86" s="41"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6">
        <v>0</v>
      </c>
      <c r="CJ86" s="12">
        <v>0</v>
      </c>
      <c r="CK86" s="41">
        <v>0</v>
      </c>
      <c r="CL86" s="40">
        <v>0</v>
      </c>
      <c r="CM86" s="11">
        <v>0</v>
      </c>
      <c r="CN86" s="41">
        <v>0</v>
      </c>
      <c r="CO86" s="9">
        <f t="shared" si="15"/>
        <v>0</v>
      </c>
      <c r="CP86" s="13">
        <f t="shared" si="16"/>
        <v>0</v>
      </c>
      <c r="CQ86" s="6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</row>
    <row r="87" spans="1:18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f t="shared" si="18"/>
        <v>0</v>
      </c>
      <c r="L87" s="40">
        <v>0</v>
      </c>
      <c r="M87" s="11">
        <v>0</v>
      </c>
      <c r="N87" s="41"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0">
        <v>0</v>
      </c>
      <c r="AZ87" s="11">
        <v>0</v>
      </c>
      <c r="BA87" s="41">
        <v>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6">
        <v>0</v>
      </c>
      <c r="CJ87" s="12">
        <v>0</v>
      </c>
      <c r="CK87" s="41">
        <v>0</v>
      </c>
      <c r="CL87" s="40">
        <v>0</v>
      </c>
      <c r="CM87" s="11">
        <v>0</v>
      </c>
      <c r="CN87" s="41">
        <v>0</v>
      </c>
      <c r="CO87" s="9">
        <f t="shared" si="15"/>
        <v>0</v>
      </c>
      <c r="CP87" s="13">
        <f t="shared" si="16"/>
        <v>0</v>
      </c>
      <c r="CQ87" s="6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</row>
    <row r="88" spans="1:18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f t="shared" si="18"/>
        <v>0</v>
      </c>
      <c r="L88" s="40">
        <v>0</v>
      </c>
      <c r="M88" s="11">
        <v>0</v>
      </c>
      <c r="N88" s="41"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6">
        <v>0</v>
      </c>
      <c r="CJ88" s="12">
        <v>0</v>
      </c>
      <c r="CK88" s="41">
        <v>0</v>
      </c>
      <c r="CL88" s="46">
        <v>2</v>
      </c>
      <c r="CM88" s="12">
        <v>72</v>
      </c>
      <c r="CN88" s="41">
        <f>CM88/CL88*1000</f>
        <v>36000</v>
      </c>
      <c r="CO88" s="9">
        <f t="shared" si="15"/>
        <v>2</v>
      </c>
      <c r="CP88" s="13">
        <f t="shared" si="16"/>
        <v>72</v>
      </c>
      <c r="CQ88" s="6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</row>
    <row r="89" spans="1:18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f t="shared" si="18"/>
        <v>0</v>
      </c>
      <c r="L89" s="40">
        <v>0</v>
      </c>
      <c r="M89" s="11">
        <v>0</v>
      </c>
      <c r="N89" s="41">
        <v>0</v>
      </c>
      <c r="O89" s="40">
        <v>0</v>
      </c>
      <c r="P89" s="11">
        <v>0</v>
      </c>
      <c r="Q89" s="41">
        <v>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0">
        <v>0</v>
      </c>
      <c r="CD89" s="11">
        <v>0</v>
      </c>
      <c r="CE89" s="41">
        <v>0</v>
      </c>
      <c r="CF89" s="40">
        <v>0</v>
      </c>
      <c r="CG89" s="11">
        <v>0</v>
      </c>
      <c r="CH89" s="41">
        <v>0</v>
      </c>
      <c r="CI89" s="46">
        <v>0</v>
      </c>
      <c r="CJ89" s="12">
        <v>0</v>
      </c>
      <c r="CK89" s="41">
        <v>0</v>
      </c>
      <c r="CL89" s="40">
        <v>0</v>
      </c>
      <c r="CM89" s="11">
        <v>0</v>
      </c>
      <c r="CN89" s="41">
        <v>0</v>
      </c>
      <c r="CO89" s="9">
        <f t="shared" si="15"/>
        <v>0</v>
      </c>
      <c r="CP89" s="13">
        <f t="shared" si="16"/>
        <v>0</v>
      </c>
      <c r="CQ89" s="6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</row>
    <row r="90" spans="1:18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f t="shared" si="18"/>
        <v>0</v>
      </c>
      <c r="L90" s="40">
        <v>0</v>
      </c>
      <c r="M90" s="11">
        <v>0</v>
      </c>
      <c r="N90" s="41"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6">
        <v>0</v>
      </c>
      <c r="CJ90" s="12">
        <v>0</v>
      </c>
      <c r="CK90" s="41">
        <v>0</v>
      </c>
      <c r="CL90" s="40">
        <v>0</v>
      </c>
      <c r="CM90" s="11">
        <v>0</v>
      </c>
      <c r="CN90" s="41">
        <v>0</v>
      </c>
      <c r="CO90" s="9">
        <f t="shared" si="15"/>
        <v>0</v>
      </c>
      <c r="CP90" s="13">
        <f t="shared" si="16"/>
        <v>0</v>
      </c>
      <c r="CQ90" s="6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</row>
    <row r="91" spans="1:18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f t="shared" si="18"/>
        <v>0</v>
      </c>
      <c r="L91" s="40">
        <v>0</v>
      </c>
      <c r="M91" s="11">
        <v>0</v>
      </c>
      <c r="N91" s="41">
        <v>0</v>
      </c>
      <c r="O91" s="40">
        <v>0</v>
      </c>
      <c r="P91" s="11">
        <v>0</v>
      </c>
      <c r="Q91" s="41">
        <v>0</v>
      </c>
      <c r="R91" s="46">
        <v>220</v>
      </c>
      <c r="S91" s="12">
        <v>1494</v>
      </c>
      <c r="T91" s="41">
        <f>S91/R91*1000</f>
        <v>6790.909090909091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6">
        <v>0</v>
      </c>
      <c r="CJ91" s="12">
        <v>0</v>
      </c>
      <c r="CK91" s="41">
        <v>0</v>
      </c>
      <c r="CL91" s="46">
        <v>1</v>
      </c>
      <c r="CM91" s="12">
        <v>32</v>
      </c>
      <c r="CN91" s="41">
        <f>CM91/CL91*1000</f>
        <v>32000</v>
      </c>
      <c r="CO91" s="9">
        <f t="shared" si="15"/>
        <v>221</v>
      </c>
      <c r="CP91" s="13">
        <f t="shared" si="16"/>
        <v>1526</v>
      </c>
      <c r="CQ91" s="6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</row>
    <row r="92" spans="1:18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f t="shared" si="18"/>
        <v>0</v>
      </c>
      <c r="L92" s="40">
        <v>0</v>
      </c>
      <c r="M92" s="11">
        <v>0</v>
      </c>
      <c r="N92" s="41">
        <v>0</v>
      </c>
      <c r="O92" s="40">
        <v>0</v>
      </c>
      <c r="P92" s="11">
        <v>0</v>
      </c>
      <c r="Q92" s="41">
        <v>0</v>
      </c>
      <c r="R92" s="46">
        <v>272</v>
      </c>
      <c r="S92" s="12">
        <v>1847</v>
      </c>
      <c r="T92" s="41">
        <f>S92/R92*1000</f>
        <v>6790.4411764705883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0">
        <v>0</v>
      </c>
      <c r="AE92" s="11">
        <v>0</v>
      </c>
      <c r="AF92" s="41">
        <v>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0">
        <v>0</v>
      </c>
      <c r="AZ92" s="11">
        <v>0</v>
      </c>
      <c r="BA92" s="41">
        <v>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0">
        <v>0</v>
      </c>
      <c r="CD92" s="11">
        <v>0</v>
      </c>
      <c r="CE92" s="41">
        <v>0</v>
      </c>
      <c r="CF92" s="40">
        <v>0</v>
      </c>
      <c r="CG92" s="11">
        <v>0</v>
      </c>
      <c r="CH92" s="41">
        <v>0</v>
      </c>
      <c r="CI92" s="46">
        <v>0</v>
      </c>
      <c r="CJ92" s="12">
        <v>0</v>
      </c>
      <c r="CK92" s="41">
        <v>0</v>
      </c>
      <c r="CL92" s="40">
        <v>0</v>
      </c>
      <c r="CM92" s="11">
        <v>0</v>
      </c>
      <c r="CN92" s="41">
        <v>0</v>
      </c>
      <c r="CO92" s="9">
        <f t="shared" si="15"/>
        <v>272</v>
      </c>
      <c r="CP92" s="13">
        <f t="shared" si="16"/>
        <v>1847</v>
      </c>
      <c r="CQ92" s="6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</row>
    <row r="93" spans="1:18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f t="shared" si="18"/>
        <v>0</v>
      </c>
      <c r="L93" s="40">
        <v>0</v>
      </c>
      <c r="M93" s="11">
        <v>0</v>
      </c>
      <c r="N93" s="41">
        <v>0</v>
      </c>
      <c r="O93" s="40">
        <v>0</v>
      </c>
      <c r="P93" s="11">
        <v>0</v>
      </c>
      <c r="Q93" s="41">
        <v>0</v>
      </c>
      <c r="R93" s="46">
        <v>440</v>
      </c>
      <c r="S93" s="12">
        <v>2952</v>
      </c>
      <c r="T93" s="41">
        <f>S93/R93*1000</f>
        <v>6709.090909090909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6">
        <v>0</v>
      </c>
      <c r="CJ93" s="12">
        <v>0</v>
      </c>
      <c r="CK93" s="41">
        <v>0</v>
      </c>
      <c r="CL93" s="40">
        <v>0</v>
      </c>
      <c r="CM93" s="11">
        <v>0</v>
      </c>
      <c r="CN93" s="41">
        <v>0</v>
      </c>
      <c r="CO93" s="9">
        <f t="shared" si="15"/>
        <v>440</v>
      </c>
      <c r="CP93" s="13">
        <f t="shared" si="16"/>
        <v>2952</v>
      </c>
      <c r="CQ93" s="6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</row>
    <row r="94" spans="1:18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f t="shared" si="18"/>
        <v>0</v>
      </c>
      <c r="L94" s="40">
        <v>0</v>
      </c>
      <c r="M94" s="11">
        <v>0</v>
      </c>
      <c r="N94" s="41">
        <v>0</v>
      </c>
      <c r="O94" s="40">
        <v>0</v>
      </c>
      <c r="P94" s="11">
        <v>0</v>
      </c>
      <c r="Q94" s="41">
        <v>0</v>
      </c>
      <c r="R94" s="46">
        <v>239</v>
      </c>
      <c r="S94" s="12">
        <v>1524</v>
      </c>
      <c r="T94" s="41">
        <f>S94/R94*1000</f>
        <v>6376.5690376569046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6">
        <v>0</v>
      </c>
      <c r="CJ94" s="12">
        <v>0</v>
      </c>
      <c r="CK94" s="41">
        <v>0</v>
      </c>
      <c r="CL94" s="40">
        <v>0</v>
      </c>
      <c r="CM94" s="11">
        <v>0</v>
      </c>
      <c r="CN94" s="41">
        <v>0</v>
      </c>
      <c r="CO94" s="9">
        <f t="shared" si="15"/>
        <v>239</v>
      </c>
      <c r="CP94" s="13">
        <f t="shared" si="16"/>
        <v>1524</v>
      </c>
      <c r="CQ94" s="6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</row>
    <row r="95" spans="1:18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f t="shared" si="18"/>
        <v>0</v>
      </c>
      <c r="L95" s="40">
        <v>0</v>
      </c>
      <c r="M95" s="11">
        <v>0</v>
      </c>
      <c r="N95" s="41">
        <v>0</v>
      </c>
      <c r="O95" s="40">
        <v>0</v>
      </c>
      <c r="P95" s="11">
        <v>0</v>
      </c>
      <c r="Q95" s="41">
        <v>0</v>
      </c>
      <c r="R95" s="40">
        <v>0</v>
      </c>
      <c r="S95" s="11">
        <v>0</v>
      </c>
      <c r="T95" s="41">
        <v>0</v>
      </c>
      <c r="U95" s="40">
        <v>0</v>
      </c>
      <c r="V95" s="11">
        <v>0</v>
      </c>
      <c r="W95" s="41">
        <v>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6">
        <v>0</v>
      </c>
      <c r="CJ95" s="12">
        <v>0</v>
      </c>
      <c r="CK95" s="41">
        <v>0</v>
      </c>
      <c r="CL95" s="46">
        <v>3</v>
      </c>
      <c r="CM95" s="12">
        <v>64</v>
      </c>
      <c r="CN95" s="41">
        <f>CM95/CL95*1000</f>
        <v>21333.333333333332</v>
      </c>
      <c r="CO95" s="9">
        <f t="shared" si="15"/>
        <v>3</v>
      </c>
      <c r="CP95" s="13">
        <f t="shared" si="16"/>
        <v>64</v>
      </c>
      <c r="CQ95" s="6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</row>
    <row r="96" spans="1:186" ht="15" thickBot="1" x14ac:dyDescent="0.35">
      <c r="A96" s="61"/>
      <c r="B96" s="62" t="s">
        <v>17</v>
      </c>
      <c r="C96" s="58">
        <f>SUM(C84:C95)</f>
        <v>0</v>
      </c>
      <c r="D96" s="35">
        <f>SUM(D84:D95)</f>
        <v>0</v>
      </c>
      <c r="E96" s="59"/>
      <c r="F96" s="58">
        <f>SUM(F84:F95)</f>
        <v>0</v>
      </c>
      <c r="G96" s="35">
        <f>SUM(G84:G95)</f>
        <v>0</v>
      </c>
      <c r="H96" s="59"/>
      <c r="I96" s="58">
        <f t="shared" ref="I96:J96" si="19">SUM(I84:I95)</f>
        <v>0</v>
      </c>
      <c r="J96" s="35">
        <f t="shared" si="19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>SUM(O84:O95)</f>
        <v>0</v>
      </c>
      <c r="P96" s="35">
        <f>SUM(P84:P95)</f>
        <v>0</v>
      </c>
      <c r="Q96" s="59"/>
      <c r="R96" s="58">
        <f>SUM(R84:R95)</f>
        <v>1171</v>
      </c>
      <c r="S96" s="35">
        <f>SUM(S84:S95)</f>
        <v>7817</v>
      </c>
      <c r="T96" s="59"/>
      <c r="U96" s="58">
        <f>SUM(U84:U95)</f>
        <v>0</v>
      </c>
      <c r="V96" s="35">
        <f>SUM(V84:V95)</f>
        <v>0</v>
      </c>
      <c r="W96" s="59"/>
      <c r="X96" s="58">
        <f>SUM(X84:X95)</f>
        <v>0</v>
      </c>
      <c r="Y96" s="35">
        <f>SUM(Y84:Y95)</f>
        <v>0</v>
      </c>
      <c r="Z96" s="59"/>
      <c r="AA96" s="58">
        <f>SUM(AA84:AA95)</f>
        <v>0</v>
      </c>
      <c r="AB96" s="35">
        <f>SUM(AB84:AB95)</f>
        <v>0</v>
      </c>
      <c r="AC96" s="59"/>
      <c r="AD96" s="58">
        <f>SUM(AD84:AD95)</f>
        <v>0</v>
      </c>
      <c r="AE96" s="35">
        <f>SUM(AE84:AE95)</f>
        <v>0</v>
      </c>
      <c r="AF96" s="59"/>
      <c r="AG96" s="58">
        <f>SUM(AG84:AG95)</f>
        <v>0</v>
      </c>
      <c r="AH96" s="35">
        <f>SUM(AH84:AH95)</f>
        <v>0</v>
      </c>
      <c r="AI96" s="59"/>
      <c r="AJ96" s="58">
        <f>SUM(AJ84:AJ95)</f>
        <v>0</v>
      </c>
      <c r="AK96" s="35">
        <f>SUM(AK84:AK95)</f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>SUM(AP84:AP95)</f>
        <v>0</v>
      </c>
      <c r="AQ96" s="35">
        <f>SUM(AQ84:AQ95)</f>
        <v>0</v>
      </c>
      <c r="AR96" s="59"/>
      <c r="AS96" s="58">
        <f>SUM(AS84:AS95)</f>
        <v>0</v>
      </c>
      <c r="AT96" s="35">
        <f>SUM(AT84:AT95)</f>
        <v>0</v>
      </c>
      <c r="AU96" s="59"/>
      <c r="AV96" s="58">
        <f>SUM(AV84:AV95)</f>
        <v>0</v>
      </c>
      <c r="AW96" s="35">
        <f>SUM(AW84:AW95)</f>
        <v>0</v>
      </c>
      <c r="AX96" s="59"/>
      <c r="AY96" s="58">
        <f>SUM(AY84:AY95)</f>
        <v>0</v>
      </c>
      <c r="AZ96" s="35">
        <f>SUM(AZ84:AZ95)</f>
        <v>0</v>
      </c>
      <c r="BA96" s="59"/>
      <c r="BB96" s="58">
        <f>SUM(BB84:BB95)</f>
        <v>0</v>
      </c>
      <c r="BC96" s="35">
        <f>SUM(BC84:BC95)</f>
        <v>0</v>
      </c>
      <c r="BD96" s="59"/>
      <c r="BE96" s="58">
        <f>SUM(BE84:BE95)</f>
        <v>0</v>
      </c>
      <c r="BF96" s="35">
        <f>SUM(BF84:BF95)</f>
        <v>0</v>
      </c>
      <c r="BG96" s="59"/>
      <c r="BH96" s="58">
        <f>SUM(BH84:BH95)</f>
        <v>0</v>
      </c>
      <c r="BI96" s="35">
        <f>SUM(BI84:BI95)</f>
        <v>0</v>
      </c>
      <c r="BJ96" s="59"/>
      <c r="BK96" s="58">
        <f>SUM(BK84:BK95)</f>
        <v>0</v>
      </c>
      <c r="BL96" s="35">
        <f>SUM(BL84:BL95)</f>
        <v>0</v>
      </c>
      <c r="BM96" s="59"/>
      <c r="BN96" s="58">
        <f>SUM(BN84:BN95)</f>
        <v>0</v>
      </c>
      <c r="BO96" s="35">
        <f>SUM(BO84:BO95)</f>
        <v>0</v>
      </c>
      <c r="BP96" s="59"/>
      <c r="BQ96" s="58">
        <f>SUM(BQ84:BQ95)</f>
        <v>0</v>
      </c>
      <c r="BR96" s="35">
        <f>SUM(BR84:BR95)</f>
        <v>0</v>
      </c>
      <c r="BS96" s="59"/>
      <c r="BT96" s="58">
        <f>SUM(BT84:BT95)</f>
        <v>0</v>
      </c>
      <c r="BU96" s="35">
        <f>SUM(BU84:BU95)</f>
        <v>0</v>
      </c>
      <c r="BV96" s="59"/>
      <c r="BW96" s="58">
        <f>SUM(BW84:BW95)</f>
        <v>0</v>
      </c>
      <c r="BX96" s="35">
        <f>SUM(BX84:BX95)</f>
        <v>0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0</v>
      </c>
      <c r="CD96" s="35">
        <f>SUM(CD84:CD95)</f>
        <v>0</v>
      </c>
      <c r="CE96" s="59"/>
      <c r="CF96" s="58">
        <f>SUM(CF84:CF95)</f>
        <v>0</v>
      </c>
      <c r="CG96" s="35">
        <f>SUM(CG84:CG95)</f>
        <v>0</v>
      </c>
      <c r="CH96" s="59"/>
      <c r="CI96" s="58">
        <f>SUM(CI84:CI95)</f>
        <v>0</v>
      </c>
      <c r="CJ96" s="35">
        <f>SUM(CJ84:CJ95)</f>
        <v>0</v>
      </c>
      <c r="CK96" s="59"/>
      <c r="CL96" s="58">
        <f>SUM(CL84:CL95)</f>
        <v>12</v>
      </c>
      <c r="CM96" s="35">
        <f>SUM(CM84:CM95)</f>
        <v>282</v>
      </c>
      <c r="CN96" s="59"/>
      <c r="CO96" s="36">
        <f t="shared" si="15"/>
        <v>1183</v>
      </c>
      <c r="CP96" s="37">
        <f t="shared" si="16"/>
        <v>8099</v>
      </c>
      <c r="CQ96" s="6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</row>
    <row r="97" spans="1:18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f t="shared" ref="K97:K108" si="20">IF(I97=0,0,J97/I97*1000)</f>
        <v>0</v>
      </c>
      <c r="L97" s="40">
        <v>0</v>
      </c>
      <c r="M97" s="11">
        <v>0</v>
      </c>
      <c r="N97" s="41"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9">
        <f t="shared" si="15"/>
        <v>0</v>
      </c>
      <c r="CP97" s="13">
        <f t="shared" si="16"/>
        <v>0</v>
      </c>
      <c r="CQ97" s="6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</row>
    <row r="98" spans="1:18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f t="shared" si="20"/>
        <v>0</v>
      </c>
      <c r="L98" s="40">
        <v>0</v>
      </c>
      <c r="M98" s="11">
        <v>0</v>
      </c>
      <c r="N98" s="41"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9">
        <f t="shared" si="15"/>
        <v>0</v>
      </c>
      <c r="CP98" s="13">
        <f t="shared" si="16"/>
        <v>0</v>
      </c>
      <c r="CQ98" s="6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</row>
    <row r="99" spans="1:18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f t="shared" si="20"/>
        <v>0</v>
      </c>
      <c r="L99" s="40">
        <v>0</v>
      </c>
      <c r="M99" s="11">
        <v>0</v>
      </c>
      <c r="N99" s="41"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9">
        <f t="shared" si="15"/>
        <v>0</v>
      </c>
      <c r="CP99" s="13">
        <f t="shared" si="16"/>
        <v>0</v>
      </c>
      <c r="CQ99" s="6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</row>
    <row r="100" spans="1:18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f t="shared" si="20"/>
        <v>0</v>
      </c>
      <c r="L100" s="40">
        <v>0</v>
      </c>
      <c r="M100" s="11">
        <v>0</v>
      </c>
      <c r="N100" s="41"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9">
        <f t="shared" si="15"/>
        <v>0</v>
      </c>
      <c r="CP100" s="13">
        <f t="shared" si="16"/>
        <v>0</v>
      </c>
      <c r="CQ100" s="6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</row>
    <row r="101" spans="1:18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f t="shared" si="20"/>
        <v>0</v>
      </c>
      <c r="L101" s="40">
        <v>0</v>
      </c>
      <c r="M101" s="11">
        <v>0</v>
      </c>
      <c r="N101" s="41"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9">
        <f t="shared" si="15"/>
        <v>0</v>
      </c>
      <c r="CP101" s="13">
        <f t="shared" si="16"/>
        <v>0</v>
      </c>
      <c r="CQ101" s="6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</row>
    <row r="102" spans="1:18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f t="shared" si="20"/>
        <v>0</v>
      </c>
      <c r="L102" s="40">
        <v>0</v>
      </c>
      <c r="M102" s="11">
        <v>0</v>
      </c>
      <c r="N102" s="41"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9">
        <f t="shared" si="15"/>
        <v>0</v>
      </c>
      <c r="CP102" s="13">
        <f t="shared" si="16"/>
        <v>0</v>
      </c>
      <c r="CQ102" s="6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</row>
    <row r="103" spans="1:18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f t="shared" si="20"/>
        <v>0</v>
      </c>
      <c r="L103" s="40">
        <v>0</v>
      </c>
      <c r="M103" s="11">
        <v>0</v>
      </c>
      <c r="N103" s="41"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9">
        <f t="shared" si="15"/>
        <v>0</v>
      </c>
      <c r="CP103" s="13">
        <f t="shared" si="16"/>
        <v>0</v>
      </c>
      <c r="CQ103" s="6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</row>
    <row r="104" spans="1:18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f t="shared" si="20"/>
        <v>0</v>
      </c>
      <c r="L104" s="40">
        <v>0</v>
      </c>
      <c r="M104" s="11">
        <v>0</v>
      </c>
      <c r="N104" s="41"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9">
        <f t="shared" si="15"/>
        <v>0</v>
      </c>
      <c r="CP104" s="13">
        <f t="shared" si="16"/>
        <v>0</v>
      </c>
      <c r="CQ104" s="6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</row>
    <row r="105" spans="1:18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f t="shared" si="20"/>
        <v>0</v>
      </c>
      <c r="L105" s="40">
        <v>0</v>
      </c>
      <c r="M105" s="11">
        <v>0</v>
      </c>
      <c r="N105" s="41">
        <v>0</v>
      </c>
      <c r="O105" s="46">
        <v>0</v>
      </c>
      <c r="P105" s="12">
        <v>0</v>
      </c>
      <c r="Q105" s="41">
        <v>0</v>
      </c>
      <c r="R105" s="46">
        <v>688</v>
      </c>
      <c r="S105" s="12">
        <v>6502</v>
      </c>
      <c r="T105" s="41">
        <f>S105/R105*1000</f>
        <v>9450.5813953488378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6">
        <v>1</v>
      </c>
      <c r="AN105" s="12">
        <v>14</v>
      </c>
      <c r="AO105" s="41">
        <f>AN105/AM105*1000</f>
        <v>14000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0">
        <v>0</v>
      </c>
      <c r="AZ105" s="11">
        <v>0</v>
      </c>
      <c r="BA105" s="41">
        <v>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0">
        <v>0</v>
      </c>
      <c r="CD105" s="11">
        <v>0</v>
      </c>
      <c r="CE105" s="41">
        <v>0</v>
      </c>
      <c r="CF105" s="40">
        <v>0</v>
      </c>
      <c r="CG105" s="11">
        <v>0</v>
      </c>
      <c r="CH105" s="41">
        <v>0</v>
      </c>
      <c r="CI105" s="40">
        <v>0</v>
      </c>
      <c r="CJ105" s="11">
        <v>0</v>
      </c>
      <c r="CK105" s="41">
        <v>0</v>
      </c>
      <c r="CL105" s="46">
        <v>3</v>
      </c>
      <c r="CM105" s="12">
        <v>65</v>
      </c>
      <c r="CN105" s="41">
        <f>CM105/CL105*1000</f>
        <v>21666.666666666668</v>
      </c>
      <c r="CO105" s="9">
        <f t="shared" si="15"/>
        <v>692</v>
      </c>
      <c r="CP105" s="13">
        <f t="shared" si="16"/>
        <v>6581</v>
      </c>
      <c r="CQ105" s="6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</row>
    <row r="106" spans="1:18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f t="shared" si="20"/>
        <v>0</v>
      </c>
      <c r="L106" s="40">
        <v>0</v>
      </c>
      <c r="M106" s="11">
        <v>0</v>
      </c>
      <c r="N106" s="41"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9">
        <f t="shared" si="15"/>
        <v>0</v>
      </c>
      <c r="CP106" s="13">
        <f t="shared" si="16"/>
        <v>0</v>
      </c>
      <c r="CQ106" s="6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</row>
    <row r="107" spans="1:18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f t="shared" si="20"/>
        <v>0</v>
      </c>
      <c r="L107" s="40">
        <v>0</v>
      </c>
      <c r="M107" s="11">
        <v>0</v>
      </c>
      <c r="N107" s="41"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9">
        <f t="shared" si="15"/>
        <v>0</v>
      </c>
      <c r="CP107" s="13">
        <f t="shared" si="16"/>
        <v>0</v>
      </c>
      <c r="CQ107" s="6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</row>
    <row r="108" spans="1:18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f t="shared" si="20"/>
        <v>0</v>
      </c>
      <c r="L108" s="40">
        <v>0</v>
      </c>
      <c r="M108" s="11">
        <v>0</v>
      </c>
      <c r="N108" s="41"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0">
        <v>0</v>
      </c>
      <c r="BC108" s="11">
        <v>0</v>
      </c>
      <c r="BD108" s="41">
        <v>0</v>
      </c>
      <c r="BE108" s="40">
        <v>0</v>
      </c>
      <c r="BF108" s="11">
        <v>0</v>
      </c>
      <c r="BG108" s="41">
        <v>0</v>
      </c>
      <c r="BH108" s="46">
        <v>1</v>
      </c>
      <c r="BI108" s="12">
        <v>2</v>
      </c>
      <c r="BJ108" s="41">
        <f>BI108/BH108*1000</f>
        <v>2000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0">
        <v>0</v>
      </c>
      <c r="CD108" s="11">
        <v>0</v>
      </c>
      <c r="CE108" s="41">
        <v>0</v>
      </c>
      <c r="CF108" s="40">
        <v>0</v>
      </c>
      <c r="CG108" s="11">
        <v>0</v>
      </c>
      <c r="CH108" s="41">
        <v>0</v>
      </c>
      <c r="CI108" s="40">
        <v>0</v>
      </c>
      <c r="CJ108" s="11">
        <v>0</v>
      </c>
      <c r="CK108" s="41">
        <v>0</v>
      </c>
      <c r="CL108" s="40">
        <v>0</v>
      </c>
      <c r="CM108" s="11">
        <v>0</v>
      </c>
      <c r="CN108" s="41">
        <v>0</v>
      </c>
      <c r="CO108" s="9">
        <f t="shared" si="15"/>
        <v>1</v>
      </c>
      <c r="CP108" s="13">
        <f t="shared" si="16"/>
        <v>2</v>
      </c>
      <c r="CQ108" s="6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</row>
    <row r="109" spans="1:186" ht="15" thickBot="1" x14ac:dyDescent="0.35">
      <c r="A109" s="61"/>
      <c r="B109" s="62" t="s">
        <v>17</v>
      </c>
      <c r="C109" s="58">
        <f>SUM(C97:C108)</f>
        <v>0</v>
      </c>
      <c r="D109" s="35">
        <f>SUM(D97:D108)</f>
        <v>0</v>
      </c>
      <c r="E109" s="59"/>
      <c r="F109" s="58">
        <f>SUM(F97:F108)</f>
        <v>0</v>
      </c>
      <c r="G109" s="35">
        <f>SUM(G97:G108)</f>
        <v>0</v>
      </c>
      <c r="H109" s="59"/>
      <c r="I109" s="58">
        <f t="shared" ref="I109:J109" si="21">SUM(I97:I108)</f>
        <v>0</v>
      </c>
      <c r="J109" s="35">
        <f t="shared" si="21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688</v>
      </c>
      <c r="S109" s="35">
        <f>SUM(S97:S108)</f>
        <v>6502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0</v>
      </c>
      <c r="Y109" s="35">
        <f>SUM(Y97:Y108)</f>
        <v>0</v>
      </c>
      <c r="Z109" s="59"/>
      <c r="AA109" s="58">
        <f>SUM(AA97:AA108)</f>
        <v>0</v>
      </c>
      <c r="AB109" s="35">
        <f>SUM(AB97:AB108)</f>
        <v>0</v>
      </c>
      <c r="AC109" s="59"/>
      <c r="AD109" s="58">
        <f>SUM(AD97:AD108)</f>
        <v>0</v>
      </c>
      <c r="AE109" s="35">
        <f>SUM(AE97:AE108)</f>
        <v>0</v>
      </c>
      <c r="AF109" s="59"/>
      <c r="AG109" s="58">
        <f>SUM(AG97:AG108)</f>
        <v>0</v>
      </c>
      <c r="AH109" s="35">
        <f>SUM(AH97:AH108)</f>
        <v>0</v>
      </c>
      <c r="AI109" s="59"/>
      <c r="AJ109" s="58">
        <f>SUM(AJ97:AJ108)</f>
        <v>0</v>
      </c>
      <c r="AK109" s="35">
        <f>SUM(AK97:AK108)</f>
        <v>0</v>
      </c>
      <c r="AL109" s="59"/>
      <c r="AM109" s="58">
        <f>SUM(AM97:AM108)</f>
        <v>1</v>
      </c>
      <c r="AN109" s="35">
        <f>SUM(AN97:AN108)</f>
        <v>14</v>
      </c>
      <c r="AO109" s="59"/>
      <c r="AP109" s="58">
        <f>SUM(AP97:AP108)</f>
        <v>0</v>
      </c>
      <c r="AQ109" s="35">
        <f>SUM(AQ97:AQ108)</f>
        <v>0</v>
      </c>
      <c r="AR109" s="59"/>
      <c r="AS109" s="58">
        <f>SUM(AS97:AS108)</f>
        <v>0</v>
      </c>
      <c r="AT109" s="35">
        <f>SUM(AT97:AT108)</f>
        <v>0</v>
      </c>
      <c r="AU109" s="59"/>
      <c r="AV109" s="58">
        <f>SUM(AV97:AV108)</f>
        <v>0</v>
      </c>
      <c r="AW109" s="35">
        <f>SUM(AW97:AW108)</f>
        <v>0</v>
      </c>
      <c r="AX109" s="59"/>
      <c r="AY109" s="58">
        <f>SUM(AY97:AY108)</f>
        <v>0</v>
      </c>
      <c r="AZ109" s="35">
        <f>SUM(AZ97:AZ108)</f>
        <v>0</v>
      </c>
      <c r="BA109" s="59"/>
      <c r="BB109" s="58">
        <f>SUM(BB97:BB108)</f>
        <v>0</v>
      </c>
      <c r="BC109" s="35">
        <f>SUM(BC97:BC108)</f>
        <v>0</v>
      </c>
      <c r="BD109" s="59"/>
      <c r="BE109" s="58">
        <f>SUM(BE97:BE108)</f>
        <v>0</v>
      </c>
      <c r="BF109" s="35">
        <f>SUM(BF97:BF108)</f>
        <v>0</v>
      </c>
      <c r="BG109" s="59"/>
      <c r="BH109" s="58">
        <f>SUM(BH97:BH108)</f>
        <v>1</v>
      </c>
      <c r="BI109" s="35">
        <f>SUM(BI97:BI108)</f>
        <v>2</v>
      </c>
      <c r="BJ109" s="59"/>
      <c r="BK109" s="58">
        <f>SUM(BK97:BK108)</f>
        <v>0</v>
      </c>
      <c r="BL109" s="35">
        <f>SUM(BL97:BL108)</f>
        <v>0</v>
      </c>
      <c r="BM109" s="59"/>
      <c r="BN109" s="58">
        <f>SUM(BN97:BN108)</f>
        <v>0</v>
      </c>
      <c r="BO109" s="35">
        <f>SUM(BO97:BO108)</f>
        <v>0</v>
      </c>
      <c r="BP109" s="59"/>
      <c r="BQ109" s="58">
        <f>SUM(BQ97:BQ108)</f>
        <v>0</v>
      </c>
      <c r="BR109" s="35">
        <f>SUM(BR97:BR108)</f>
        <v>0</v>
      </c>
      <c r="BS109" s="59"/>
      <c r="BT109" s="58">
        <f>SUM(BT97:BT108)</f>
        <v>0</v>
      </c>
      <c r="BU109" s="35">
        <f>SUM(BU97:BU108)</f>
        <v>0</v>
      </c>
      <c r="BV109" s="59"/>
      <c r="BW109" s="58">
        <f>SUM(BW97:BW108)</f>
        <v>0</v>
      </c>
      <c r="BX109" s="35">
        <f>SUM(BX97:BX108)</f>
        <v>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0</v>
      </c>
      <c r="CD109" s="35">
        <f>SUM(CD97:CD108)</f>
        <v>0</v>
      </c>
      <c r="CE109" s="59"/>
      <c r="CF109" s="58">
        <f>SUM(CF97:CF108)</f>
        <v>0</v>
      </c>
      <c r="CG109" s="35">
        <f>SUM(CG97:CG108)</f>
        <v>0</v>
      </c>
      <c r="CH109" s="59"/>
      <c r="CI109" s="58">
        <f>SUM(CI97:CI108)</f>
        <v>0</v>
      </c>
      <c r="CJ109" s="35">
        <f>SUM(CJ97:CJ108)</f>
        <v>0</v>
      </c>
      <c r="CK109" s="59"/>
      <c r="CL109" s="58">
        <f>SUM(CL97:CL108)</f>
        <v>3</v>
      </c>
      <c r="CM109" s="35">
        <f>SUM(CM97:CM108)</f>
        <v>65</v>
      </c>
      <c r="CN109" s="59"/>
      <c r="CO109" s="36">
        <f t="shared" si="15"/>
        <v>693</v>
      </c>
      <c r="CP109" s="37">
        <f t="shared" si="16"/>
        <v>6583</v>
      </c>
      <c r="CQ109" s="6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</row>
    <row r="110" spans="1:18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f t="shared" ref="K110:K121" si="22">IF(I110=0,0,J110/I110*1000)</f>
        <v>0</v>
      </c>
      <c r="L110" s="40">
        <v>0</v>
      </c>
      <c r="M110" s="11">
        <v>0</v>
      </c>
      <c r="N110" s="41"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9">
        <f t="shared" ref="CO110:CO141" si="23">SUM(CL110,CF110,CC110,BH110,BB110,AY110,AM110,AJ110,AD110,AA110,U110,R110,L110,C110,F110,O110,AG110,AS110,BE110,BK110,BT110,X110,CI110)</f>
        <v>0</v>
      </c>
      <c r="CP110" s="13">
        <f t="shared" ref="CP110:CP141" si="24">SUM(CM110,CG110,CD110,BI110,BC110,AZ110,AN110,AK110,AE110,AB110,V110,S110,M110,D110,G110,P110,AH110,AT110,BF110,BL110,BU110,Y110,CJ110)</f>
        <v>0</v>
      </c>
      <c r="CQ110" s="6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</row>
    <row r="111" spans="1:18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f t="shared" si="22"/>
        <v>0</v>
      </c>
      <c r="L111" s="40">
        <v>0</v>
      </c>
      <c r="M111" s="11">
        <v>0</v>
      </c>
      <c r="N111" s="41"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0">
        <v>0</v>
      </c>
      <c r="BC111" s="11">
        <v>0</v>
      </c>
      <c r="BD111" s="41">
        <v>0</v>
      </c>
      <c r="BE111" s="40">
        <v>0</v>
      </c>
      <c r="BF111" s="11">
        <v>0</v>
      </c>
      <c r="BG111" s="41">
        <v>0</v>
      </c>
      <c r="BH111" s="40">
        <v>0</v>
      </c>
      <c r="BI111" s="11">
        <v>0</v>
      </c>
      <c r="BJ111" s="41">
        <v>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6">
        <v>1</v>
      </c>
      <c r="CM111" s="12">
        <v>24</v>
      </c>
      <c r="CN111" s="41">
        <f t="shared" ref="CN111:CN116" si="25">CM111/CL111*1000</f>
        <v>24000</v>
      </c>
      <c r="CO111" s="9">
        <f t="shared" si="23"/>
        <v>1</v>
      </c>
      <c r="CP111" s="13">
        <f t="shared" si="24"/>
        <v>24</v>
      </c>
      <c r="CQ111" s="6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</row>
    <row r="112" spans="1:18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f t="shared" si="22"/>
        <v>0</v>
      </c>
      <c r="L112" s="40">
        <v>0</v>
      </c>
      <c r="M112" s="11">
        <v>0</v>
      </c>
      <c r="N112" s="41"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0">
        <v>0</v>
      </c>
      <c r="CD112" s="11">
        <v>0</v>
      </c>
      <c r="CE112" s="41">
        <v>0</v>
      </c>
      <c r="CF112" s="40">
        <v>0</v>
      </c>
      <c r="CG112" s="11">
        <v>0</v>
      </c>
      <c r="CH112" s="41">
        <v>0</v>
      </c>
      <c r="CI112" s="40">
        <v>0</v>
      </c>
      <c r="CJ112" s="11">
        <v>0</v>
      </c>
      <c r="CK112" s="41">
        <v>0</v>
      </c>
      <c r="CL112" s="40">
        <v>0</v>
      </c>
      <c r="CM112" s="11">
        <v>0</v>
      </c>
      <c r="CN112" s="41">
        <v>0</v>
      </c>
      <c r="CO112" s="9">
        <f t="shared" si="23"/>
        <v>0</v>
      </c>
      <c r="CP112" s="13">
        <f t="shared" si="24"/>
        <v>0</v>
      </c>
      <c r="CQ112" s="6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</row>
    <row r="113" spans="1:18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f t="shared" si="22"/>
        <v>0</v>
      </c>
      <c r="L113" s="40">
        <v>0</v>
      </c>
      <c r="M113" s="11">
        <v>0</v>
      </c>
      <c r="N113" s="41"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0">
        <v>0</v>
      </c>
      <c r="BC113" s="11">
        <v>0</v>
      </c>
      <c r="BD113" s="41">
        <v>0</v>
      </c>
      <c r="BE113" s="40">
        <v>0</v>
      </c>
      <c r="BF113" s="11">
        <v>0</v>
      </c>
      <c r="BG113" s="41">
        <v>0</v>
      </c>
      <c r="BH113" s="40">
        <v>0</v>
      </c>
      <c r="BI113" s="11">
        <v>0</v>
      </c>
      <c r="BJ113" s="41">
        <v>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9">
        <f t="shared" si="23"/>
        <v>0</v>
      </c>
      <c r="CP113" s="13">
        <f t="shared" si="24"/>
        <v>0</v>
      </c>
      <c r="CQ113" s="6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</row>
    <row r="114" spans="1:18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f t="shared" si="22"/>
        <v>0</v>
      </c>
      <c r="L114" s="40">
        <v>0</v>
      </c>
      <c r="M114" s="11">
        <v>0</v>
      </c>
      <c r="N114" s="41"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9">
        <f t="shared" si="23"/>
        <v>0</v>
      </c>
      <c r="CP114" s="13">
        <f t="shared" si="24"/>
        <v>0</v>
      </c>
      <c r="CQ114" s="6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</row>
    <row r="115" spans="1:18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f t="shared" si="22"/>
        <v>0</v>
      </c>
      <c r="L115" s="40">
        <v>0</v>
      </c>
      <c r="M115" s="11">
        <v>0</v>
      </c>
      <c r="N115" s="41"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9">
        <f t="shared" si="23"/>
        <v>0</v>
      </c>
      <c r="CP115" s="13">
        <f t="shared" si="24"/>
        <v>0</v>
      </c>
      <c r="CQ115" s="6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</row>
    <row r="116" spans="1:18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f t="shared" si="22"/>
        <v>0</v>
      </c>
      <c r="L116" s="40">
        <v>0</v>
      </c>
      <c r="M116" s="11">
        <v>0</v>
      </c>
      <c r="N116" s="41"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2</v>
      </c>
      <c r="AN116" s="11">
        <v>72</v>
      </c>
      <c r="AO116" s="41">
        <f t="shared" ref="AO116" si="26">AN116/AM116*1000</f>
        <v>36000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2</v>
      </c>
      <c r="CM116" s="11">
        <v>63</v>
      </c>
      <c r="CN116" s="41">
        <f t="shared" si="25"/>
        <v>31500</v>
      </c>
      <c r="CO116" s="9">
        <f t="shared" si="23"/>
        <v>4</v>
      </c>
      <c r="CP116" s="13">
        <f t="shared" si="24"/>
        <v>135</v>
      </c>
      <c r="CQ116" s="6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</row>
    <row r="117" spans="1:18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f t="shared" si="22"/>
        <v>0</v>
      </c>
      <c r="L117" s="40">
        <v>0</v>
      </c>
      <c r="M117" s="11">
        <v>0</v>
      </c>
      <c r="N117" s="41"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9">
        <f t="shared" si="23"/>
        <v>0</v>
      </c>
      <c r="CP117" s="13">
        <f t="shared" si="24"/>
        <v>0</v>
      </c>
      <c r="CQ117" s="6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</row>
    <row r="118" spans="1:18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f t="shared" si="22"/>
        <v>0</v>
      </c>
      <c r="L118" s="40">
        <v>0</v>
      </c>
      <c r="M118" s="11">
        <v>0</v>
      </c>
      <c r="N118" s="41"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9">
        <f t="shared" si="23"/>
        <v>0</v>
      </c>
      <c r="CP118" s="13">
        <f t="shared" si="24"/>
        <v>0</v>
      </c>
      <c r="CQ118" s="6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</row>
    <row r="119" spans="1:18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f t="shared" si="22"/>
        <v>0</v>
      </c>
      <c r="L119" s="40">
        <v>0</v>
      </c>
      <c r="M119" s="11">
        <v>0</v>
      </c>
      <c r="N119" s="41"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9">
        <f t="shared" si="23"/>
        <v>0</v>
      </c>
      <c r="CP119" s="13">
        <f t="shared" si="24"/>
        <v>0</v>
      </c>
      <c r="CQ119" s="6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</row>
    <row r="120" spans="1:18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f t="shared" si="22"/>
        <v>0</v>
      </c>
      <c r="L120" s="40">
        <v>0</v>
      </c>
      <c r="M120" s="11">
        <v>0</v>
      </c>
      <c r="N120" s="41"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0</v>
      </c>
      <c r="CM120" s="11">
        <v>0</v>
      </c>
      <c r="CN120" s="41">
        <v>0</v>
      </c>
      <c r="CO120" s="9">
        <f t="shared" si="23"/>
        <v>0</v>
      </c>
      <c r="CP120" s="13">
        <f t="shared" si="24"/>
        <v>0</v>
      </c>
      <c r="CQ120" s="6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</row>
    <row r="121" spans="1:18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f t="shared" si="22"/>
        <v>0</v>
      </c>
      <c r="L121" s="40">
        <v>0</v>
      </c>
      <c r="M121" s="11">
        <v>0</v>
      </c>
      <c r="N121" s="41"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9">
        <f t="shared" si="23"/>
        <v>0</v>
      </c>
      <c r="CP121" s="13">
        <f t="shared" si="24"/>
        <v>0</v>
      </c>
      <c r="CQ121" s="6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</row>
    <row r="122" spans="1:186" ht="15" thickBot="1" x14ac:dyDescent="0.35">
      <c r="A122" s="61"/>
      <c r="B122" s="62" t="s">
        <v>17</v>
      </c>
      <c r="C122" s="58">
        <f>SUM(C110:C121)</f>
        <v>0</v>
      </c>
      <c r="D122" s="35">
        <f>SUM(D110:D121)</f>
        <v>0</v>
      </c>
      <c r="E122" s="59"/>
      <c r="F122" s="58">
        <f>SUM(F110:F121)</f>
        <v>0</v>
      </c>
      <c r="G122" s="35">
        <f>SUM(G110:G121)</f>
        <v>0</v>
      </c>
      <c r="H122" s="59"/>
      <c r="I122" s="58">
        <f t="shared" ref="I122:J122" si="27">SUM(I110:I121)</f>
        <v>0</v>
      </c>
      <c r="J122" s="35">
        <f t="shared" si="27"/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>SUM(O110:O121)</f>
        <v>0</v>
      </c>
      <c r="P122" s="35">
        <f>SUM(P110:P121)</f>
        <v>0</v>
      </c>
      <c r="Q122" s="59"/>
      <c r="R122" s="58">
        <f>SUM(R110:R121)</f>
        <v>0</v>
      </c>
      <c r="S122" s="35">
        <f>SUM(S110:S121)</f>
        <v>0</v>
      </c>
      <c r="T122" s="59"/>
      <c r="U122" s="58">
        <f>SUM(U110:U121)</f>
        <v>0</v>
      </c>
      <c r="V122" s="35">
        <f>SUM(V110:V121)</f>
        <v>0</v>
      </c>
      <c r="W122" s="59"/>
      <c r="X122" s="58">
        <f>SUM(X110:X121)</f>
        <v>0</v>
      </c>
      <c r="Y122" s="35">
        <f>SUM(Y110:Y121)</f>
        <v>0</v>
      </c>
      <c r="Z122" s="59"/>
      <c r="AA122" s="58">
        <f>SUM(AA110:AA121)</f>
        <v>0</v>
      </c>
      <c r="AB122" s="35">
        <f>SUM(AB110:AB121)</f>
        <v>0</v>
      </c>
      <c r="AC122" s="59"/>
      <c r="AD122" s="58">
        <f>SUM(AD110:AD121)</f>
        <v>0</v>
      </c>
      <c r="AE122" s="35">
        <f>SUM(AE110:AE121)</f>
        <v>0</v>
      </c>
      <c r="AF122" s="59"/>
      <c r="AG122" s="58">
        <f>SUM(AG110:AG121)</f>
        <v>0</v>
      </c>
      <c r="AH122" s="35">
        <f>SUM(AH110:AH121)</f>
        <v>0</v>
      </c>
      <c r="AI122" s="59"/>
      <c r="AJ122" s="58">
        <f>SUM(AJ110:AJ121)</f>
        <v>0</v>
      </c>
      <c r="AK122" s="35">
        <f>SUM(AK110:AK121)</f>
        <v>0</v>
      </c>
      <c r="AL122" s="59"/>
      <c r="AM122" s="58">
        <f>SUM(AM110:AM121)</f>
        <v>2</v>
      </c>
      <c r="AN122" s="35">
        <f>SUM(AN110:AN121)</f>
        <v>72</v>
      </c>
      <c r="AO122" s="59"/>
      <c r="AP122" s="58">
        <f>SUM(AP110:AP121)</f>
        <v>0</v>
      </c>
      <c r="AQ122" s="35">
        <f>SUM(AQ110:AQ121)</f>
        <v>0</v>
      </c>
      <c r="AR122" s="59"/>
      <c r="AS122" s="58">
        <f>SUM(AS110:AS121)</f>
        <v>0</v>
      </c>
      <c r="AT122" s="35">
        <f>SUM(AT110:AT121)</f>
        <v>0</v>
      </c>
      <c r="AU122" s="59"/>
      <c r="AV122" s="58">
        <f>SUM(AV110:AV121)</f>
        <v>0</v>
      </c>
      <c r="AW122" s="35">
        <f>SUM(AW110:AW121)</f>
        <v>0</v>
      </c>
      <c r="AX122" s="59"/>
      <c r="AY122" s="58">
        <f>SUM(AY110:AY121)</f>
        <v>0</v>
      </c>
      <c r="AZ122" s="35">
        <f>SUM(AZ110:AZ121)</f>
        <v>0</v>
      </c>
      <c r="BA122" s="59"/>
      <c r="BB122" s="58">
        <f>SUM(BB110:BB121)</f>
        <v>0</v>
      </c>
      <c r="BC122" s="35">
        <f>SUM(BC110:BC121)</f>
        <v>0</v>
      </c>
      <c r="BD122" s="59"/>
      <c r="BE122" s="58">
        <f>SUM(BE110:BE121)</f>
        <v>0</v>
      </c>
      <c r="BF122" s="35">
        <f>SUM(BF110:BF121)</f>
        <v>0</v>
      </c>
      <c r="BG122" s="59"/>
      <c r="BH122" s="58">
        <f>SUM(BH110:BH121)</f>
        <v>0</v>
      </c>
      <c r="BI122" s="35">
        <f>SUM(BI110:BI121)</f>
        <v>0</v>
      </c>
      <c r="BJ122" s="59"/>
      <c r="BK122" s="58">
        <f>SUM(BK110:BK121)</f>
        <v>0</v>
      </c>
      <c r="BL122" s="35">
        <f>SUM(BL110:BL121)</f>
        <v>0</v>
      </c>
      <c r="BM122" s="59"/>
      <c r="BN122" s="58">
        <f>SUM(BN110:BN121)</f>
        <v>0</v>
      </c>
      <c r="BO122" s="35">
        <f>SUM(BO110:BO121)</f>
        <v>0</v>
      </c>
      <c r="BP122" s="59"/>
      <c r="BQ122" s="58">
        <f>SUM(BQ110:BQ121)</f>
        <v>0</v>
      </c>
      <c r="BR122" s="35">
        <f>SUM(BR110:BR121)</f>
        <v>0</v>
      </c>
      <c r="BS122" s="59"/>
      <c r="BT122" s="58">
        <f>SUM(BT110:BT121)</f>
        <v>0</v>
      </c>
      <c r="BU122" s="35">
        <f>SUM(BU110:BU121)</f>
        <v>0</v>
      </c>
      <c r="BV122" s="59"/>
      <c r="BW122" s="58">
        <f>SUM(BW110:BW121)</f>
        <v>0</v>
      </c>
      <c r="BX122" s="35">
        <f>SUM(BX110:BX121)</f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0</v>
      </c>
      <c r="CD122" s="35">
        <f>SUM(CD110:CD121)</f>
        <v>0</v>
      </c>
      <c r="CE122" s="59"/>
      <c r="CF122" s="58">
        <f>SUM(CF110:CF121)</f>
        <v>0</v>
      </c>
      <c r="CG122" s="35">
        <f>SUM(CG110:CG121)</f>
        <v>0</v>
      </c>
      <c r="CH122" s="59"/>
      <c r="CI122" s="58">
        <f>SUM(CI110:CI121)</f>
        <v>0</v>
      </c>
      <c r="CJ122" s="35">
        <f>SUM(CJ110:CJ121)</f>
        <v>0</v>
      </c>
      <c r="CK122" s="59"/>
      <c r="CL122" s="58">
        <f>SUM(CL110:CL121)</f>
        <v>3</v>
      </c>
      <c r="CM122" s="35">
        <f>SUM(CM110:CM121)</f>
        <v>87</v>
      </c>
      <c r="CN122" s="59"/>
      <c r="CO122" s="36">
        <f t="shared" si="23"/>
        <v>5</v>
      </c>
      <c r="CP122" s="37">
        <f t="shared" si="24"/>
        <v>159</v>
      </c>
      <c r="CQ122" s="6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</row>
    <row r="123" spans="1:18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f t="shared" ref="K123:K134" si="28">IF(I123=0,0,J123/I123*1000)</f>
        <v>0</v>
      </c>
      <c r="L123" s="40">
        <v>0</v>
      </c>
      <c r="M123" s="11">
        <v>0</v>
      </c>
      <c r="N123" s="41"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1</v>
      </c>
      <c r="CM123" s="11">
        <v>32</v>
      </c>
      <c r="CN123" s="41">
        <v>0</v>
      </c>
      <c r="CO123" s="9">
        <f t="shared" si="23"/>
        <v>1</v>
      </c>
      <c r="CP123" s="13">
        <f t="shared" si="24"/>
        <v>32</v>
      </c>
      <c r="CQ123" s="6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</row>
    <row r="124" spans="1:18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f t="shared" si="28"/>
        <v>0</v>
      </c>
      <c r="L124" s="40">
        <v>0</v>
      </c>
      <c r="M124" s="11">
        <v>0</v>
      </c>
      <c r="N124" s="41"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2</v>
      </c>
      <c r="AH124" s="11">
        <v>30</v>
      </c>
      <c r="AI124" s="41">
        <f>AH124/AG124*1000</f>
        <v>15000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0">
        <v>0</v>
      </c>
      <c r="BC124" s="11">
        <v>0</v>
      </c>
      <c r="BD124" s="41">
        <v>0</v>
      </c>
      <c r="BE124" s="40">
        <v>0</v>
      </c>
      <c r="BF124" s="11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6">
        <v>0</v>
      </c>
      <c r="CM124" s="12">
        <v>0</v>
      </c>
      <c r="CN124" s="41">
        <v>0</v>
      </c>
      <c r="CO124" s="9">
        <f t="shared" si="23"/>
        <v>2</v>
      </c>
      <c r="CP124" s="13">
        <f t="shared" si="24"/>
        <v>30</v>
      </c>
      <c r="CQ124" s="6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</row>
    <row r="125" spans="1:18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f t="shared" si="28"/>
        <v>0</v>
      </c>
      <c r="L125" s="40">
        <v>0</v>
      </c>
      <c r="M125" s="11">
        <v>0</v>
      </c>
      <c r="N125" s="41"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1</v>
      </c>
      <c r="BC125" s="11">
        <v>8</v>
      </c>
      <c r="BD125" s="41">
        <f>BC125/BB125*1000</f>
        <v>8000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0">
        <v>0</v>
      </c>
      <c r="CD125" s="11">
        <v>0</v>
      </c>
      <c r="CE125" s="41">
        <v>0</v>
      </c>
      <c r="CF125" s="40">
        <v>0</v>
      </c>
      <c r="CG125" s="11">
        <v>0</v>
      </c>
      <c r="CH125" s="41">
        <v>0</v>
      </c>
      <c r="CI125" s="40">
        <v>0</v>
      </c>
      <c r="CJ125" s="11">
        <v>0</v>
      </c>
      <c r="CK125" s="41">
        <v>0</v>
      </c>
      <c r="CL125" s="40">
        <v>0</v>
      </c>
      <c r="CM125" s="11">
        <v>0</v>
      </c>
      <c r="CN125" s="41">
        <v>0</v>
      </c>
      <c r="CO125" s="9">
        <f t="shared" si="23"/>
        <v>1</v>
      </c>
      <c r="CP125" s="13">
        <f t="shared" si="24"/>
        <v>8</v>
      </c>
      <c r="CQ125" s="6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</row>
    <row r="126" spans="1:18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f t="shared" si="28"/>
        <v>0</v>
      </c>
      <c r="L126" s="40">
        <v>0</v>
      </c>
      <c r="M126" s="11">
        <v>0</v>
      </c>
      <c r="N126" s="41"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0">
        <v>0</v>
      </c>
      <c r="BC126" s="11">
        <v>0</v>
      </c>
      <c r="BD126" s="41">
        <v>0</v>
      </c>
      <c r="BE126" s="40">
        <v>0</v>
      </c>
      <c r="BF126" s="11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9">
        <f t="shared" si="23"/>
        <v>0</v>
      </c>
      <c r="CP126" s="13">
        <f t="shared" si="24"/>
        <v>0</v>
      </c>
      <c r="CQ126" s="6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</row>
    <row r="127" spans="1:18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f t="shared" si="28"/>
        <v>0</v>
      </c>
      <c r="L127" s="40">
        <v>0</v>
      </c>
      <c r="M127" s="11">
        <v>0</v>
      </c>
      <c r="N127" s="41"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9">
        <f t="shared" si="23"/>
        <v>0</v>
      </c>
      <c r="CP127" s="13">
        <f t="shared" si="24"/>
        <v>0</v>
      </c>
      <c r="CQ127" s="6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</row>
    <row r="128" spans="1:18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f t="shared" si="28"/>
        <v>0</v>
      </c>
      <c r="L128" s="40">
        <v>0</v>
      </c>
      <c r="M128" s="11">
        <v>0</v>
      </c>
      <c r="N128" s="41"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1</v>
      </c>
      <c r="CM128" s="11">
        <v>32</v>
      </c>
      <c r="CN128" s="41">
        <v>0</v>
      </c>
      <c r="CO128" s="9">
        <f t="shared" si="23"/>
        <v>1</v>
      </c>
      <c r="CP128" s="13">
        <f t="shared" si="24"/>
        <v>32</v>
      </c>
      <c r="CQ128" s="6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</row>
    <row r="129" spans="1:18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f t="shared" si="28"/>
        <v>0</v>
      </c>
      <c r="L129" s="40">
        <v>0</v>
      </c>
      <c r="M129" s="11">
        <v>0</v>
      </c>
      <c r="N129" s="41"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0</v>
      </c>
      <c r="AB129" s="11">
        <v>0</v>
      </c>
      <c r="AC129" s="41">
        <v>0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0</v>
      </c>
      <c r="BF129" s="11">
        <v>0</v>
      </c>
      <c r="BG129" s="41">
        <v>0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9">
        <f t="shared" si="23"/>
        <v>0</v>
      </c>
      <c r="CP129" s="13">
        <f t="shared" si="24"/>
        <v>0</v>
      </c>
      <c r="CQ129" s="6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</row>
    <row r="130" spans="1:18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0.106</v>
      </c>
      <c r="G130" s="11">
        <v>28.626000000000001</v>
      </c>
      <c r="H130" s="41">
        <f>G130/F130*1000</f>
        <v>270056.60377358494</v>
      </c>
      <c r="I130" s="40">
        <v>0</v>
      </c>
      <c r="J130" s="11">
        <v>0</v>
      </c>
      <c r="K130" s="41">
        <f t="shared" si="28"/>
        <v>0</v>
      </c>
      <c r="L130" s="40">
        <v>0</v>
      </c>
      <c r="M130" s="11">
        <v>0</v>
      </c>
      <c r="N130" s="41"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9">
        <f t="shared" si="23"/>
        <v>0.106</v>
      </c>
      <c r="CP130" s="13">
        <f t="shared" si="24"/>
        <v>28.626000000000001</v>
      </c>
      <c r="CQ130" s="6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</row>
    <row r="131" spans="1:18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f t="shared" si="28"/>
        <v>0</v>
      </c>
      <c r="L131" s="40">
        <v>0</v>
      </c>
      <c r="M131" s="11">
        <v>0</v>
      </c>
      <c r="N131" s="41"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0.20499999999999999</v>
      </c>
      <c r="CM131" s="11">
        <v>8.61</v>
      </c>
      <c r="CN131" s="41">
        <f>CM131/CL131*1000</f>
        <v>42000</v>
      </c>
      <c r="CO131" s="9">
        <f t="shared" si="23"/>
        <v>0.20499999999999999</v>
      </c>
      <c r="CP131" s="13">
        <f t="shared" si="24"/>
        <v>8.61</v>
      </c>
      <c r="CQ131" s="6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</row>
    <row r="132" spans="1:18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f t="shared" si="28"/>
        <v>0</v>
      </c>
      <c r="L132" s="40">
        <v>0</v>
      </c>
      <c r="M132" s="11">
        <v>0</v>
      </c>
      <c r="N132" s="41">
        <v>0</v>
      </c>
      <c r="O132" s="40">
        <v>6.6000000000000003E-2</v>
      </c>
      <c r="P132" s="11">
        <v>3.2170000000000001</v>
      </c>
      <c r="Q132" s="41">
        <f>P132/O132*1000</f>
        <v>48742.42424242424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3.3000000000000002E-2</v>
      </c>
      <c r="Y132" s="11">
        <v>1.6080000000000001</v>
      </c>
      <c r="Z132" s="41">
        <f>Y132/X132*1000</f>
        <v>48727.272727272728</v>
      </c>
      <c r="AA132" s="40">
        <v>0</v>
      </c>
      <c r="AB132" s="11">
        <v>0</v>
      </c>
      <c r="AC132" s="41">
        <v>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0.13200000000000001</v>
      </c>
      <c r="BF132" s="11">
        <v>8.0359999999999996</v>
      </c>
      <c r="BG132" s="41">
        <f>BF132/BE132*1000</f>
        <v>60878.787878787873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0.61499999999999999</v>
      </c>
      <c r="CM132" s="11">
        <v>25.83</v>
      </c>
      <c r="CN132" s="41">
        <f>CM132/CL132*1000</f>
        <v>42000</v>
      </c>
      <c r="CO132" s="9">
        <f t="shared" si="23"/>
        <v>0.84600000000000009</v>
      </c>
      <c r="CP132" s="13">
        <f t="shared" si="24"/>
        <v>38.690999999999995</v>
      </c>
      <c r="CQ132" s="6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</row>
    <row r="133" spans="1:18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f t="shared" si="28"/>
        <v>0</v>
      </c>
      <c r="L133" s="40">
        <v>0</v>
      </c>
      <c r="M133" s="11">
        <v>0</v>
      </c>
      <c r="N133" s="41">
        <v>0</v>
      </c>
      <c r="O133" s="40">
        <v>0.11600000000000001</v>
      </c>
      <c r="P133" s="11">
        <v>5.49</v>
      </c>
      <c r="Q133" s="41">
        <f>P133/O133*1000</f>
        <v>47327.586206896551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1.7000000000000001E-2</v>
      </c>
      <c r="Y133" s="11">
        <v>0.79</v>
      </c>
      <c r="Z133" s="41">
        <f>Y133/X133*1000</f>
        <v>46470.588235294119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15.82</v>
      </c>
      <c r="CM133" s="11">
        <v>358.73</v>
      </c>
      <c r="CN133" s="41">
        <f>CM133/CL133*1000</f>
        <v>22675.726927939319</v>
      </c>
      <c r="CO133" s="9">
        <f t="shared" si="23"/>
        <v>15.952999999999999</v>
      </c>
      <c r="CP133" s="13">
        <f t="shared" si="24"/>
        <v>365.01000000000005</v>
      </c>
      <c r="CQ133" s="6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</row>
    <row r="134" spans="1:18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f t="shared" si="28"/>
        <v>0</v>
      </c>
      <c r="L134" s="40">
        <v>0</v>
      </c>
      <c r="M134" s="11">
        <v>0</v>
      </c>
      <c r="N134" s="41">
        <v>0</v>
      </c>
      <c r="O134" s="40">
        <v>3.3000000000000002E-2</v>
      </c>
      <c r="P134" s="11">
        <v>1.57</v>
      </c>
      <c r="Q134" s="41">
        <f>P134/O134*1000</f>
        <v>47575.757575757576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2.4E-2</v>
      </c>
      <c r="BC134" s="11">
        <v>0.63</v>
      </c>
      <c r="BD134" s="41">
        <f>BC134/BB134*1000</f>
        <v>26250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0</v>
      </c>
      <c r="CM134" s="11">
        <v>0</v>
      </c>
      <c r="CN134" s="41">
        <v>0</v>
      </c>
      <c r="CO134" s="9">
        <f t="shared" si="23"/>
        <v>5.7000000000000002E-2</v>
      </c>
      <c r="CP134" s="13">
        <f t="shared" si="24"/>
        <v>2.2000000000000002</v>
      </c>
      <c r="CQ134" s="6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</row>
    <row r="135" spans="1:186" ht="15" thickBot="1" x14ac:dyDescent="0.35">
      <c r="A135" s="61"/>
      <c r="B135" s="62" t="s">
        <v>17</v>
      </c>
      <c r="C135" s="58">
        <f t="shared" ref="C135:D135" si="29">SUM(C123:C134)</f>
        <v>0</v>
      </c>
      <c r="D135" s="35">
        <f t="shared" si="29"/>
        <v>0</v>
      </c>
      <c r="E135" s="59"/>
      <c r="F135" s="58">
        <f t="shared" ref="F135:G135" si="30">SUM(F123:F134)</f>
        <v>0.106</v>
      </c>
      <c r="G135" s="35">
        <f t="shared" si="30"/>
        <v>28.626000000000001</v>
      </c>
      <c r="H135" s="59"/>
      <c r="I135" s="58">
        <f t="shared" ref="I135:J135" si="31">SUM(I123:I134)</f>
        <v>0</v>
      </c>
      <c r="J135" s="35">
        <f t="shared" si="31"/>
        <v>0</v>
      </c>
      <c r="K135" s="59"/>
      <c r="L135" s="58">
        <f t="shared" ref="L135:M135" si="32">SUM(L123:L134)</f>
        <v>0</v>
      </c>
      <c r="M135" s="35">
        <f t="shared" si="32"/>
        <v>0</v>
      </c>
      <c r="N135" s="59"/>
      <c r="O135" s="58">
        <f t="shared" ref="O135:P135" si="33">SUM(O123:O134)</f>
        <v>0.215</v>
      </c>
      <c r="P135" s="35">
        <f t="shared" si="33"/>
        <v>10.277000000000001</v>
      </c>
      <c r="Q135" s="59"/>
      <c r="R135" s="58">
        <f t="shared" ref="R135:S135" si="34">SUM(R123:R134)</f>
        <v>0</v>
      </c>
      <c r="S135" s="35">
        <f t="shared" si="34"/>
        <v>0</v>
      </c>
      <c r="T135" s="59"/>
      <c r="U135" s="58">
        <f t="shared" ref="U135:V135" si="35">SUM(U123:U134)</f>
        <v>0</v>
      </c>
      <c r="V135" s="35">
        <f t="shared" si="35"/>
        <v>0</v>
      </c>
      <c r="W135" s="59"/>
      <c r="X135" s="58">
        <f t="shared" ref="X135:Y135" si="36">SUM(X123:X134)</f>
        <v>0.05</v>
      </c>
      <c r="Y135" s="35">
        <f t="shared" si="36"/>
        <v>2.3980000000000001</v>
      </c>
      <c r="Z135" s="59"/>
      <c r="AA135" s="58">
        <f t="shared" ref="AA135:AB135" si="37">SUM(AA123:AA134)</f>
        <v>0</v>
      </c>
      <c r="AB135" s="35">
        <f t="shared" si="37"/>
        <v>0</v>
      </c>
      <c r="AC135" s="59"/>
      <c r="AD135" s="58">
        <f t="shared" ref="AD135:AE135" si="38">SUM(AD123:AD134)</f>
        <v>0</v>
      </c>
      <c r="AE135" s="35">
        <f t="shared" si="38"/>
        <v>0</v>
      </c>
      <c r="AF135" s="59"/>
      <c r="AG135" s="58">
        <f t="shared" ref="AG135:AH135" si="39">SUM(AG123:AG134)</f>
        <v>2</v>
      </c>
      <c r="AH135" s="35">
        <f t="shared" si="39"/>
        <v>30</v>
      </c>
      <c r="AI135" s="59"/>
      <c r="AJ135" s="58">
        <f t="shared" ref="AJ135:AK135" si="40">SUM(AJ123:AJ134)</f>
        <v>0</v>
      </c>
      <c r="AK135" s="35">
        <f t="shared" si="40"/>
        <v>0</v>
      </c>
      <c r="AL135" s="59"/>
      <c r="AM135" s="58">
        <f t="shared" ref="AM135:AN135" si="41">SUM(AM123:AM134)</f>
        <v>0</v>
      </c>
      <c r="AN135" s="35">
        <f t="shared" si="41"/>
        <v>0</v>
      </c>
      <c r="AO135" s="59"/>
      <c r="AP135" s="58">
        <f>SUM(AP123:AP134)</f>
        <v>0</v>
      </c>
      <c r="AQ135" s="35">
        <f>SUM(AQ123:AQ134)</f>
        <v>0</v>
      </c>
      <c r="AR135" s="59"/>
      <c r="AS135" s="58">
        <f>SUM(AS123:AS134)</f>
        <v>0</v>
      </c>
      <c r="AT135" s="35">
        <f>SUM(AT123:AT134)</f>
        <v>0</v>
      </c>
      <c r="AU135" s="59"/>
      <c r="AV135" s="58">
        <f t="shared" ref="AV135:AW135" si="42">SUM(AV123:AV134)</f>
        <v>0</v>
      </c>
      <c r="AW135" s="35">
        <f t="shared" si="42"/>
        <v>0</v>
      </c>
      <c r="AX135" s="59"/>
      <c r="AY135" s="58">
        <f t="shared" ref="AY135:AZ135" si="43">SUM(AY123:AY134)</f>
        <v>0</v>
      </c>
      <c r="AZ135" s="35">
        <f t="shared" si="43"/>
        <v>0</v>
      </c>
      <c r="BA135" s="59"/>
      <c r="BB135" s="58">
        <f t="shared" ref="BB135:BC135" si="44">SUM(BB123:BB134)</f>
        <v>1.024</v>
      </c>
      <c r="BC135" s="35">
        <f t="shared" si="44"/>
        <v>8.6300000000000008</v>
      </c>
      <c r="BD135" s="59"/>
      <c r="BE135" s="58">
        <f t="shared" ref="BE135:BF135" si="45">SUM(BE123:BE134)</f>
        <v>0.13200000000000001</v>
      </c>
      <c r="BF135" s="35">
        <f t="shared" si="45"/>
        <v>8.0359999999999996</v>
      </c>
      <c r="BG135" s="59"/>
      <c r="BH135" s="58">
        <f t="shared" ref="BH135:BI135" si="46">SUM(BH123:BH134)</f>
        <v>0</v>
      </c>
      <c r="BI135" s="35">
        <f t="shared" si="46"/>
        <v>0</v>
      </c>
      <c r="BJ135" s="59"/>
      <c r="BK135" s="58">
        <f t="shared" ref="BK135:BL135" si="47">SUM(BK123:BK134)</f>
        <v>0</v>
      </c>
      <c r="BL135" s="35">
        <f t="shared" si="47"/>
        <v>0</v>
      </c>
      <c r="BM135" s="59"/>
      <c r="BN135" s="58">
        <f t="shared" ref="BN135:BO135" si="48">SUM(BN123:BN134)</f>
        <v>0</v>
      </c>
      <c r="BO135" s="35">
        <f t="shared" si="48"/>
        <v>0</v>
      </c>
      <c r="BP135" s="59"/>
      <c r="BQ135" s="58">
        <f t="shared" ref="BQ135:BR135" si="49">SUM(BQ123:BQ134)</f>
        <v>0</v>
      </c>
      <c r="BR135" s="35">
        <f t="shared" si="49"/>
        <v>0</v>
      </c>
      <c r="BS135" s="59"/>
      <c r="BT135" s="58">
        <f>SUM(BT123:BT134)</f>
        <v>0</v>
      </c>
      <c r="BU135" s="35">
        <f>SUM(BU123:BU134)</f>
        <v>0</v>
      </c>
      <c r="BV135" s="59"/>
      <c r="BW135" s="58">
        <f>SUM(BW123:BW134)</f>
        <v>0</v>
      </c>
      <c r="BX135" s="35">
        <f>SUM(BX123:BX134)</f>
        <v>0</v>
      </c>
      <c r="BY135" s="59"/>
      <c r="BZ135" s="58">
        <f t="shared" ref="BZ135:CA135" si="50">SUM(BZ123:BZ134)</f>
        <v>0</v>
      </c>
      <c r="CA135" s="35">
        <f t="shared" si="50"/>
        <v>0</v>
      </c>
      <c r="CB135" s="59"/>
      <c r="CC135" s="58">
        <f t="shared" ref="CC135:CD135" si="51">SUM(CC123:CC134)</f>
        <v>0</v>
      </c>
      <c r="CD135" s="35">
        <f t="shared" si="51"/>
        <v>0</v>
      </c>
      <c r="CE135" s="59"/>
      <c r="CF135" s="58">
        <f t="shared" ref="CF135:CG135" si="52">SUM(CF123:CF134)</f>
        <v>0</v>
      </c>
      <c r="CG135" s="35">
        <f t="shared" si="52"/>
        <v>0</v>
      </c>
      <c r="CH135" s="59"/>
      <c r="CI135" s="58">
        <f t="shared" ref="CI135:CJ135" si="53">SUM(CI123:CI134)</f>
        <v>0</v>
      </c>
      <c r="CJ135" s="35">
        <f t="shared" si="53"/>
        <v>0</v>
      </c>
      <c r="CK135" s="59"/>
      <c r="CL135" s="58">
        <f t="shared" ref="CL135:CM135" si="54">SUM(CL123:CL134)</f>
        <v>18.64</v>
      </c>
      <c r="CM135" s="35">
        <f t="shared" si="54"/>
        <v>457.17</v>
      </c>
      <c r="CN135" s="59"/>
      <c r="CO135" s="36">
        <f t="shared" si="23"/>
        <v>22.167000000000005</v>
      </c>
      <c r="CP135" s="37">
        <f t="shared" si="24"/>
        <v>545.13699999999994</v>
      </c>
      <c r="CQ135" s="6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</row>
    <row r="136" spans="1:18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f t="shared" ref="K136:K147" si="55">IF(I136=0,0,J136/I136*1000)</f>
        <v>0</v>
      </c>
      <c r="L136" s="40">
        <v>0</v>
      </c>
      <c r="M136" s="11">
        <v>0</v>
      </c>
      <c r="N136" s="41">
        <v>0</v>
      </c>
      <c r="O136" s="40">
        <v>1.7000000000000001E-2</v>
      </c>
      <c r="P136" s="11">
        <v>0.79</v>
      </c>
      <c r="Q136" s="41">
        <f>P136/O136*1000</f>
        <v>46470.588235294119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0.17</v>
      </c>
      <c r="BC136" s="11">
        <v>1.26</v>
      </c>
      <c r="BD136" s="41">
        <f>BC136/BB136*1000</f>
        <v>7411.7647058823522</v>
      </c>
      <c r="BE136" s="40">
        <v>0</v>
      </c>
      <c r="BF136" s="11">
        <v>0</v>
      </c>
      <c r="BG136" s="41">
        <v>0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9">
        <f t="shared" si="23"/>
        <v>0.187</v>
      </c>
      <c r="CP136" s="13">
        <f t="shared" si="24"/>
        <v>2.0499999999999998</v>
      </c>
    </row>
    <row r="137" spans="1:18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f t="shared" si="55"/>
        <v>0</v>
      </c>
      <c r="L137" s="40">
        <v>0</v>
      </c>
      <c r="M137" s="11">
        <v>0</v>
      </c>
      <c r="N137" s="41"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3.3000000000000002E-2</v>
      </c>
      <c r="Y137" s="11">
        <v>1.57</v>
      </c>
      <c r="Z137" s="41">
        <f>Y137/X137*1000</f>
        <v>47575.757575757576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0.20300000000000001</v>
      </c>
      <c r="BF137" s="11">
        <v>8.7200000000000006</v>
      </c>
      <c r="BG137" s="41">
        <f>BF137/BE137*1000</f>
        <v>42955.665024630543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0">
        <v>0</v>
      </c>
      <c r="CD137" s="11">
        <v>0</v>
      </c>
      <c r="CE137" s="41">
        <v>0</v>
      </c>
      <c r="CF137" s="40">
        <v>0</v>
      </c>
      <c r="CG137" s="11">
        <v>0</v>
      </c>
      <c r="CH137" s="41">
        <v>0</v>
      </c>
      <c r="CI137" s="40">
        <v>0</v>
      </c>
      <c r="CJ137" s="11">
        <v>0</v>
      </c>
      <c r="CK137" s="41">
        <v>0</v>
      </c>
      <c r="CL137" s="40">
        <v>0</v>
      </c>
      <c r="CM137" s="11">
        <v>0</v>
      </c>
      <c r="CN137" s="41">
        <v>0</v>
      </c>
      <c r="CO137" s="9">
        <f t="shared" si="23"/>
        <v>0.23600000000000002</v>
      </c>
      <c r="CP137" s="13">
        <f t="shared" si="24"/>
        <v>10.290000000000001</v>
      </c>
    </row>
    <row r="138" spans="1:18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f t="shared" si="55"/>
        <v>0</v>
      </c>
      <c r="L138" s="40">
        <v>0</v>
      </c>
      <c r="M138" s="11">
        <v>0</v>
      </c>
      <c r="N138" s="41"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2.4E-2</v>
      </c>
      <c r="BC138" s="11">
        <v>0.57999999999999996</v>
      </c>
      <c r="BD138" s="41">
        <f>BC138/BB138*1000</f>
        <v>24166.666666666664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0">
        <v>0</v>
      </c>
      <c r="CD138" s="11">
        <v>0</v>
      </c>
      <c r="CE138" s="41">
        <v>0</v>
      </c>
      <c r="CF138" s="40">
        <v>0</v>
      </c>
      <c r="CG138" s="11">
        <v>0</v>
      </c>
      <c r="CH138" s="41">
        <v>0</v>
      </c>
      <c r="CI138" s="40">
        <v>0</v>
      </c>
      <c r="CJ138" s="11">
        <v>0</v>
      </c>
      <c r="CK138" s="41">
        <v>0</v>
      </c>
      <c r="CL138" s="40">
        <v>0</v>
      </c>
      <c r="CM138" s="11">
        <v>0</v>
      </c>
      <c r="CN138" s="41">
        <v>0</v>
      </c>
      <c r="CO138" s="9">
        <f t="shared" si="23"/>
        <v>2.4E-2</v>
      </c>
      <c r="CP138" s="13">
        <f t="shared" si="24"/>
        <v>0.57999999999999996</v>
      </c>
    </row>
    <row r="139" spans="1:18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f t="shared" si="55"/>
        <v>0</v>
      </c>
      <c r="L139" s="40">
        <v>0</v>
      </c>
      <c r="M139" s="11">
        <v>0</v>
      </c>
      <c r="N139" s="41"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0.20499999999999999</v>
      </c>
      <c r="BF139" s="11">
        <v>8.7200000000000006</v>
      </c>
      <c r="BG139" s="41">
        <f t="shared" ref="BG139:BG147" si="56">BF139/BE139*1000</f>
        <v>42536.585365853658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0">
        <v>0</v>
      </c>
      <c r="CD139" s="11">
        <v>0</v>
      </c>
      <c r="CE139" s="41">
        <v>0</v>
      </c>
      <c r="CF139" s="40">
        <v>0</v>
      </c>
      <c r="CG139" s="11">
        <v>0</v>
      </c>
      <c r="CH139" s="41">
        <v>0</v>
      </c>
      <c r="CI139" s="40">
        <v>0</v>
      </c>
      <c r="CJ139" s="11">
        <v>0</v>
      </c>
      <c r="CK139" s="41">
        <v>0</v>
      </c>
      <c r="CL139" s="40">
        <v>0</v>
      </c>
      <c r="CM139" s="11">
        <v>0</v>
      </c>
      <c r="CN139" s="41">
        <v>0</v>
      </c>
      <c r="CO139" s="9">
        <f t="shared" si="23"/>
        <v>0.20499999999999999</v>
      </c>
      <c r="CP139" s="13">
        <f t="shared" si="24"/>
        <v>8.7200000000000006</v>
      </c>
    </row>
    <row r="140" spans="1:18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f t="shared" si="55"/>
        <v>0</v>
      </c>
      <c r="L140" s="40">
        <v>0</v>
      </c>
      <c r="M140" s="11">
        <v>0</v>
      </c>
      <c r="N140" s="41"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1.7000000000000001E-2</v>
      </c>
      <c r="Y140" s="11">
        <v>0.79</v>
      </c>
      <c r="Z140" s="41">
        <f t="shared" ref="Z140:Z147" si="57">Y140/X140*1000</f>
        <v>46470.588235294119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0.20499999999999999</v>
      </c>
      <c r="AT140" s="11">
        <v>9.34</v>
      </c>
      <c r="AU140" s="41">
        <f t="shared" ref="AU140:AU142" si="58">AT140/AS140*1000</f>
        <v>45560.975609756097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0.25</v>
      </c>
      <c r="BC140" s="11">
        <v>1.34</v>
      </c>
      <c r="BD140" s="41">
        <f t="shared" ref="BD140:BD147" si="59">BC140/BB140*1000</f>
        <v>5360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0">
        <v>2E-3</v>
      </c>
      <c r="CD140" s="11">
        <v>1.03</v>
      </c>
      <c r="CE140" s="41">
        <f t="shared" ref="CE140" si="60">CD140/CC140*1000</f>
        <v>515000</v>
      </c>
      <c r="CF140" s="40">
        <v>0</v>
      </c>
      <c r="CG140" s="11">
        <v>0</v>
      </c>
      <c r="CH140" s="41">
        <v>0</v>
      </c>
      <c r="CI140" s="40">
        <v>0</v>
      </c>
      <c r="CJ140" s="11">
        <v>0</v>
      </c>
      <c r="CK140" s="41">
        <v>0</v>
      </c>
      <c r="CL140" s="40">
        <v>0</v>
      </c>
      <c r="CM140" s="11">
        <v>0</v>
      </c>
      <c r="CN140" s="41">
        <v>0</v>
      </c>
      <c r="CO140" s="9">
        <f t="shared" si="23"/>
        <v>0.47399999999999998</v>
      </c>
      <c r="CP140" s="13">
        <f t="shared" si="24"/>
        <v>12.5</v>
      </c>
    </row>
    <row r="141" spans="1:18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</v>
      </c>
      <c r="J141" s="11">
        <v>0</v>
      </c>
      <c r="K141" s="41">
        <f t="shared" si="55"/>
        <v>0</v>
      </c>
      <c r="L141" s="40">
        <v>0</v>
      </c>
      <c r="M141" s="11">
        <v>0</v>
      </c>
      <c r="N141" s="41"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1E-3</v>
      </c>
      <c r="Y141" s="11">
        <v>0.43</v>
      </c>
      <c r="Z141" s="41">
        <f t="shared" si="57"/>
        <v>430000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0.41</v>
      </c>
      <c r="AT141" s="11">
        <v>18.68</v>
      </c>
      <c r="AU141" s="41">
        <f t="shared" si="58"/>
        <v>45560.975609756097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2.5000000000000001E-2</v>
      </c>
      <c r="BC141" s="11">
        <v>0.19</v>
      </c>
      <c r="BD141" s="41">
        <f t="shared" si="59"/>
        <v>7600</v>
      </c>
      <c r="BE141" s="40">
        <v>0.2</v>
      </c>
      <c r="BF141" s="11">
        <v>8.7200000000000006</v>
      </c>
      <c r="BG141" s="41">
        <f t="shared" si="56"/>
        <v>43600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v>0</v>
      </c>
      <c r="BT141" s="40">
        <v>3.2000000000000001E-2</v>
      </c>
      <c r="BU141" s="11">
        <v>1.47</v>
      </c>
      <c r="BV141" s="41">
        <f t="shared" ref="BV141" si="61">BU141/BT141*1000</f>
        <v>45937.5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0">
        <v>0</v>
      </c>
      <c r="CD141" s="11">
        <v>0</v>
      </c>
      <c r="CE141" s="41">
        <v>0</v>
      </c>
      <c r="CF141" s="40">
        <v>0</v>
      </c>
      <c r="CG141" s="11">
        <v>0</v>
      </c>
      <c r="CH141" s="41">
        <v>0</v>
      </c>
      <c r="CI141" s="40">
        <v>0</v>
      </c>
      <c r="CJ141" s="11">
        <v>0</v>
      </c>
      <c r="CK141" s="41">
        <v>0</v>
      </c>
      <c r="CL141" s="40">
        <v>0</v>
      </c>
      <c r="CM141" s="11">
        <v>0</v>
      </c>
      <c r="CN141" s="41">
        <v>0</v>
      </c>
      <c r="CO141" s="9">
        <f t="shared" si="23"/>
        <v>0.66800000000000004</v>
      </c>
      <c r="CP141" s="13">
        <f t="shared" si="24"/>
        <v>29.490000000000002</v>
      </c>
    </row>
    <row r="142" spans="1:18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f t="shared" si="55"/>
        <v>0</v>
      </c>
      <c r="L142" s="40">
        <v>0</v>
      </c>
      <c r="M142" s="11">
        <v>0</v>
      </c>
      <c r="N142" s="41"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</v>
      </c>
      <c r="AB142" s="11">
        <v>0</v>
      </c>
      <c r="AC142" s="41">
        <v>0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6.0000000000000001E-3</v>
      </c>
      <c r="AT142" s="11">
        <v>3.15</v>
      </c>
      <c r="AU142" s="41">
        <f t="shared" si="58"/>
        <v>525000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0.05</v>
      </c>
      <c r="BC142" s="11">
        <v>13.98</v>
      </c>
      <c r="BD142" s="41">
        <f t="shared" si="59"/>
        <v>279599.99999999994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0">
        <v>0</v>
      </c>
      <c r="CD142" s="11">
        <v>0</v>
      </c>
      <c r="CE142" s="41">
        <v>0</v>
      </c>
      <c r="CF142" s="40">
        <v>0</v>
      </c>
      <c r="CG142" s="11">
        <v>0</v>
      </c>
      <c r="CH142" s="41">
        <v>0</v>
      </c>
      <c r="CI142" s="40">
        <v>4.0000000000000001E-3</v>
      </c>
      <c r="CJ142" s="11">
        <v>0.76</v>
      </c>
      <c r="CK142" s="41">
        <f t="shared" ref="CK142:CK146" si="62">CJ142/CI142*1000</f>
        <v>190000</v>
      </c>
      <c r="CL142" s="40">
        <v>0</v>
      </c>
      <c r="CM142" s="11">
        <v>0</v>
      </c>
      <c r="CN142" s="41">
        <v>0</v>
      </c>
      <c r="CO142" s="9">
        <f t="shared" ref="CO142:CO148" si="63">SUM(CL142,CF142,CC142,BH142,BB142,AY142,AM142,AJ142,AD142,AA142,U142,R142,L142,C142,F142,O142,AG142,AS142,BE142,BK142,BT142,X142,CI142)</f>
        <v>0.06</v>
      </c>
      <c r="CP142" s="13">
        <f t="shared" ref="CP142:CP148" si="64">SUM(CM142,CG142,CD142,BI142,BC142,AZ142,AN142,AK142,AE142,AB142,V142,S142,M142,D142,G142,P142,AH142,AT142,BF142,BL142,BU142,Y142,CJ142)</f>
        <v>17.89</v>
      </c>
    </row>
    <row r="143" spans="1:18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f t="shared" si="55"/>
        <v>0</v>
      </c>
      <c r="L143" s="40">
        <v>0</v>
      </c>
      <c r="M143" s="11">
        <v>0</v>
      </c>
      <c r="N143" s="41"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0.20499999999999999</v>
      </c>
      <c r="BF143" s="11">
        <v>8.7100000000000009</v>
      </c>
      <c r="BG143" s="41">
        <f t="shared" si="56"/>
        <v>42487.804878048788</v>
      </c>
      <c r="BH143" s="40">
        <v>0</v>
      </c>
      <c r="BI143" s="11">
        <v>0</v>
      </c>
      <c r="BJ143" s="41">
        <v>0</v>
      </c>
      <c r="BK143" s="40">
        <v>3.0000000000000001E-3</v>
      </c>
      <c r="BL143" s="11">
        <v>0.47</v>
      </c>
      <c r="BM143" s="41">
        <f t="shared" ref="BM143" si="65">BL143/BK143*1000</f>
        <v>156666.66666666666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0.20499999999999999</v>
      </c>
      <c r="CM143" s="11">
        <v>8.82</v>
      </c>
      <c r="CN143" s="41">
        <f t="shared" ref="CN143:CN144" si="66">CM143/CL143*1000</f>
        <v>43024.390243902446</v>
      </c>
      <c r="CO143" s="9">
        <f t="shared" si="63"/>
        <v>0.41299999999999998</v>
      </c>
      <c r="CP143" s="13">
        <f t="shared" si="64"/>
        <v>18</v>
      </c>
    </row>
    <row r="144" spans="1:186" x14ac:dyDescent="0.3">
      <c r="A144" s="50">
        <v>2014</v>
      </c>
      <c r="B144" s="51" t="s">
        <v>13</v>
      </c>
      <c r="C144" s="40">
        <v>0</v>
      </c>
      <c r="D144" s="11">
        <v>0</v>
      </c>
      <c r="E144" s="41">
        <v>0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f t="shared" si="55"/>
        <v>0</v>
      </c>
      <c r="L144" s="40">
        <v>0</v>
      </c>
      <c r="M144" s="11">
        <v>0</v>
      </c>
      <c r="N144" s="41">
        <v>0</v>
      </c>
      <c r="O144" s="40">
        <v>4.0000000000000001E-3</v>
      </c>
      <c r="P144" s="11">
        <v>0.06</v>
      </c>
      <c r="Q144" s="41">
        <f t="shared" ref="Q144" si="67">P144/O144*1000</f>
        <v>15000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6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0.6</v>
      </c>
      <c r="BC144" s="11">
        <v>5.17</v>
      </c>
      <c r="BD144" s="41">
        <f t="shared" si="59"/>
        <v>8616.6666666666679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10.5</v>
      </c>
      <c r="CM144" s="11">
        <v>127.52</v>
      </c>
      <c r="CN144" s="41">
        <f t="shared" si="66"/>
        <v>12144.761904761903</v>
      </c>
      <c r="CO144" s="9">
        <f t="shared" si="63"/>
        <v>11.103999999999999</v>
      </c>
      <c r="CP144" s="13">
        <f t="shared" si="64"/>
        <v>132.75</v>
      </c>
    </row>
    <row r="145" spans="1:94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f t="shared" si="55"/>
        <v>0</v>
      </c>
      <c r="L145" s="40">
        <v>0</v>
      </c>
      <c r="M145" s="11">
        <v>0</v>
      </c>
      <c r="N145" s="41"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0.8</v>
      </c>
      <c r="AN145" s="11">
        <v>35.86</v>
      </c>
      <c r="AO145" s="41">
        <f t="shared" ref="AO145" si="68">AN145/AM145*1000</f>
        <v>44824.999999999993</v>
      </c>
      <c r="AP145" s="40">
        <v>0</v>
      </c>
      <c r="AQ145" s="11">
        <v>0</v>
      </c>
      <c r="AR145" s="41">
        <v>0</v>
      </c>
      <c r="AS145" s="6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3.0000000000000001E-3</v>
      </c>
      <c r="CJ145" s="11">
        <v>0.1</v>
      </c>
      <c r="CK145" s="41">
        <f t="shared" si="62"/>
        <v>33333.333333333336</v>
      </c>
      <c r="CL145" s="40">
        <v>0</v>
      </c>
      <c r="CM145" s="11">
        <v>0</v>
      </c>
      <c r="CN145" s="41">
        <v>0</v>
      </c>
      <c r="CO145" s="9">
        <f t="shared" si="63"/>
        <v>0.80300000000000005</v>
      </c>
      <c r="CP145" s="13">
        <f t="shared" si="64"/>
        <v>35.96</v>
      </c>
    </row>
    <row r="146" spans="1:94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f t="shared" si="55"/>
        <v>0</v>
      </c>
      <c r="L146" s="40">
        <v>0</v>
      </c>
      <c r="M146" s="11">
        <v>0</v>
      </c>
      <c r="N146" s="41"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</v>
      </c>
      <c r="V146" s="11">
        <v>0</v>
      </c>
      <c r="W146" s="41">
        <v>0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6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0.20499999999999999</v>
      </c>
      <c r="BF146" s="11">
        <v>8.7200000000000006</v>
      </c>
      <c r="BG146" s="41">
        <f t="shared" si="56"/>
        <v>42536.585365853658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5.0000000000000001E-3</v>
      </c>
      <c r="CJ146" s="11">
        <v>0.4</v>
      </c>
      <c r="CK146" s="41">
        <f t="shared" si="62"/>
        <v>80000</v>
      </c>
      <c r="CL146" s="40">
        <v>0</v>
      </c>
      <c r="CM146" s="11">
        <v>0</v>
      </c>
      <c r="CN146" s="41">
        <v>0</v>
      </c>
      <c r="CO146" s="9">
        <f t="shared" si="63"/>
        <v>0.21</v>
      </c>
      <c r="CP146" s="13">
        <f t="shared" si="64"/>
        <v>9.120000000000001</v>
      </c>
    </row>
    <row r="147" spans="1:94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f t="shared" si="55"/>
        <v>0</v>
      </c>
      <c r="L147" s="40">
        <v>0</v>
      </c>
      <c r="M147" s="11">
        <v>0</v>
      </c>
      <c r="N147" s="41"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1E-3</v>
      </c>
      <c r="Y147" s="11">
        <v>0.27</v>
      </c>
      <c r="Z147" s="41">
        <f t="shared" si="57"/>
        <v>270000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6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0.04</v>
      </c>
      <c r="BC147" s="11">
        <v>0.6</v>
      </c>
      <c r="BD147" s="41">
        <f t="shared" si="59"/>
        <v>15000</v>
      </c>
      <c r="BE147" s="40">
        <v>0.20599999999999999</v>
      </c>
      <c r="BF147" s="11">
        <v>8.7200000000000006</v>
      </c>
      <c r="BG147" s="41">
        <f t="shared" si="56"/>
        <v>42330.09708737865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9">
        <f t="shared" si="63"/>
        <v>0.247</v>
      </c>
      <c r="CP147" s="13">
        <f t="shared" si="64"/>
        <v>9.59</v>
      </c>
    </row>
    <row r="148" spans="1:94" ht="15" thickBot="1" x14ac:dyDescent="0.35">
      <c r="A148" s="61"/>
      <c r="B148" s="62" t="s">
        <v>17</v>
      </c>
      <c r="C148" s="58">
        <f t="shared" ref="C148:D148" si="69">SUM(C136:C147)</f>
        <v>0</v>
      </c>
      <c r="D148" s="35">
        <f t="shared" si="69"/>
        <v>0</v>
      </c>
      <c r="E148" s="59"/>
      <c r="F148" s="58">
        <f t="shared" ref="F148:G148" si="70">SUM(F136:F147)</f>
        <v>0</v>
      </c>
      <c r="G148" s="35">
        <f t="shared" si="70"/>
        <v>0</v>
      </c>
      <c r="H148" s="59"/>
      <c r="I148" s="58">
        <f t="shared" ref="I148:J148" si="71">SUM(I136:I147)</f>
        <v>0</v>
      </c>
      <c r="J148" s="35">
        <f t="shared" si="71"/>
        <v>0</v>
      </c>
      <c r="K148" s="59"/>
      <c r="L148" s="58">
        <f t="shared" ref="L148:M148" si="72">SUM(L136:L147)</f>
        <v>0</v>
      </c>
      <c r="M148" s="35">
        <f t="shared" si="72"/>
        <v>0</v>
      </c>
      <c r="N148" s="59"/>
      <c r="O148" s="58">
        <f t="shared" ref="O148:P148" si="73">SUM(O136:O147)</f>
        <v>2.1000000000000001E-2</v>
      </c>
      <c r="P148" s="35">
        <f t="shared" si="73"/>
        <v>0.85000000000000009</v>
      </c>
      <c r="Q148" s="59"/>
      <c r="R148" s="58">
        <f t="shared" ref="R148:S148" si="74">SUM(R136:R147)</f>
        <v>0</v>
      </c>
      <c r="S148" s="35">
        <f t="shared" si="74"/>
        <v>0</v>
      </c>
      <c r="T148" s="59"/>
      <c r="U148" s="58">
        <f t="shared" ref="U148:V148" si="75">SUM(U136:U147)</f>
        <v>0</v>
      </c>
      <c r="V148" s="35">
        <f t="shared" si="75"/>
        <v>0</v>
      </c>
      <c r="W148" s="59"/>
      <c r="X148" s="58">
        <f t="shared" ref="X148:Y148" si="76">SUM(X136:X147)</f>
        <v>5.2000000000000005E-2</v>
      </c>
      <c r="Y148" s="35">
        <f t="shared" si="76"/>
        <v>3.0600000000000005</v>
      </c>
      <c r="Z148" s="59"/>
      <c r="AA148" s="58">
        <f t="shared" ref="AA148:AB148" si="77">SUM(AA136:AA147)</f>
        <v>0</v>
      </c>
      <c r="AB148" s="35">
        <f t="shared" si="77"/>
        <v>0</v>
      </c>
      <c r="AC148" s="59"/>
      <c r="AD148" s="58">
        <f t="shared" ref="AD148:AE148" si="78">SUM(AD136:AD147)</f>
        <v>0</v>
      </c>
      <c r="AE148" s="35">
        <f t="shared" si="78"/>
        <v>0</v>
      </c>
      <c r="AF148" s="59"/>
      <c r="AG148" s="58">
        <f t="shared" ref="AG148:AH148" si="79">SUM(AG136:AG147)</f>
        <v>0</v>
      </c>
      <c r="AH148" s="35">
        <f t="shared" si="79"/>
        <v>0</v>
      </c>
      <c r="AI148" s="59"/>
      <c r="AJ148" s="58">
        <f t="shared" ref="AJ148:AK148" si="80">SUM(AJ136:AJ147)</f>
        <v>0</v>
      </c>
      <c r="AK148" s="35">
        <f t="shared" si="80"/>
        <v>0</v>
      </c>
      <c r="AL148" s="59"/>
      <c r="AM148" s="58">
        <f t="shared" ref="AM148:AN148" si="81">SUM(AM136:AM147)</f>
        <v>0.8</v>
      </c>
      <c r="AN148" s="35">
        <f t="shared" si="81"/>
        <v>35.86</v>
      </c>
      <c r="AO148" s="59"/>
      <c r="AP148" s="58">
        <f t="shared" ref="AP148:AQ148" si="82">SUM(AP136:AP147)</f>
        <v>0</v>
      </c>
      <c r="AQ148" s="35">
        <f t="shared" si="82"/>
        <v>0</v>
      </c>
      <c r="AR148" s="59"/>
      <c r="AS148" s="58">
        <f t="shared" ref="AS148:AT148" si="83">SUM(AS136:AS147)</f>
        <v>0.621</v>
      </c>
      <c r="AT148" s="35">
        <f t="shared" si="83"/>
        <v>31.169999999999998</v>
      </c>
      <c r="AU148" s="59"/>
      <c r="AV148" s="58">
        <f t="shared" ref="AV148:AW148" si="84">SUM(AV136:AV147)</f>
        <v>0</v>
      </c>
      <c r="AW148" s="35">
        <f t="shared" si="84"/>
        <v>0</v>
      </c>
      <c r="AX148" s="59"/>
      <c r="AY148" s="58">
        <f t="shared" ref="AY148:AZ148" si="85">SUM(AY136:AY147)</f>
        <v>0</v>
      </c>
      <c r="AZ148" s="35">
        <f t="shared" si="85"/>
        <v>0</v>
      </c>
      <c r="BA148" s="59"/>
      <c r="BB148" s="58">
        <f t="shared" ref="BB148:BC148" si="86">SUM(BB136:BB147)</f>
        <v>1.159</v>
      </c>
      <c r="BC148" s="35">
        <f t="shared" si="86"/>
        <v>23.120000000000005</v>
      </c>
      <c r="BD148" s="59"/>
      <c r="BE148" s="58">
        <f t="shared" ref="BE148:BF148" si="87">SUM(BE136:BE147)</f>
        <v>1.224</v>
      </c>
      <c r="BF148" s="35">
        <f t="shared" si="87"/>
        <v>52.31</v>
      </c>
      <c r="BG148" s="59"/>
      <c r="BH148" s="58">
        <f t="shared" ref="BH148:BI148" si="88">SUM(BH136:BH147)</f>
        <v>0</v>
      </c>
      <c r="BI148" s="35">
        <f t="shared" si="88"/>
        <v>0</v>
      </c>
      <c r="BJ148" s="59"/>
      <c r="BK148" s="58">
        <f t="shared" ref="BK148:BL148" si="89">SUM(BK136:BK147)</f>
        <v>3.0000000000000001E-3</v>
      </c>
      <c r="BL148" s="35">
        <f t="shared" si="89"/>
        <v>0.47</v>
      </c>
      <c r="BM148" s="59"/>
      <c r="BN148" s="58">
        <f t="shared" ref="BN148:BO148" si="90">SUM(BN136:BN147)</f>
        <v>0</v>
      </c>
      <c r="BO148" s="35">
        <f t="shared" si="90"/>
        <v>0</v>
      </c>
      <c r="BP148" s="59"/>
      <c r="BQ148" s="58">
        <f t="shared" ref="BQ148:BR148" si="91">SUM(BQ136:BQ147)</f>
        <v>0</v>
      </c>
      <c r="BR148" s="35">
        <f t="shared" si="91"/>
        <v>0</v>
      </c>
      <c r="BS148" s="59"/>
      <c r="BT148" s="58">
        <f t="shared" ref="BT148:BU148" si="92">SUM(BT136:BT147)</f>
        <v>3.2000000000000001E-2</v>
      </c>
      <c r="BU148" s="35">
        <f t="shared" si="92"/>
        <v>1.47</v>
      </c>
      <c r="BV148" s="59"/>
      <c r="BW148" s="58">
        <f>SUM(BW136:BW147)</f>
        <v>0</v>
      </c>
      <c r="BX148" s="35">
        <f>SUM(BX136:BX147)</f>
        <v>0</v>
      </c>
      <c r="BY148" s="59"/>
      <c r="BZ148" s="58">
        <f t="shared" ref="BZ148:CA148" si="93">SUM(BZ136:BZ147)</f>
        <v>0</v>
      </c>
      <c r="CA148" s="35">
        <f t="shared" si="93"/>
        <v>0</v>
      </c>
      <c r="CB148" s="59"/>
      <c r="CC148" s="58">
        <f t="shared" ref="CC148:CD148" si="94">SUM(CC136:CC147)</f>
        <v>2E-3</v>
      </c>
      <c r="CD148" s="35">
        <f t="shared" si="94"/>
        <v>1.03</v>
      </c>
      <c r="CE148" s="59"/>
      <c r="CF148" s="58">
        <f t="shared" ref="CF148:CG148" si="95">SUM(CF136:CF147)</f>
        <v>0</v>
      </c>
      <c r="CG148" s="35">
        <f t="shared" si="95"/>
        <v>0</v>
      </c>
      <c r="CH148" s="59"/>
      <c r="CI148" s="58">
        <f t="shared" ref="CI148:CJ148" si="96">SUM(CI136:CI147)</f>
        <v>1.2E-2</v>
      </c>
      <c r="CJ148" s="35">
        <f t="shared" si="96"/>
        <v>1.26</v>
      </c>
      <c r="CK148" s="59"/>
      <c r="CL148" s="58">
        <f t="shared" ref="CL148:CM148" si="97">SUM(CL136:CL147)</f>
        <v>10.705</v>
      </c>
      <c r="CM148" s="35">
        <f t="shared" si="97"/>
        <v>136.34</v>
      </c>
      <c r="CN148" s="59"/>
      <c r="CO148" s="36">
        <f t="shared" si="63"/>
        <v>14.631000000000004</v>
      </c>
      <c r="CP148" s="37">
        <f t="shared" si="64"/>
        <v>286.94000000000005</v>
      </c>
    </row>
    <row r="149" spans="1:94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f t="shared" ref="K149:K160" si="98">IF(I149=0,0,J149/I149*1000)</f>
        <v>0</v>
      </c>
      <c r="L149" s="40">
        <v>0</v>
      </c>
      <c r="M149" s="11">
        <v>0</v>
      </c>
      <c r="N149" s="41"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0</v>
      </c>
      <c r="AK149" s="11">
        <v>0</v>
      </c>
      <c r="AL149" s="41">
        <v>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1.821</v>
      </c>
      <c r="BF149" s="11">
        <v>38.549999999999997</v>
      </c>
      <c r="BG149" s="41">
        <f t="shared" ref="BG149:BG158" si="99">BF149/BE149*1000</f>
        <v>21169.686985172979</v>
      </c>
      <c r="BH149" s="40">
        <v>0</v>
      </c>
      <c r="BI149" s="11">
        <v>0</v>
      </c>
      <c r="BJ149" s="41">
        <v>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9">
        <f t="shared" ref="CO149:CO161" si="100">SUM(CL149,CF149,CC149,BH149,BB149,AY149,AM149,AJ149,AD149,AA149,U149,R149,L149,C149,F149,O149,AG149,AS149,BE149,BK149,BT149,X149,CI149+BW149)+BQ149</f>
        <v>1.821</v>
      </c>
      <c r="CP149" s="13">
        <f t="shared" ref="CP149:CP161" si="101">SUM(CM149,CG149,CD149,BI149,BC149,AZ149,AN149,AK149,AE149,AB149,V149,S149,M149,D149,G149,P149,AH149,AT149,BF149,BL149,BU149,Y149,CJ149+BX149)+BR149</f>
        <v>38.549999999999997</v>
      </c>
    </row>
    <row r="150" spans="1:94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f t="shared" si="98"/>
        <v>0</v>
      </c>
      <c r="L150" s="40">
        <v>0</v>
      </c>
      <c r="M150" s="11">
        <v>0</v>
      </c>
      <c r="N150" s="41"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v>0</v>
      </c>
      <c r="BT150" s="40">
        <v>0</v>
      </c>
      <c r="BU150" s="11">
        <v>0</v>
      </c>
      <c r="BV150" s="41">
        <v>0</v>
      </c>
      <c r="BW150" s="40">
        <v>1.1140000000000001</v>
      </c>
      <c r="BX150" s="11">
        <v>93.87</v>
      </c>
      <c r="BY150" s="41">
        <f t="shared" ref="BY150" si="102">BX150/BW150*1000</f>
        <v>84263.913824057454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9">
        <f t="shared" si="100"/>
        <v>1.1140000000000001</v>
      </c>
      <c r="CP150" s="13">
        <f t="shared" si="101"/>
        <v>93.87</v>
      </c>
    </row>
    <row r="151" spans="1:94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f t="shared" si="98"/>
        <v>0</v>
      </c>
      <c r="L151" s="40">
        <v>0</v>
      </c>
      <c r="M151" s="11">
        <v>0</v>
      </c>
      <c r="N151" s="41">
        <v>0</v>
      </c>
      <c r="O151" s="40">
        <v>1.7999999999999999E-2</v>
      </c>
      <c r="P151" s="11">
        <v>0.8</v>
      </c>
      <c r="Q151" s="41">
        <f t="shared" ref="Q151:Q160" si="103">P151/O151*1000</f>
        <v>44444.444444444453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3.0840000000000001</v>
      </c>
      <c r="Y151" s="11">
        <v>50.7</v>
      </c>
      <c r="Z151" s="41">
        <f t="shared" ref="Z151" si="104">Y151/X151*1000</f>
        <v>16439.688715953311</v>
      </c>
      <c r="AA151" s="40">
        <v>0</v>
      </c>
      <c r="AB151" s="11">
        <v>0</v>
      </c>
      <c r="AC151" s="41">
        <v>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0.20499999999999999</v>
      </c>
      <c r="BF151" s="11">
        <v>8.7200000000000006</v>
      </c>
      <c r="BG151" s="41">
        <f t="shared" si="99"/>
        <v>42536.585365853658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0</v>
      </c>
      <c r="CM151" s="11">
        <v>0</v>
      </c>
      <c r="CN151" s="41">
        <v>0</v>
      </c>
      <c r="CO151" s="9">
        <f t="shared" si="100"/>
        <v>3.3069999999999999</v>
      </c>
      <c r="CP151" s="13">
        <f t="shared" si="101"/>
        <v>60.220000000000006</v>
      </c>
    </row>
    <row r="152" spans="1:94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f t="shared" si="98"/>
        <v>0</v>
      </c>
      <c r="L152" s="40">
        <v>0</v>
      </c>
      <c r="M152" s="11">
        <v>0</v>
      </c>
      <c r="N152" s="41">
        <v>0</v>
      </c>
      <c r="O152" s="40">
        <v>0.114</v>
      </c>
      <c r="P152" s="11">
        <v>4.05</v>
      </c>
      <c r="Q152" s="41">
        <f t="shared" si="103"/>
        <v>35526.31578947368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2.1000000000000001E-2</v>
      </c>
      <c r="BI152" s="11">
        <v>0.02</v>
      </c>
      <c r="BJ152" s="41">
        <f t="shared" ref="BJ152" si="105">BI152/BH152*1000</f>
        <v>952.38095238095229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9">
        <f t="shared" si="100"/>
        <v>0.13500000000000001</v>
      </c>
      <c r="CP152" s="13">
        <f t="shared" si="101"/>
        <v>4.0699999999999994</v>
      </c>
    </row>
    <row r="153" spans="1:94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f t="shared" si="98"/>
        <v>0</v>
      </c>
      <c r="L153" s="40">
        <v>0</v>
      </c>
      <c r="M153" s="11">
        <v>0</v>
      </c>
      <c r="N153" s="41">
        <v>0</v>
      </c>
      <c r="O153" s="40">
        <v>0.74199999999999999</v>
      </c>
      <c r="P153" s="11">
        <v>34.57</v>
      </c>
      <c r="Q153" s="41">
        <f t="shared" si="103"/>
        <v>46590.296495956871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9">
        <f t="shared" si="100"/>
        <v>0.74199999999999999</v>
      </c>
      <c r="CP153" s="13">
        <f t="shared" si="101"/>
        <v>34.57</v>
      </c>
    </row>
    <row r="154" spans="1:94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f t="shared" si="98"/>
        <v>0</v>
      </c>
      <c r="L154" s="40">
        <v>0</v>
      </c>
      <c r="M154" s="11">
        <v>0</v>
      </c>
      <c r="N154" s="41">
        <v>0</v>
      </c>
      <c r="O154" s="40">
        <v>1.4999999999999999E-2</v>
      </c>
      <c r="P154" s="11">
        <v>1.0900000000000001</v>
      </c>
      <c r="Q154" s="41">
        <f t="shared" si="103"/>
        <v>72666.666666666672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0.41</v>
      </c>
      <c r="BF154" s="11">
        <v>17.43</v>
      </c>
      <c r="BG154" s="41">
        <f t="shared" si="99"/>
        <v>42512.195121951219</v>
      </c>
      <c r="BH154" s="40">
        <v>0</v>
      </c>
      <c r="BI154" s="11">
        <v>0</v>
      </c>
      <c r="BJ154" s="41">
        <v>0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0</v>
      </c>
      <c r="CM154" s="11">
        <v>0</v>
      </c>
      <c r="CN154" s="41">
        <v>0</v>
      </c>
      <c r="CO154" s="9">
        <f t="shared" si="100"/>
        <v>0.42499999999999999</v>
      </c>
      <c r="CP154" s="13">
        <f t="shared" si="101"/>
        <v>18.52</v>
      </c>
    </row>
    <row r="155" spans="1:94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f t="shared" si="98"/>
        <v>0</v>
      </c>
      <c r="L155" s="40">
        <v>0</v>
      </c>
      <c r="M155" s="11">
        <v>0</v>
      </c>
      <c r="N155" s="41">
        <v>0</v>
      </c>
      <c r="O155" s="40">
        <v>9.7000000000000003E-2</v>
      </c>
      <c r="P155" s="11">
        <v>4.0199999999999996</v>
      </c>
      <c r="Q155" s="41">
        <f t="shared" si="103"/>
        <v>41443.298969072159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0.86599999999999999</v>
      </c>
      <c r="BF155" s="11">
        <v>34.42</v>
      </c>
      <c r="BG155" s="41">
        <f t="shared" si="99"/>
        <v>39745.958429561208</v>
      </c>
      <c r="BH155" s="40">
        <v>0</v>
      </c>
      <c r="BI155" s="11">
        <v>0</v>
      </c>
      <c r="BJ155" s="41">
        <v>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16</v>
      </c>
      <c r="BR155" s="11">
        <v>793</v>
      </c>
      <c r="BS155" s="41">
        <f t="shared" ref="BS155" si="106">BR155/BQ155*1000</f>
        <v>49562.5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9">
        <f t="shared" si="100"/>
        <v>16.963000000000001</v>
      </c>
      <c r="CP155" s="13">
        <f t="shared" si="101"/>
        <v>831.44</v>
      </c>
    </row>
    <row r="156" spans="1:94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f t="shared" si="98"/>
        <v>0</v>
      </c>
      <c r="L156" s="40">
        <v>0</v>
      </c>
      <c r="M156" s="11">
        <v>0</v>
      </c>
      <c r="N156" s="41">
        <v>0</v>
      </c>
      <c r="O156" s="40">
        <v>0.247</v>
      </c>
      <c r="P156" s="11">
        <v>10.28</v>
      </c>
      <c r="Q156" s="41">
        <f t="shared" si="103"/>
        <v>41619.43319838056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0.02</v>
      </c>
      <c r="AT156" s="11">
        <v>0.68</v>
      </c>
      <c r="AU156" s="41">
        <f t="shared" ref="AU156" si="107">AT156/AS156*1000</f>
        <v>34000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9.0999999999999998E-2</v>
      </c>
      <c r="BF156" s="11">
        <v>9.07</v>
      </c>
      <c r="BG156" s="41">
        <f t="shared" si="99"/>
        <v>99670.32967032968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9">
        <f t="shared" si="100"/>
        <v>0.35799999999999998</v>
      </c>
      <c r="CP156" s="13">
        <f t="shared" si="101"/>
        <v>20.03</v>
      </c>
    </row>
    <row r="157" spans="1:94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f t="shared" si="98"/>
        <v>0</v>
      </c>
      <c r="L157" s="40">
        <v>15.04</v>
      </c>
      <c r="M157" s="11">
        <v>812.05</v>
      </c>
      <c r="N157" s="41">
        <f t="shared" ref="N157" si="108">M157/L157*1000</f>
        <v>53992.686170212764</v>
      </c>
      <c r="O157" s="40">
        <v>2.1999999999999999E-2</v>
      </c>
      <c r="P157" s="11">
        <v>0.97</v>
      </c>
      <c r="Q157" s="41">
        <f t="shared" si="103"/>
        <v>44090.909090909096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0</v>
      </c>
      <c r="AW157" s="11">
        <v>0</v>
      </c>
      <c r="AX157" s="41">
        <v>0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9">
        <f t="shared" si="100"/>
        <v>15.061999999999999</v>
      </c>
      <c r="CP157" s="13">
        <f t="shared" si="101"/>
        <v>813.02</v>
      </c>
    </row>
    <row r="158" spans="1:94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f t="shared" si="98"/>
        <v>0</v>
      </c>
      <c r="L158" s="40">
        <v>0</v>
      </c>
      <c r="M158" s="11">
        <v>0</v>
      </c>
      <c r="N158" s="41">
        <v>0</v>
      </c>
      <c r="O158" s="40">
        <v>0.108</v>
      </c>
      <c r="P158" s="11">
        <v>4.8600000000000003</v>
      </c>
      <c r="Q158" s="41">
        <f t="shared" si="103"/>
        <v>45000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0.12</v>
      </c>
      <c r="BC158" s="11">
        <v>7.74</v>
      </c>
      <c r="BD158" s="41">
        <f t="shared" ref="BD158:BD159" si="109">BC158/BB158*1000</f>
        <v>64500</v>
      </c>
      <c r="BE158" s="40">
        <v>9.6000000000000002E-2</v>
      </c>
      <c r="BF158" s="11">
        <v>8.7100000000000009</v>
      </c>
      <c r="BG158" s="41">
        <f t="shared" si="99"/>
        <v>90729.166666666672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</v>
      </c>
      <c r="CD158" s="11">
        <v>0</v>
      </c>
      <c r="CE158" s="41">
        <v>0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9">
        <f t="shared" si="100"/>
        <v>0.32399999999999995</v>
      </c>
      <c r="CP158" s="13">
        <f t="shared" si="101"/>
        <v>21.310000000000002</v>
      </c>
    </row>
    <row r="159" spans="1:94" x14ac:dyDescent="0.3">
      <c r="A159" s="50">
        <v>2015</v>
      </c>
      <c r="B159" s="51" t="s">
        <v>15</v>
      </c>
      <c r="C159" s="40">
        <v>0</v>
      </c>
      <c r="D159" s="11">
        <v>0</v>
      </c>
      <c r="E159" s="41">
        <v>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f t="shared" si="98"/>
        <v>0</v>
      </c>
      <c r="L159" s="40">
        <v>0</v>
      </c>
      <c r="M159" s="11">
        <v>0</v>
      </c>
      <c r="N159" s="41">
        <v>0</v>
      </c>
      <c r="O159" s="40">
        <v>3.9E-2</v>
      </c>
      <c r="P159" s="11">
        <v>2.67</v>
      </c>
      <c r="Q159" s="41">
        <f t="shared" si="103"/>
        <v>68461.538461538454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5.8000000000000003E-2</v>
      </c>
      <c r="BC159" s="11">
        <v>1.1299999999999999</v>
      </c>
      <c r="BD159" s="41">
        <f t="shared" si="109"/>
        <v>19482.758620689652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9">
        <f t="shared" si="100"/>
        <v>9.7000000000000003E-2</v>
      </c>
      <c r="CP159" s="13">
        <f t="shared" si="101"/>
        <v>3.8</v>
      </c>
    </row>
    <row r="160" spans="1:94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f t="shared" si="98"/>
        <v>0</v>
      </c>
      <c r="L160" s="40">
        <v>0</v>
      </c>
      <c r="M160" s="11">
        <v>0</v>
      </c>
      <c r="N160" s="41">
        <v>0</v>
      </c>
      <c r="O160" s="40">
        <v>0.14000000000000001</v>
      </c>
      <c r="P160" s="11">
        <v>6.31</v>
      </c>
      <c r="Q160" s="41">
        <f t="shared" si="103"/>
        <v>45071.428571428565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9">
        <f t="shared" si="100"/>
        <v>0.14000000000000001</v>
      </c>
      <c r="CP160" s="13">
        <f t="shared" si="101"/>
        <v>6.31</v>
      </c>
    </row>
    <row r="161" spans="1:94" ht="15" thickBot="1" x14ac:dyDescent="0.35">
      <c r="A161" s="61"/>
      <c r="B161" s="62" t="s">
        <v>17</v>
      </c>
      <c r="C161" s="58">
        <f t="shared" ref="C161:D161" si="110">SUM(C149:C160)</f>
        <v>0</v>
      </c>
      <c r="D161" s="35">
        <f t="shared" si="110"/>
        <v>0</v>
      </c>
      <c r="E161" s="59"/>
      <c r="F161" s="58">
        <f t="shared" ref="F161:G161" si="111">SUM(F149:F160)</f>
        <v>0</v>
      </c>
      <c r="G161" s="35">
        <f t="shared" si="111"/>
        <v>0</v>
      </c>
      <c r="H161" s="59"/>
      <c r="I161" s="58">
        <f t="shared" ref="I161:J161" si="112">SUM(I149:I160)</f>
        <v>0</v>
      </c>
      <c r="J161" s="35">
        <f t="shared" si="112"/>
        <v>0</v>
      </c>
      <c r="K161" s="59"/>
      <c r="L161" s="58">
        <f t="shared" ref="L161:M161" si="113">SUM(L149:L160)</f>
        <v>15.04</v>
      </c>
      <c r="M161" s="35">
        <f t="shared" si="113"/>
        <v>812.05</v>
      </c>
      <c r="N161" s="59"/>
      <c r="O161" s="58">
        <f t="shared" ref="O161:P161" si="114">SUM(O149:O160)</f>
        <v>1.5420000000000003</v>
      </c>
      <c r="P161" s="35">
        <f t="shared" si="114"/>
        <v>69.62</v>
      </c>
      <c r="Q161" s="59"/>
      <c r="R161" s="58">
        <f t="shared" ref="R161:S161" si="115">SUM(R149:R160)</f>
        <v>0</v>
      </c>
      <c r="S161" s="35">
        <f t="shared" si="115"/>
        <v>0</v>
      </c>
      <c r="T161" s="59"/>
      <c r="U161" s="58">
        <f t="shared" ref="U161:V161" si="116">SUM(U149:U160)</f>
        <v>0</v>
      </c>
      <c r="V161" s="35">
        <f t="shared" si="116"/>
        <v>0</v>
      </c>
      <c r="W161" s="59"/>
      <c r="X161" s="58">
        <f t="shared" ref="X161:Y161" si="117">SUM(X149:X160)</f>
        <v>3.0840000000000001</v>
      </c>
      <c r="Y161" s="35">
        <f t="shared" si="117"/>
        <v>50.7</v>
      </c>
      <c r="Z161" s="59"/>
      <c r="AA161" s="58">
        <f t="shared" ref="AA161:AB161" si="118">SUM(AA149:AA160)</f>
        <v>0</v>
      </c>
      <c r="AB161" s="35">
        <f t="shared" si="118"/>
        <v>0</v>
      </c>
      <c r="AC161" s="59"/>
      <c r="AD161" s="58">
        <f t="shared" ref="AD161:AE161" si="119">SUM(AD149:AD160)</f>
        <v>0</v>
      </c>
      <c r="AE161" s="35">
        <f t="shared" si="119"/>
        <v>0</v>
      </c>
      <c r="AF161" s="59"/>
      <c r="AG161" s="58">
        <f t="shared" ref="AG161:AH161" si="120">SUM(AG149:AG160)</f>
        <v>0</v>
      </c>
      <c r="AH161" s="35">
        <f t="shared" si="120"/>
        <v>0</v>
      </c>
      <c r="AI161" s="59"/>
      <c r="AJ161" s="58">
        <f t="shared" ref="AJ161:AK161" si="121">SUM(AJ149:AJ160)</f>
        <v>0</v>
      </c>
      <c r="AK161" s="35">
        <f t="shared" si="121"/>
        <v>0</v>
      </c>
      <c r="AL161" s="59"/>
      <c r="AM161" s="58">
        <f t="shared" ref="AM161:AN161" si="122">SUM(AM149:AM160)</f>
        <v>0</v>
      </c>
      <c r="AN161" s="35">
        <f t="shared" si="122"/>
        <v>0</v>
      </c>
      <c r="AO161" s="59"/>
      <c r="AP161" s="58">
        <f t="shared" ref="AP161:AQ161" si="123">SUM(AP149:AP160)</f>
        <v>0</v>
      </c>
      <c r="AQ161" s="35">
        <f t="shared" si="123"/>
        <v>0</v>
      </c>
      <c r="AR161" s="59"/>
      <c r="AS161" s="58">
        <f t="shared" ref="AS161:AT161" si="124">SUM(AS149:AS160)</f>
        <v>0.02</v>
      </c>
      <c r="AT161" s="35">
        <f t="shared" si="124"/>
        <v>0.68</v>
      </c>
      <c r="AU161" s="59"/>
      <c r="AV161" s="58">
        <f t="shared" ref="AV161:AW161" si="125">SUM(AV149:AV160)</f>
        <v>0</v>
      </c>
      <c r="AW161" s="35">
        <f t="shared" si="125"/>
        <v>0</v>
      </c>
      <c r="AX161" s="59"/>
      <c r="AY161" s="58">
        <f t="shared" ref="AY161:AZ161" si="126">SUM(AY149:AY160)</f>
        <v>0</v>
      </c>
      <c r="AZ161" s="35">
        <f t="shared" si="126"/>
        <v>0</v>
      </c>
      <c r="BA161" s="59"/>
      <c r="BB161" s="58">
        <f t="shared" ref="BB161:BC161" si="127">SUM(BB149:BB160)</f>
        <v>0.17799999999999999</v>
      </c>
      <c r="BC161" s="35">
        <f t="shared" si="127"/>
        <v>8.870000000000001</v>
      </c>
      <c r="BD161" s="59"/>
      <c r="BE161" s="58">
        <f t="shared" ref="BE161:BF161" si="128">SUM(BE149:BE160)</f>
        <v>3.4890000000000003</v>
      </c>
      <c r="BF161" s="35">
        <f t="shared" si="128"/>
        <v>116.9</v>
      </c>
      <c r="BG161" s="59"/>
      <c r="BH161" s="58">
        <f t="shared" ref="BH161:BI161" si="129">SUM(BH149:BH160)</f>
        <v>2.1000000000000001E-2</v>
      </c>
      <c r="BI161" s="35">
        <f t="shared" si="129"/>
        <v>0.02</v>
      </c>
      <c r="BJ161" s="59"/>
      <c r="BK161" s="58">
        <f t="shared" ref="BK161:BL161" si="130">SUM(BK149:BK160)</f>
        <v>0</v>
      </c>
      <c r="BL161" s="35">
        <f t="shared" si="130"/>
        <v>0</v>
      </c>
      <c r="BM161" s="59"/>
      <c r="BN161" s="58">
        <f t="shared" ref="BN161:BO161" si="131">SUM(BN149:BN160)</f>
        <v>0</v>
      </c>
      <c r="BO161" s="35">
        <f t="shared" si="131"/>
        <v>0</v>
      </c>
      <c r="BP161" s="59"/>
      <c r="BQ161" s="58">
        <f t="shared" ref="BQ161:BR161" si="132">SUM(BQ149:BQ160)</f>
        <v>16</v>
      </c>
      <c r="BR161" s="35">
        <f t="shared" si="132"/>
        <v>793</v>
      </c>
      <c r="BS161" s="59"/>
      <c r="BT161" s="58">
        <f t="shared" ref="BT161:BU161" si="133">SUM(BT149:BT160)</f>
        <v>0</v>
      </c>
      <c r="BU161" s="35">
        <f t="shared" si="133"/>
        <v>0</v>
      </c>
      <c r="BV161" s="59"/>
      <c r="BW161" s="58">
        <f t="shared" ref="BW161:BX161" si="134">SUM(BW149:BW160)</f>
        <v>1.1140000000000001</v>
      </c>
      <c r="BX161" s="35">
        <f t="shared" si="134"/>
        <v>93.87</v>
      </c>
      <c r="BY161" s="59"/>
      <c r="BZ161" s="58">
        <f t="shared" ref="BZ161:CA161" si="135">SUM(BZ149:BZ160)</f>
        <v>0</v>
      </c>
      <c r="CA161" s="35">
        <f t="shared" si="135"/>
        <v>0</v>
      </c>
      <c r="CB161" s="59"/>
      <c r="CC161" s="58">
        <f t="shared" ref="CC161:CD161" si="136">SUM(CC149:CC160)</f>
        <v>0</v>
      </c>
      <c r="CD161" s="35">
        <f t="shared" si="136"/>
        <v>0</v>
      </c>
      <c r="CE161" s="59"/>
      <c r="CF161" s="58">
        <f t="shared" ref="CF161:CG161" si="137">SUM(CF149:CF160)</f>
        <v>0</v>
      </c>
      <c r="CG161" s="35">
        <f t="shared" si="137"/>
        <v>0</v>
      </c>
      <c r="CH161" s="59"/>
      <c r="CI161" s="58">
        <f t="shared" ref="CI161:CJ161" si="138">SUM(CI149:CI160)</f>
        <v>0</v>
      </c>
      <c r="CJ161" s="35">
        <f t="shared" si="138"/>
        <v>0</v>
      </c>
      <c r="CK161" s="59"/>
      <c r="CL161" s="58">
        <f t="shared" ref="CL161:CM161" si="139">SUM(CL149:CL160)</f>
        <v>0</v>
      </c>
      <c r="CM161" s="35">
        <f t="shared" si="139"/>
        <v>0</v>
      </c>
      <c r="CN161" s="59"/>
      <c r="CO161" s="36">
        <f t="shared" si="100"/>
        <v>40.488</v>
      </c>
      <c r="CP161" s="37">
        <f t="shared" si="101"/>
        <v>1945.71</v>
      </c>
    </row>
    <row r="162" spans="1:94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f t="shared" ref="K162:K173" si="140">IF(I162=0,0,J162/I162*1000)</f>
        <v>0</v>
      </c>
      <c r="L162" s="40">
        <v>0</v>
      </c>
      <c r="M162" s="11">
        <v>0</v>
      </c>
      <c r="N162" s="41">
        <v>0</v>
      </c>
      <c r="O162" s="40">
        <v>0.129</v>
      </c>
      <c r="P162" s="11">
        <v>5.83</v>
      </c>
      <c r="Q162" s="41">
        <f t="shared" ref="Q162:Q173" si="141">P162/O162*1000</f>
        <v>45193.798449612405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19</v>
      </c>
      <c r="AT162" s="11">
        <v>287.94</v>
      </c>
      <c r="AU162" s="41">
        <f t="shared" ref="AU162:AU167" si="142">AT162/AS162*1000</f>
        <v>15154.736842105263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0</v>
      </c>
      <c r="CM162" s="11">
        <v>0</v>
      </c>
      <c r="CN162" s="41">
        <v>0</v>
      </c>
      <c r="CO162" s="9">
        <f t="shared" ref="CO162:CO193" si="143">SUM(CL162,CF162,CC162,BH162,BB162,AY162,AM162,AJ162,AD162,AA162,U162,R162,L162,C162,F162,O162,AG162,AS162,BE162,BK162,BT162,X162,CI162+BW162)+BQ162+AV162+BZ162+BN162</f>
        <v>19.129000000000001</v>
      </c>
      <c r="CP162" s="13">
        <f t="shared" ref="CP162:CP193" si="144">SUM(CM162,CG162,CD162,BI162,BC162,AZ162,AN162,AK162,AE162,AB162,V162,S162,M162,D162,G162,P162,AH162,AT162,BF162,BL162,BU162,Y162,CJ162+BX162)+BR162+AW162+CA162+BO162</f>
        <v>293.77</v>
      </c>
    </row>
    <row r="163" spans="1:94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f t="shared" si="140"/>
        <v>0</v>
      </c>
      <c r="L163" s="40">
        <v>0</v>
      </c>
      <c r="M163" s="11">
        <v>0</v>
      </c>
      <c r="N163" s="41">
        <v>0</v>
      </c>
      <c r="O163" s="40">
        <v>0.28000000000000003</v>
      </c>
      <c r="P163" s="11">
        <v>12.63</v>
      </c>
      <c r="Q163" s="41">
        <f t="shared" si="141"/>
        <v>45107.142857142855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0.05</v>
      </c>
      <c r="Y163" s="11">
        <v>0.21</v>
      </c>
      <c r="Z163" s="41">
        <f t="shared" ref="Z163:Z172" si="145">Y163/X163*1000</f>
        <v>4199.9999999999991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0.20499999999999999</v>
      </c>
      <c r="BF163" s="11">
        <v>8.7100000000000009</v>
      </c>
      <c r="BG163" s="41">
        <f t="shared" ref="BG163:BG172" si="146">BF163/BE163*1000</f>
        <v>42487.804878048788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9">
        <f t="shared" si="143"/>
        <v>0.53500000000000003</v>
      </c>
      <c r="CP163" s="13">
        <f t="shared" si="144"/>
        <v>21.550000000000004</v>
      </c>
    </row>
    <row r="164" spans="1:94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f t="shared" si="140"/>
        <v>0</v>
      </c>
      <c r="L164" s="40">
        <v>0</v>
      </c>
      <c r="M164" s="11">
        <v>0</v>
      </c>
      <c r="N164" s="41">
        <v>0</v>
      </c>
      <c r="O164" s="40">
        <v>0.129</v>
      </c>
      <c r="P164" s="11">
        <v>5.83</v>
      </c>
      <c r="Q164" s="41">
        <f t="shared" si="141"/>
        <v>45193.798449612405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7.1999999999999995E-2</v>
      </c>
      <c r="BC164" s="11">
        <v>1.64</v>
      </c>
      <c r="BD164" s="41">
        <f t="shared" ref="BD164:BD168" si="147">BC164/BB164*1000</f>
        <v>22777.777777777777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9">
        <f t="shared" si="143"/>
        <v>0.20100000000000001</v>
      </c>
      <c r="CP164" s="13">
        <f t="shared" si="144"/>
        <v>7.47</v>
      </c>
    </row>
    <row r="165" spans="1:94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f t="shared" si="140"/>
        <v>0</v>
      </c>
      <c r="L165" s="40">
        <v>0</v>
      </c>
      <c r="M165" s="11">
        <v>0</v>
      </c>
      <c r="N165" s="41">
        <v>0</v>
      </c>
      <c r="O165" s="40">
        <v>5.3999999999999999E-2</v>
      </c>
      <c r="P165" s="11">
        <v>2.4300000000000002</v>
      </c>
      <c r="Q165" s="41">
        <f t="shared" si="141"/>
        <v>45000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1.6E-2</v>
      </c>
      <c r="Y165" s="11">
        <v>5.33</v>
      </c>
      <c r="Z165" s="41">
        <f t="shared" si="145"/>
        <v>333125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3.1E-2</v>
      </c>
      <c r="AT165" s="11">
        <v>0.2</v>
      </c>
      <c r="AU165" s="41">
        <f t="shared" si="142"/>
        <v>6451.6129032258068</v>
      </c>
      <c r="AV165" s="40">
        <v>0.04</v>
      </c>
      <c r="AW165" s="11">
        <v>2.95</v>
      </c>
      <c r="AX165" s="41">
        <f t="shared" ref="AX165:AX172" si="148">AW165/AV165*1000</f>
        <v>73750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0.20499999999999999</v>
      </c>
      <c r="BF165" s="11">
        <v>8.7100000000000009</v>
      </c>
      <c r="BG165" s="41">
        <f t="shared" si="146"/>
        <v>42487.804878048788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1E-3</v>
      </c>
      <c r="CJ165" s="11">
        <v>0.04</v>
      </c>
      <c r="CK165" s="41">
        <f t="shared" ref="CK165:CK171" si="149">CJ165/CI165*1000</f>
        <v>40000</v>
      </c>
      <c r="CL165" s="40">
        <v>0</v>
      </c>
      <c r="CM165" s="11">
        <v>0</v>
      </c>
      <c r="CN165" s="41">
        <v>0</v>
      </c>
      <c r="CO165" s="9">
        <f t="shared" si="143"/>
        <v>0.34699999999999998</v>
      </c>
      <c r="CP165" s="13">
        <f t="shared" si="144"/>
        <v>19.66</v>
      </c>
    </row>
    <row r="166" spans="1:94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f t="shared" si="140"/>
        <v>0</v>
      </c>
      <c r="L166" s="40">
        <v>0</v>
      </c>
      <c r="M166" s="11">
        <v>0</v>
      </c>
      <c r="N166" s="41">
        <v>0</v>
      </c>
      <c r="O166" s="40">
        <v>0.19400000000000001</v>
      </c>
      <c r="P166" s="11">
        <v>8.74</v>
      </c>
      <c r="Q166" s="41">
        <f t="shared" si="141"/>
        <v>45051.54639175257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9.5000000000000001E-2</v>
      </c>
      <c r="BC166" s="11">
        <v>5.32</v>
      </c>
      <c r="BD166" s="41">
        <f t="shared" si="147"/>
        <v>56000</v>
      </c>
      <c r="BE166" s="40">
        <v>0.20499999999999999</v>
      </c>
      <c r="BF166" s="11">
        <v>8.7100000000000009</v>
      </c>
      <c r="BG166" s="41">
        <f t="shared" si="146"/>
        <v>42487.804878048788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4.0000000000000001E-3</v>
      </c>
      <c r="CJ166" s="11">
        <v>0.44</v>
      </c>
      <c r="CK166" s="41">
        <f t="shared" si="149"/>
        <v>110000</v>
      </c>
      <c r="CL166" s="40">
        <v>0</v>
      </c>
      <c r="CM166" s="11">
        <v>0</v>
      </c>
      <c r="CN166" s="41">
        <v>0</v>
      </c>
      <c r="CO166" s="9">
        <f t="shared" si="143"/>
        <v>0.498</v>
      </c>
      <c r="CP166" s="13">
        <f t="shared" si="144"/>
        <v>23.210000000000004</v>
      </c>
    </row>
    <row r="167" spans="1:94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f t="shared" si="140"/>
        <v>0</v>
      </c>
      <c r="L167" s="40">
        <v>0</v>
      </c>
      <c r="M167" s="11">
        <v>0</v>
      </c>
      <c r="N167" s="41">
        <v>0</v>
      </c>
      <c r="O167" s="40">
        <v>4.2999999999999997E-2</v>
      </c>
      <c r="P167" s="11">
        <v>1.94</v>
      </c>
      <c r="Q167" s="41">
        <f t="shared" si="141"/>
        <v>45116.279069767443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1.2999999999999999E-2</v>
      </c>
      <c r="Y167" s="11">
        <v>0.41</v>
      </c>
      <c r="Z167" s="41">
        <f t="shared" si="145"/>
        <v>31538.461538461535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0.105</v>
      </c>
      <c r="AT167" s="11">
        <v>0.44</v>
      </c>
      <c r="AU167" s="41">
        <f t="shared" si="142"/>
        <v>4190.4761904761908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9">
        <f t="shared" si="143"/>
        <v>0.161</v>
      </c>
      <c r="CP167" s="13">
        <f t="shared" si="144"/>
        <v>2.79</v>
      </c>
    </row>
    <row r="168" spans="1:94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f t="shared" si="140"/>
        <v>0</v>
      </c>
      <c r="L168" s="40">
        <v>0</v>
      </c>
      <c r="M168" s="11">
        <v>0</v>
      </c>
      <c r="N168" s="41">
        <v>0</v>
      </c>
      <c r="O168" s="40">
        <v>9.7000000000000003E-2</v>
      </c>
      <c r="P168" s="11">
        <v>4.37</v>
      </c>
      <c r="Q168" s="41">
        <f t="shared" si="141"/>
        <v>45051.54639175257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0.05</v>
      </c>
      <c r="Y168" s="11">
        <v>0.33</v>
      </c>
      <c r="Z168" s="41">
        <f t="shared" si="145"/>
        <v>6600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5.8000000000000003E-2</v>
      </c>
      <c r="BC168" s="11">
        <v>2.13</v>
      </c>
      <c r="BD168" s="41">
        <f t="shared" si="147"/>
        <v>36724.137931034478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0.10100000000000001</v>
      </c>
      <c r="CJ168" s="11">
        <v>3.34</v>
      </c>
      <c r="CK168" s="41">
        <f t="shared" si="149"/>
        <v>33069.30693069307</v>
      </c>
      <c r="CL168" s="40">
        <v>0</v>
      </c>
      <c r="CM168" s="11">
        <v>0</v>
      </c>
      <c r="CN168" s="41">
        <v>0</v>
      </c>
      <c r="CO168" s="9">
        <f t="shared" si="143"/>
        <v>0.30600000000000005</v>
      </c>
      <c r="CP168" s="13">
        <f t="shared" si="144"/>
        <v>10.17</v>
      </c>
    </row>
    <row r="169" spans="1:94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f t="shared" si="140"/>
        <v>0</v>
      </c>
      <c r="L169" s="40">
        <v>0</v>
      </c>
      <c r="M169" s="11">
        <v>0</v>
      </c>
      <c r="N169" s="41">
        <v>0</v>
      </c>
      <c r="O169" s="40">
        <v>0.183</v>
      </c>
      <c r="P169" s="11">
        <v>9.59</v>
      </c>
      <c r="Q169" s="41">
        <f t="shared" si="141"/>
        <v>52404.371584699453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1.9E-2</v>
      </c>
      <c r="Y169" s="11">
        <v>0.64</v>
      </c>
      <c r="Z169" s="41">
        <f t="shared" si="145"/>
        <v>33684.210526315786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3.9E-2</v>
      </c>
      <c r="CJ169" s="11">
        <v>1.58</v>
      </c>
      <c r="CK169" s="41">
        <f t="shared" si="149"/>
        <v>40512.820512820515</v>
      </c>
      <c r="CL169" s="40">
        <v>0</v>
      </c>
      <c r="CM169" s="11">
        <v>0</v>
      </c>
      <c r="CN169" s="41">
        <v>0</v>
      </c>
      <c r="CO169" s="9">
        <f t="shared" si="143"/>
        <v>0.24099999999999999</v>
      </c>
      <c r="CP169" s="13">
        <f t="shared" si="144"/>
        <v>11.81</v>
      </c>
    </row>
    <row r="170" spans="1:94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f t="shared" si="140"/>
        <v>0</v>
      </c>
      <c r="L170" s="40">
        <v>0</v>
      </c>
      <c r="M170" s="11">
        <v>0</v>
      </c>
      <c r="N170" s="41">
        <v>0</v>
      </c>
      <c r="O170" s="40">
        <v>0.129</v>
      </c>
      <c r="P170" s="11">
        <v>6.77</v>
      </c>
      <c r="Q170" s="41">
        <f t="shared" si="141"/>
        <v>52480.620155038756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6.0000000000000001E-3</v>
      </c>
      <c r="Y170" s="11">
        <v>0.23</v>
      </c>
      <c r="Z170" s="41">
        <f t="shared" si="145"/>
        <v>38333.333333333336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4.1000000000000002E-2</v>
      </c>
      <c r="CA170" s="11">
        <v>1.35</v>
      </c>
      <c r="CB170" s="41">
        <f t="shared" ref="CB170" si="150">CA170/BZ170*1000</f>
        <v>32926.829268292684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9">
        <f t="shared" si="143"/>
        <v>0.17600000000000002</v>
      </c>
      <c r="CP170" s="13">
        <f t="shared" si="144"/>
        <v>8.35</v>
      </c>
    </row>
    <row r="171" spans="1:94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f t="shared" si="140"/>
        <v>0</v>
      </c>
      <c r="L171" s="40">
        <v>0</v>
      </c>
      <c r="M171" s="11">
        <v>0</v>
      </c>
      <c r="N171" s="41">
        <v>0</v>
      </c>
      <c r="O171" s="40">
        <v>0.11799999999999999</v>
      </c>
      <c r="P171" s="11">
        <v>6.21</v>
      </c>
      <c r="Q171" s="41">
        <f t="shared" si="141"/>
        <v>52627.118644067799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6.0000000000000001E-3</v>
      </c>
      <c r="Y171" s="11">
        <v>0.22</v>
      </c>
      <c r="Z171" s="41">
        <f t="shared" si="145"/>
        <v>36666.666666666664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0.13200000000000001</v>
      </c>
      <c r="CJ171" s="11">
        <v>5.3</v>
      </c>
      <c r="CK171" s="41">
        <f t="shared" si="149"/>
        <v>40151.515151515152</v>
      </c>
      <c r="CL171" s="40">
        <v>0</v>
      </c>
      <c r="CM171" s="11">
        <v>0</v>
      </c>
      <c r="CN171" s="41">
        <v>0</v>
      </c>
      <c r="CO171" s="9">
        <f t="shared" si="143"/>
        <v>0.25600000000000001</v>
      </c>
      <c r="CP171" s="13">
        <f t="shared" si="144"/>
        <v>11.73</v>
      </c>
    </row>
    <row r="172" spans="1:94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f t="shared" si="140"/>
        <v>0</v>
      </c>
      <c r="L172" s="40">
        <v>0</v>
      </c>
      <c r="M172" s="11">
        <v>0</v>
      </c>
      <c r="N172" s="41">
        <v>0</v>
      </c>
      <c r="O172" s="40">
        <v>0.183</v>
      </c>
      <c r="P172" s="11">
        <v>9.59</v>
      </c>
      <c r="Q172" s="41">
        <f t="shared" si="141"/>
        <v>52404.371584699453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3.1E-2</v>
      </c>
      <c r="Y172" s="11">
        <v>1.76</v>
      </c>
      <c r="Z172" s="41">
        <f t="shared" si="145"/>
        <v>56774.193548387098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3.0000000000000001E-3</v>
      </c>
      <c r="AW172" s="11">
        <v>0.19</v>
      </c>
      <c r="AX172" s="41">
        <f t="shared" si="148"/>
        <v>63333.333333333336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0.20499999999999999</v>
      </c>
      <c r="BF172" s="11">
        <v>9</v>
      </c>
      <c r="BG172" s="41">
        <f t="shared" si="146"/>
        <v>43902.439024390245</v>
      </c>
      <c r="BH172" s="40">
        <v>0.03</v>
      </c>
      <c r="BI172" s="11">
        <v>0.38</v>
      </c>
      <c r="BJ172" s="41">
        <f t="shared" ref="BJ172" si="151">BI172/BH172*1000</f>
        <v>12666.666666666668</v>
      </c>
      <c r="BK172" s="40">
        <v>0</v>
      </c>
      <c r="BL172" s="11">
        <v>0</v>
      </c>
      <c r="BM172" s="41">
        <v>0</v>
      </c>
      <c r="BN172" s="40">
        <v>5.0000000000000001E-3</v>
      </c>
      <c r="BO172" s="11">
        <v>1.97</v>
      </c>
      <c r="BP172" s="41">
        <f t="shared" ref="BP172" si="152">BO172/BN172*1000</f>
        <v>394000</v>
      </c>
      <c r="BQ172" s="40">
        <v>0</v>
      </c>
      <c r="BR172" s="11">
        <v>0</v>
      </c>
      <c r="BS172" s="41"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9">
        <f t="shared" si="143"/>
        <v>0.45699999999999996</v>
      </c>
      <c r="CP172" s="13">
        <f t="shared" si="144"/>
        <v>22.89</v>
      </c>
    </row>
    <row r="173" spans="1:94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f t="shared" si="140"/>
        <v>0</v>
      </c>
      <c r="L173" s="40">
        <v>0</v>
      </c>
      <c r="M173" s="11">
        <v>0</v>
      </c>
      <c r="N173" s="41">
        <v>0</v>
      </c>
      <c r="O173" s="40">
        <v>0.28000000000000003</v>
      </c>
      <c r="P173" s="11">
        <v>14.67</v>
      </c>
      <c r="Q173" s="41">
        <f t="shared" si="141"/>
        <v>52392.857142857138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9">
        <f t="shared" si="143"/>
        <v>0.28000000000000003</v>
      </c>
      <c r="CP173" s="13">
        <f t="shared" si="144"/>
        <v>14.67</v>
      </c>
    </row>
    <row r="174" spans="1:94" ht="15" thickBot="1" x14ac:dyDescent="0.35">
      <c r="A174" s="61"/>
      <c r="B174" s="62" t="s">
        <v>17</v>
      </c>
      <c r="C174" s="58">
        <f t="shared" ref="C174:D174" si="153">SUM(C162:C173)</f>
        <v>0</v>
      </c>
      <c r="D174" s="35">
        <f t="shared" si="153"/>
        <v>0</v>
      </c>
      <c r="E174" s="59"/>
      <c r="F174" s="58">
        <f t="shared" ref="F174:G174" si="154">SUM(F162:F173)</f>
        <v>0</v>
      </c>
      <c r="G174" s="35">
        <f t="shared" si="154"/>
        <v>0</v>
      </c>
      <c r="H174" s="59"/>
      <c r="I174" s="58">
        <f t="shared" ref="I174:J174" si="155">SUM(I162:I173)</f>
        <v>0</v>
      </c>
      <c r="J174" s="35">
        <f t="shared" si="155"/>
        <v>0</v>
      </c>
      <c r="K174" s="59"/>
      <c r="L174" s="58">
        <f t="shared" ref="L174:M174" si="156">SUM(L162:L173)</f>
        <v>0</v>
      </c>
      <c r="M174" s="35">
        <f t="shared" si="156"/>
        <v>0</v>
      </c>
      <c r="N174" s="59"/>
      <c r="O174" s="58">
        <f t="shared" ref="O174:P174" si="157">SUM(O162:O173)</f>
        <v>1.819</v>
      </c>
      <c r="P174" s="35">
        <f t="shared" si="157"/>
        <v>88.6</v>
      </c>
      <c r="Q174" s="59"/>
      <c r="R174" s="58">
        <f t="shared" ref="R174:S174" si="158">SUM(R162:R173)</f>
        <v>0</v>
      </c>
      <c r="S174" s="35">
        <f t="shared" si="158"/>
        <v>0</v>
      </c>
      <c r="T174" s="59"/>
      <c r="U174" s="58">
        <f t="shared" ref="U174:V174" si="159">SUM(U162:U173)</f>
        <v>0</v>
      </c>
      <c r="V174" s="35">
        <f t="shared" si="159"/>
        <v>0</v>
      </c>
      <c r="W174" s="59"/>
      <c r="X174" s="58">
        <f t="shared" ref="X174:Y174" si="160">SUM(X162:X173)</f>
        <v>0.191</v>
      </c>
      <c r="Y174" s="35">
        <f t="shared" si="160"/>
        <v>9.1300000000000008</v>
      </c>
      <c r="Z174" s="59"/>
      <c r="AA174" s="58">
        <f t="shared" ref="AA174:AB174" si="161">SUM(AA162:AA173)</f>
        <v>0</v>
      </c>
      <c r="AB174" s="35">
        <f t="shared" si="161"/>
        <v>0</v>
      </c>
      <c r="AC174" s="59"/>
      <c r="AD174" s="58">
        <f t="shared" ref="AD174:AE174" si="162">SUM(AD162:AD173)</f>
        <v>0</v>
      </c>
      <c r="AE174" s="35">
        <f t="shared" si="162"/>
        <v>0</v>
      </c>
      <c r="AF174" s="59"/>
      <c r="AG174" s="58">
        <f t="shared" ref="AG174:AH174" si="163">SUM(AG162:AG173)</f>
        <v>0</v>
      </c>
      <c r="AH174" s="35">
        <f t="shared" si="163"/>
        <v>0</v>
      </c>
      <c r="AI174" s="59"/>
      <c r="AJ174" s="58">
        <f t="shared" ref="AJ174:AK174" si="164">SUM(AJ162:AJ173)</f>
        <v>0</v>
      </c>
      <c r="AK174" s="35">
        <f t="shared" si="164"/>
        <v>0</v>
      </c>
      <c r="AL174" s="59"/>
      <c r="AM174" s="58">
        <f t="shared" ref="AM174:AN174" si="165">SUM(AM162:AM173)</f>
        <v>0</v>
      </c>
      <c r="AN174" s="35">
        <f t="shared" si="165"/>
        <v>0</v>
      </c>
      <c r="AO174" s="59"/>
      <c r="AP174" s="58">
        <f t="shared" ref="AP174:AQ174" si="166">SUM(AP162:AP173)</f>
        <v>0</v>
      </c>
      <c r="AQ174" s="35">
        <f t="shared" si="166"/>
        <v>0</v>
      </c>
      <c r="AR174" s="59"/>
      <c r="AS174" s="58">
        <f t="shared" ref="AS174:AT174" si="167">SUM(AS162:AS173)</f>
        <v>19.135999999999999</v>
      </c>
      <c r="AT174" s="35">
        <f t="shared" si="167"/>
        <v>288.58</v>
      </c>
      <c r="AU174" s="59"/>
      <c r="AV174" s="58">
        <f t="shared" ref="AV174:AW174" si="168">SUM(AV162:AV173)</f>
        <v>4.3000000000000003E-2</v>
      </c>
      <c r="AW174" s="35">
        <f t="shared" si="168"/>
        <v>3.14</v>
      </c>
      <c r="AX174" s="59"/>
      <c r="AY174" s="58">
        <f t="shared" ref="AY174:AZ174" si="169">SUM(AY162:AY173)</f>
        <v>0</v>
      </c>
      <c r="AZ174" s="35">
        <f t="shared" si="169"/>
        <v>0</v>
      </c>
      <c r="BA174" s="59"/>
      <c r="BB174" s="58">
        <f t="shared" ref="BB174:BC174" si="170">SUM(BB162:BB173)</f>
        <v>0.22499999999999998</v>
      </c>
      <c r="BC174" s="35">
        <f t="shared" si="170"/>
        <v>9.09</v>
      </c>
      <c r="BD174" s="59"/>
      <c r="BE174" s="58">
        <f t="shared" ref="BE174:BF174" si="171">SUM(BE162:BE173)</f>
        <v>0.82</v>
      </c>
      <c r="BF174" s="35">
        <f t="shared" si="171"/>
        <v>35.130000000000003</v>
      </c>
      <c r="BG174" s="59"/>
      <c r="BH174" s="58">
        <f t="shared" ref="BH174:BI174" si="172">SUM(BH162:BH173)</f>
        <v>0.03</v>
      </c>
      <c r="BI174" s="35">
        <f t="shared" si="172"/>
        <v>0.38</v>
      </c>
      <c r="BJ174" s="59"/>
      <c r="BK174" s="58">
        <f t="shared" ref="BK174:BL174" si="173">SUM(BK162:BK173)</f>
        <v>0</v>
      </c>
      <c r="BL174" s="35">
        <f t="shared" si="173"/>
        <v>0</v>
      </c>
      <c r="BM174" s="59"/>
      <c r="BN174" s="58">
        <f t="shared" ref="BN174:BO174" si="174">SUM(BN162:BN173)</f>
        <v>5.0000000000000001E-3</v>
      </c>
      <c r="BO174" s="35">
        <f t="shared" si="174"/>
        <v>1.97</v>
      </c>
      <c r="BP174" s="59"/>
      <c r="BQ174" s="58">
        <f t="shared" ref="BQ174:BR174" si="175">SUM(BQ162:BQ173)</f>
        <v>0</v>
      </c>
      <c r="BR174" s="35">
        <f t="shared" si="175"/>
        <v>0</v>
      </c>
      <c r="BS174" s="59"/>
      <c r="BT174" s="58">
        <f t="shared" ref="BT174:BU174" si="176">SUM(BT162:BT173)</f>
        <v>0</v>
      </c>
      <c r="BU174" s="35">
        <f t="shared" si="176"/>
        <v>0</v>
      </c>
      <c r="BV174" s="59"/>
      <c r="BW174" s="58">
        <f t="shared" ref="BW174:BX174" si="177">SUM(BW162:BW173)</f>
        <v>0</v>
      </c>
      <c r="BX174" s="35">
        <f t="shared" si="177"/>
        <v>0</v>
      </c>
      <c r="BY174" s="59"/>
      <c r="BZ174" s="58">
        <f t="shared" ref="BZ174:CA174" si="178">SUM(BZ162:BZ173)</f>
        <v>4.1000000000000002E-2</v>
      </c>
      <c r="CA174" s="35">
        <f t="shared" si="178"/>
        <v>1.35</v>
      </c>
      <c r="CB174" s="59"/>
      <c r="CC174" s="58">
        <f t="shared" ref="CC174:CD174" si="179">SUM(CC162:CC173)</f>
        <v>0</v>
      </c>
      <c r="CD174" s="35">
        <f t="shared" si="179"/>
        <v>0</v>
      </c>
      <c r="CE174" s="59"/>
      <c r="CF174" s="58">
        <f t="shared" ref="CF174:CG174" si="180">SUM(CF162:CF173)</f>
        <v>0</v>
      </c>
      <c r="CG174" s="35">
        <f t="shared" si="180"/>
        <v>0</v>
      </c>
      <c r="CH174" s="59"/>
      <c r="CI174" s="58">
        <f t="shared" ref="CI174:CJ174" si="181">SUM(CI162:CI173)</f>
        <v>0.27700000000000002</v>
      </c>
      <c r="CJ174" s="35">
        <f t="shared" si="181"/>
        <v>10.7</v>
      </c>
      <c r="CK174" s="59"/>
      <c r="CL174" s="58">
        <f t="shared" ref="CL174:CM174" si="182">SUM(CL162:CL173)</f>
        <v>0</v>
      </c>
      <c r="CM174" s="35">
        <f t="shared" si="182"/>
        <v>0</v>
      </c>
      <c r="CN174" s="59"/>
      <c r="CO174" s="36">
        <f t="shared" si="143"/>
        <v>22.587</v>
      </c>
      <c r="CP174" s="37">
        <f t="shared" si="144"/>
        <v>448.07</v>
      </c>
    </row>
    <row r="175" spans="1:94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f t="shared" ref="K175:K186" si="183">IF(I175=0,0,J175/I175*1000)</f>
        <v>0</v>
      </c>
      <c r="L175" s="40">
        <v>0</v>
      </c>
      <c r="M175" s="11">
        <v>0</v>
      </c>
      <c r="N175" s="41">
        <v>0</v>
      </c>
      <c r="O175" s="40">
        <v>0.215</v>
      </c>
      <c r="P175" s="11">
        <v>11.29</v>
      </c>
      <c r="Q175" s="41">
        <f t="shared" ref="Q175:Q183" si="184">P175/O175*1000</f>
        <v>52511.627906976741</v>
      </c>
      <c r="R175" s="40">
        <v>0.6</v>
      </c>
      <c r="S175" s="11">
        <v>38.200000000000003</v>
      </c>
      <c r="T175" s="41">
        <f t="shared" ref="T175" si="185">S175/R175*1000</f>
        <v>63666.666666666672</v>
      </c>
      <c r="U175" s="40">
        <v>0.48499999999999999</v>
      </c>
      <c r="V175" s="11">
        <v>9.6999999999999993</v>
      </c>
      <c r="W175" s="41">
        <f t="shared" ref="W175:W186" si="186">V175/U175*1000</f>
        <v>20000</v>
      </c>
      <c r="X175" s="40">
        <v>6.0000000000000001E-3</v>
      </c>
      <c r="Y175" s="11">
        <v>0.23</v>
      </c>
      <c r="Z175" s="41">
        <f t="shared" ref="Z175:Z186" si="187">Y175/X175*1000</f>
        <v>38333.333333333336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0.09</v>
      </c>
      <c r="CJ175" s="11">
        <v>2.4900000000000002</v>
      </c>
      <c r="CK175" s="41">
        <f t="shared" ref="CK175:CK182" si="188">CJ175/CI175*1000</f>
        <v>27666.666666666672</v>
      </c>
      <c r="CL175" s="40">
        <v>0</v>
      </c>
      <c r="CM175" s="11">
        <v>0</v>
      </c>
      <c r="CN175" s="41">
        <v>0</v>
      </c>
      <c r="CO175" s="9">
        <f t="shared" si="143"/>
        <v>1.3960000000000001</v>
      </c>
      <c r="CP175" s="13">
        <f t="shared" si="144"/>
        <v>61.910000000000004</v>
      </c>
    </row>
    <row r="176" spans="1:94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f t="shared" si="183"/>
        <v>0</v>
      </c>
      <c r="L176" s="40">
        <v>0</v>
      </c>
      <c r="M176" s="11">
        <v>0</v>
      </c>
      <c r="N176" s="41">
        <v>0</v>
      </c>
      <c r="O176" s="40">
        <v>0.22600000000000001</v>
      </c>
      <c r="P176" s="11">
        <v>11.85</v>
      </c>
      <c r="Q176" s="41">
        <f t="shared" si="184"/>
        <v>52433.628318584073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1.9E-2</v>
      </c>
      <c r="Y176" s="11">
        <v>0.66</v>
      </c>
      <c r="Z176" s="41">
        <f t="shared" si="187"/>
        <v>34736.84210526316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</v>
      </c>
      <c r="BI176" s="11">
        <v>0</v>
      </c>
      <c r="BJ176" s="41">
        <v>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0</v>
      </c>
      <c r="CM176" s="11">
        <v>0</v>
      </c>
      <c r="CN176" s="41">
        <v>0</v>
      </c>
      <c r="CO176" s="9">
        <f t="shared" si="143"/>
        <v>0.245</v>
      </c>
      <c r="CP176" s="13">
        <f t="shared" si="144"/>
        <v>12.51</v>
      </c>
    </row>
    <row r="177" spans="1:94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f t="shared" si="183"/>
        <v>0</v>
      </c>
      <c r="L177" s="40">
        <v>0</v>
      </c>
      <c r="M177" s="11">
        <v>0</v>
      </c>
      <c r="N177" s="41">
        <v>0</v>
      </c>
      <c r="O177" s="40">
        <v>9.7000000000000003E-2</v>
      </c>
      <c r="P177" s="11">
        <v>5.08</v>
      </c>
      <c r="Q177" s="41">
        <f t="shared" si="184"/>
        <v>52371.134020618556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1.4999999999999999E-2</v>
      </c>
      <c r="AW177" s="11">
        <v>0.94</v>
      </c>
      <c r="AX177" s="41">
        <f t="shared" ref="AX177" si="189">AW177/AV177*1000</f>
        <v>62666.666666666664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0.41</v>
      </c>
      <c r="BF177" s="11">
        <v>18</v>
      </c>
      <c r="BG177" s="41">
        <f t="shared" ref="BG177:BG184" si="190">BF177/BE177*1000</f>
        <v>43902.439024390245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9">
        <f t="shared" si="143"/>
        <v>0.52200000000000002</v>
      </c>
      <c r="CP177" s="13">
        <f t="shared" si="144"/>
        <v>24.02</v>
      </c>
    </row>
    <row r="178" spans="1:94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f t="shared" si="183"/>
        <v>0</v>
      </c>
      <c r="L178" s="40">
        <v>0</v>
      </c>
      <c r="M178" s="11">
        <v>0</v>
      </c>
      <c r="N178" s="41">
        <v>0</v>
      </c>
      <c r="O178" s="40">
        <v>9.7000000000000003E-2</v>
      </c>
      <c r="P178" s="11">
        <v>5.08</v>
      </c>
      <c r="Q178" s="41">
        <f t="shared" si="184"/>
        <v>52371.134020618556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4.3999999999999997E-2</v>
      </c>
      <c r="Y178" s="11">
        <v>1.55</v>
      </c>
      <c r="Z178" s="41">
        <f t="shared" si="187"/>
        <v>35227.272727272735</v>
      </c>
      <c r="AA178" s="40">
        <v>0</v>
      </c>
      <c r="AB178" s="11">
        <v>0</v>
      </c>
      <c r="AC178" s="41">
        <v>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0</v>
      </c>
      <c r="AK178" s="11">
        <v>0</v>
      </c>
      <c r="AL178" s="41">
        <v>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0.30599999999999999</v>
      </c>
      <c r="BF178" s="11">
        <v>5.4</v>
      </c>
      <c r="BG178" s="41">
        <f t="shared" si="190"/>
        <v>17647.058823529413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9">
        <f t="shared" si="143"/>
        <v>0.44700000000000001</v>
      </c>
      <c r="CP178" s="13">
        <f t="shared" si="144"/>
        <v>12.030000000000001</v>
      </c>
    </row>
    <row r="179" spans="1:94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f t="shared" si="183"/>
        <v>0</v>
      </c>
      <c r="L179" s="40">
        <v>0</v>
      </c>
      <c r="M179" s="11">
        <v>0</v>
      </c>
      <c r="N179" s="41">
        <v>0</v>
      </c>
      <c r="O179" s="40">
        <v>0.34399999999999997</v>
      </c>
      <c r="P179" s="11">
        <v>18.059999999999999</v>
      </c>
      <c r="Q179" s="41">
        <f t="shared" si="184"/>
        <v>52500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1.2999999999999999E-2</v>
      </c>
      <c r="Y179" s="11">
        <v>0.44</v>
      </c>
      <c r="Z179" s="41">
        <f t="shared" si="187"/>
        <v>33846.153846153844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9">
        <f t="shared" si="143"/>
        <v>0.35699999999999998</v>
      </c>
      <c r="CP179" s="13">
        <f t="shared" si="144"/>
        <v>18.5</v>
      </c>
    </row>
    <row r="180" spans="1:94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0</v>
      </c>
      <c r="G180" s="11">
        <v>0</v>
      </c>
      <c r="H180" s="41">
        <v>0</v>
      </c>
      <c r="I180" s="40">
        <v>0</v>
      </c>
      <c r="J180" s="11">
        <v>0</v>
      </c>
      <c r="K180" s="41">
        <f t="shared" si="183"/>
        <v>0</v>
      </c>
      <c r="L180" s="40">
        <v>0</v>
      </c>
      <c r="M180" s="11">
        <v>0</v>
      </c>
      <c r="N180" s="41">
        <v>0</v>
      </c>
      <c r="O180" s="40">
        <v>0.19400000000000001</v>
      </c>
      <c r="P180" s="11">
        <v>10.16</v>
      </c>
      <c r="Q180" s="41">
        <f t="shared" si="184"/>
        <v>52371.134020618556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3.7999999999999999E-2</v>
      </c>
      <c r="Y180" s="11">
        <v>1.33</v>
      </c>
      <c r="Z180" s="41">
        <f t="shared" si="187"/>
        <v>35000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1.2999999999999999E-2</v>
      </c>
      <c r="CJ180" s="11">
        <v>1.23</v>
      </c>
      <c r="CK180" s="41">
        <f t="shared" si="188"/>
        <v>94615.38461538461</v>
      </c>
      <c r="CL180" s="40">
        <v>0</v>
      </c>
      <c r="CM180" s="11">
        <v>0</v>
      </c>
      <c r="CN180" s="41">
        <v>0</v>
      </c>
      <c r="CO180" s="9">
        <f t="shared" si="143"/>
        <v>0.24500000000000002</v>
      </c>
      <c r="CP180" s="13">
        <f t="shared" si="144"/>
        <v>12.72</v>
      </c>
    </row>
    <row r="181" spans="1:94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f t="shared" si="183"/>
        <v>0</v>
      </c>
      <c r="L181" s="40">
        <v>0</v>
      </c>
      <c r="M181" s="11">
        <v>0</v>
      </c>
      <c r="N181" s="41">
        <v>0</v>
      </c>
      <c r="O181" s="40">
        <v>0.247</v>
      </c>
      <c r="P181" s="11">
        <v>12.98</v>
      </c>
      <c r="Q181" s="41">
        <f t="shared" si="184"/>
        <v>52550.607287449398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0.05</v>
      </c>
      <c r="Y181" s="11">
        <v>1.76</v>
      </c>
      <c r="Z181" s="41">
        <f t="shared" si="187"/>
        <v>35199.999999999993</v>
      </c>
      <c r="AA181" s="40">
        <v>0</v>
      </c>
      <c r="AB181" s="11">
        <v>0</v>
      </c>
      <c r="AC181" s="41">
        <v>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0.20499999999999999</v>
      </c>
      <c r="BF181" s="11">
        <v>9</v>
      </c>
      <c r="BG181" s="41">
        <f t="shared" si="190"/>
        <v>43902.439024390245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9">
        <f t="shared" si="143"/>
        <v>0.502</v>
      </c>
      <c r="CP181" s="13">
        <f t="shared" si="144"/>
        <v>23.740000000000002</v>
      </c>
    </row>
    <row r="182" spans="1:94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f t="shared" si="183"/>
        <v>0</v>
      </c>
      <c r="L182" s="40">
        <v>0</v>
      </c>
      <c r="M182" s="11">
        <v>0</v>
      </c>
      <c r="N182" s="41">
        <v>0</v>
      </c>
      <c r="O182" s="40">
        <v>0.17199999999999999</v>
      </c>
      <c r="P182" s="11">
        <v>9.0299999999999994</v>
      </c>
      <c r="Q182" s="41">
        <f t="shared" si="184"/>
        <v>52500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1.2999999999999999E-2</v>
      </c>
      <c r="Y182" s="11">
        <v>0.44</v>
      </c>
      <c r="Z182" s="41">
        <f t="shared" si="187"/>
        <v>33846.153846153844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0.04</v>
      </c>
      <c r="CJ182" s="11">
        <v>2.4</v>
      </c>
      <c r="CK182" s="41">
        <f t="shared" si="188"/>
        <v>60000</v>
      </c>
      <c r="CL182" s="40">
        <v>0</v>
      </c>
      <c r="CM182" s="11">
        <v>0</v>
      </c>
      <c r="CN182" s="41">
        <v>0</v>
      </c>
      <c r="CO182" s="9">
        <f t="shared" si="143"/>
        <v>0.22500000000000001</v>
      </c>
      <c r="CP182" s="13">
        <f t="shared" si="144"/>
        <v>11.87</v>
      </c>
    </row>
    <row r="183" spans="1:94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f t="shared" si="183"/>
        <v>0</v>
      </c>
      <c r="L183" s="40">
        <v>0</v>
      </c>
      <c r="M183" s="11">
        <v>0</v>
      </c>
      <c r="N183" s="41">
        <v>0</v>
      </c>
      <c r="O183" s="40">
        <v>0.31</v>
      </c>
      <c r="P183" s="11">
        <v>14.59</v>
      </c>
      <c r="Q183" s="41">
        <f t="shared" si="184"/>
        <v>47064.516129032258</v>
      </c>
      <c r="R183" s="40">
        <v>0</v>
      </c>
      <c r="S183" s="11">
        <v>0</v>
      </c>
      <c r="T183" s="41">
        <v>0</v>
      </c>
      <c r="U183" s="40">
        <v>21.4</v>
      </c>
      <c r="V183" s="11">
        <v>373.38</v>
      </c>
      <c r="W183" s="41">
        <f t="shared" si="186"/>
        <v>17447.663551401871</v>
      </c>
      <c r="X183" s="40">
        <v>12.132999999999999</v>
      </c>
      <c r="Y183" s="11">
        <v>229.66</v>
      </c>
      <c r="Z183" s="41">
        <f t="shared" si="187"/>
        <v>18928.541992911894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0.27400000000000002</v>
      </c>
      <c r="BF183" s="11">
        <v>10.38</v>
      </c>
      <c r="BG183" s="41">
        <f t="shared" si="190"/>
        <v>37883.211678832122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</v>
      </c>
      <c r="CM183" s="11">
        <v>0</v>
      </c>
      <c r="CN183" s="41">
        <v>0</v>
      </c>
      <c r="CO183" s="9">
        <f t="shared" si="143"/>
        <v>34.116999999999997</v>
      </c>
      <c r="CP183" s="13">
        <f t="shared" si="144"/>
        <v>628.01</v>
      </c>
    </row>
    <row r="184" spans="1:94" x14ac:dyDescent="0.3">
      <c r="A184" s="50">
        <v>2017</v>
      </c>
      <c r="B184" s="51" t="s">
        <v>14</v>
      </c>
      <c r="C184" s="40">
        <v>3.2000000000000001E-2</v>
      </c>
      <c r="D184" s="11">
        <v>1.69</v>
      </c>
      <c r="E184" s="41">
        <f t="shared" ref="E184" si="191">D184/C184*1000</f>
        <v>52812.5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f t="shared" si="183"/>
        <v>0</v>
      </c>
      <c r="L184" s="40">
        <v>0</v>
      </c>
      <c r="M184" s="11">
        <v>0</v>
      </c>
      <c r="N184" s="41"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7.8559999999999999</v>
      </c>
      <c r="Y184" s="11">
        <v>150.79</v>
      </c>
      <c r="Z184" s="41">
        <f t="shared" si="187"/>
        <v>19194.246435845213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0.109</v>
      </c>
      <c r="AZ184" s="11">
        <v>6.71</v>
      </c>
      <c r="BA184" s="41">
        <f t="shared" ref="BA184" si="192">AZ184/AY184*1000</f>
        <v>61559.633027522934</v>
      </c>
      <c r="BB184" s="40">
        <v>0.29299999999999998</v>
      </c>
      <c r="BC184" s="11">
        <v>1.5</v>
      </c>
      <c r="BD184" s="41">
        <f t="shared" ref="BD184" si="193">BC184/BB184*1000</f>
        <v>5119.4539249146765</v>
      </c>
      <c r="BE184" s="40">
        <v>0.20499999999999999</v>
      </c>
      <c r="BF184" s="11">
        <v>9</v>
      </c>
      <c r="BG184" s="41">
        <f t="shared" si="190"/>
        <v>43902.439024390245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9">
        <f t="shared" si="143"/>
        <v>8.4949999999999992</v>
      </c>
      <c r="CP184" s="13">
        <f t="shared" si="144"/>
        <v>169.69</v>
      </c>
    </row>
    <row r="185" spans="1:94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f t="shared" si="183"/>
        <v>0</v>
      </c>
      <c r="L185" s="40">
        <v>0</v>
      </c>
      <c r="M185" s="11">
        <v>0</v>
      </c>
      <c r="N185" s="41"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7.4770000000000003</v>
      </c>
      <c r="Y185" s="11">
        <v>161.93</v>
      </c>
      <c r="Z185" s="41">
        <f t="shared" si="187"/>
        <v>21657.081717266283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9">
        <f t="shared" si="143"/>
        <v>7.4770000000000003</v>
      </c>
      <c r="CP185" s="13">
        <f t="shared" si="144"/>
        <v>161.93</v>
      </c>
    </row>
    <row r="186" spans="1:94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f t="shared" si="183"/>
        <v>0</v>
      </c>
      <c r="L186" s="40">
        <v>0</v>
      </c>
      <c r="M186" s="11">
        <v>0</v>
      </c>
      <c r="N186" s="41"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9</v>
      </c>
      <c r="V186" s="11">
        <v>143.91</v>
      </c>
      <c r="W186" s="41">
        <f t="shared" si="186"/>
        <v>15990</v>
      </c>
      <c r="X186" s="40">
        <v>4.399</v>
      </c>
      <c r="Y186" s="11">
        <v>124.15</v>
      </c>
      <c r="Z186" s="41">
        <f t="shared" si="187"/>
        <v>28222.323255285293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9">
        <f t="shared" si="143"/>
        <v>13.399000000000001</v>
      </c>
      <c r="CP186" s="13">
        <f t="shared" si="144"/>
        <v>268.06</v>
      </c>
    </row>
    <row r="187" spans="1:94" ht="15" thickBot="1" x14ac:dyDescent="0.35">
      <c r="A187" s="61"/>
      <c r="B187" s="62" t="s">
        <v>17</v>
      </c>
      <c r="C187" s="58">
        <f t="shared" ref="C187:D187" si="194">SUM(C175:C186)</f>
        <v>3.2000000000000001E-2</v>
      </c>
      <c r="D187" s="35">
        <f t="shared" si="194"/>
        <v>1.69</v>
      </c>
      <c r="E187" s="59"/>
      <c r="F187" s="58">
        <f t="shared" ref="F187:G187" si="195">SUM(F175:F186)</f>
        <v>0</v>
      </c>
      <c r="G187" s="35">
        <f t="shared" si="195"/>
        <v>0</v>
      </c>
      <c r="H187" s="59"/>
      <c r="I187" s="58">
        <f t="shared" ref="I187:J187" si="196">SUM(I175:I186)</f>
        <v>0</v>
      </c>
      <c r="J187" s="35">
        <f t="shared" si="196"/>
        <v>0</v>
      </c>
      <c r="K187" s="59"/>
      <c r="L187" s="58">
        <f t="shared" ref="L187:M187" si="197">SUM(L175:L186)</f>
        <v>0</v>
      </c>
      <c r="M187" s="35">
        <f t="shared" si="197"/>
        <v>0</v>
      </c>
      <c r="N187" s="59"/>
      <c r="O187" s="58">
        <f t="shared" ref="O187:P187" si="198">SUM(O175:O186)</f>
        <v>1.9019999999999999</v>
      </c>
      <c r="P187" s="35">
        <f t="shared" si="198"/>
        <v>98.12</v>
      </c>
      <c r="Q187" s="59"/>
      <c r="R187" s="58">
        <f t="shared" ref="R187:S187" si="199">SUM(R175:R186)</f>
        <v>0.6</v>
      </c>
      <c r="S187" s="35">
        <f t="shared" si="199"/>
        <v>38.200000000000003</v>
      </c>
      <c r="T187" s="59"/>
      <c r="U187" s="58">
        <f t="shared" ref="U187:V187" si="200">SUM(U175:U186)</f>
        <v>30.884999999999998</v>
      </c>
      <c r="V187" s="35">
        <f t="shared" si="200"/>
        <v>526.99</v>
      </c>
      <c r="W187" s="59"/>
      <c r="X187" s="58">
        <f t="shared" ref="X187:Y187" si="201">SUM(X175:X186)</f>
        <v>32.047999999999995</v>
      </c>
      <c r="Y187" s="35">
        <f t="shared" si="201"/>
        <v>672.93999999999994</v>
      </c>
      <c r="Z187" s="59"/>
      <c r="AA187" s="58">
        <f t="shared" ref="AA187:AB187" si="202">SUM(AA175:AA186)</f>
        <v>0</v>
      </c>
      <c r="AB187" s="35">
        <f t="shared" si="202"/>
        <v>0</v>
      </c>
      <c r="AC187" s="59"/>
      <c r="AD187" s="58">
        <f t="shared" ref="AD187:AE187" si="203">SUM(AD175:AD186)</f>
        <v>0</v>
      </c>
      <c r="AE187" s="35">
        <f t="shared" si="203"/>
        <v>0</v>
      </c>
      <c r="AF187" s="59"/>
      <c r="AG187" s="58">
        <f t="shared" ref="AG187:AH187" si="204">SUM(AG175:AG186)</f>
        <v>0</v>
      </c>
      <c r="AH187" s="35">
        <f t="shared" si="204"/>
        <v>0</v>
      </c>
      <c r="AI187" s="59"/>
      <c r="AJ187" s="58">
        <f t="shared" ref="AJ187:AK187" si="205">SUM(AJ175:AJ186)</f>
        <v>0</v>
      </c>
      <c r="AK187" s="35">
        <f t="shared" si="205"/>
        <v>0</v>
      </c>
      <c r="AL187" s="59"/>
      <c r="AM187" s="58">
        <f t="shared" ref="AM187:AN187" si="206">SUM(AM175:AM186)</f>
        <v>0</v>
      </c>
      <c r="AN187" s="35">
        <f t="shared" si="206"/>
        <v>0</v>
      </c>
      <c r="AO187" s="59"/>
      <c r="AP187" s="58">
        <f t="shared" ref="AP187:AQ187" si="207">SUM(AP175:AP186)</f>
        <v>0</v>
      </c>
      <c r="AQ187" s="35">
        <f t="shared" si="207"/>
        <v>0</v>
      </c>
      <c r="AR187" s="59"/>
      <c r="AS187" s="58">
        <f t="shared" ref="AS187:AT187" si="208">SUM(AS175:AS186)</f>
        <v>0</v>
      </c>
      <c r="AT187" s="35">
        <f t="shared" si="208"/>
        <v>0</v>
      </c>
      <c r="AU187" s="59"/>
      <c r="AV187" s="58">
        <f t="shared" ref="AV187:AW187" si="209">SUM(AV175:AV186)</f>
        <v>1.4999999999999999E-2</v>
      </c>
      <c r="AW187" s="35">
        <f t="shared" si="209"/>
        <v>0.94</v>
      </c>
      <c r="AX187" s="59"/>
      <c r="AY187" s="58">
        <f t="shared" ref="AY187:AZ187" si="210">SUM(AY175:AY186)</f>
        <v>0.109</v>
      </c>
      <c r="AZ187" s="35">
        <f t="shared" si="210"/>
        <v>6.71</v>
      </c>
      <c r="BA187" s="59"/>
      <c r="BB187" s="58">
        <f t="shared" ref="BB187:BC187" si="211">SUM(BB175:BB186)</f>
        <v>0.29299999999999998</v>
      </c>
      <c r="BC187" s="35">
        <f t="shared" si="211"/>
        <v>1.5</v>
      </c>
      <c r="BD187" s="59"/>
      <c r="BE187" s="58">
        <f t="shared" ref="BE187:BF187" si="212">SUM(BE175:BE186)</f>
        <v>1.4</v>
      </c>
      <c r="BF187" s="35">
        <f t="shared" si="212"/>
        <v>51.78</v>
      </c>
      <c r="BG187" s="59"/>
      <c r="BH187" s="58">
        <f t="shared" ref="BH187:BI187" si="213">SUM(BH175:BH186)</f>
        <v>0</v>
      </c>
      <c r="BI187" s="35">
        <f t="shared" si="213"/>
        <v>0</v>
      </c>
      <c r="BJ187" s="59"/>
      <c r="BK187" s="58">
        <f t="shared" ref="BK187:BL187" si="214">SUM(BK175:BK186)</f>
        <v>0</v>
      </c>
      <c r="BL187" s="35">
        <f t="shared" si="214"/>
        <v>0</v>
      </c>
      <c r="BM187" s="59"/>
      <c r="BN187" s="58">
        <f t="shared" ref="BN187:BO187" si="215">SUM(BN175:BN186)</f>
        <v>0</v>
      </c>
      <c r="BO187" s="35">
        <f t="shared" si="215"/>
        <v>0</v>
      </c>
      <c r="BP187" s="59"/>
      <c r="BQ187" s="58">
        <f t="shared" ref="BQ187:BR187" si="216">SUM(BQ175:BQ186)</f>
        <v>0</v>
      </c>
      <c r="BR187" s="35">
        <f t="shared" si="216"/>
        <v>0</v>
      </c>
      <c r="BS187" s="59"/>
      <c r="BT187" s="58">
        <f t="shared" ref="BT187:BU187" si="217">SUM(BT175:BT186)</f>
        <v>0</v>
      </c>
      <c r="BU187" s="35">
        <f t="shared" si="217"/>
        <v>0</v>
      </c>
      <c r="BV187" s="59"/>
      <c r="BW187" s="58">
        <f t="shared" ref="BW187:BX187" si="218">SUM(BW175:BW186)</f>
        <v>0</v>
      </c>
      <c r="BX187" s="35">
        <f t="shared" si="218"/>
        <v>0</v>
      </c>
      <c r="BY187" s="59"/>
      <c r="BZ187" s="58">
        <f t="shared" ref="BZ187:CA187" si="219">SUM(BZ175:BZ186)</f>
        <v>0</v>
      </c>
      <c r="CA187" s="35">
        <f t="shared" si="219"/>
        <v>0</v>
      </c>
      <c r="CB187" s="59"/>
      <c r="CC187" s="58">
        <f t="shared" ref="CC187:CD187" si="220">SUM(CC175:CC186)</f>
        <v>0</v>
      </c>
      <c r="CD187" s="35">
        <f t="shared" si="220"/>
        <v>0</v>
      </c>
      <c r="CE187" s="59"/>
      <c r="CF187" s="58">
        <f t="shared" ref="CF187:CG187" si="221">SUM(CF175:CF186)</f>
        <v>0</v>
      </c>
      <c r="CG187" s="35">
        <f t="shared" si="221"/>
        <v>0</v>
      </c>
      <c r="CH187" s="59"/>
      <c r="CI187" s="58">
        <f t="shared" ref="CI187:CJ187" si="222">SUM(CI175:CI186)</f>
        <v>0.14299999999999999</v>
      </c>
      <c r="CJ187" s="35">
        <f t="shared" si="222"/>
        <v>6.12</v>
      </c>
      <c r="CK187" s="59"/>
      <c r="CL187" s="58">
        <f t="shared" ref="CL187:CM187" si="223">SUM(CL175:CL186)</f>
        <v>0</v>
      </c>
      <c r="CM187" s="35">
        <f t="shared" si="223"/>
        <v>0</v>
      </c>
      <c r="CN187" s="59"/>
      <c r="CO187" s="36">
        <f t="shared" si="143"/>
        <v>67.426999999999992</v>
      </c>
      <c r="CP187" s="37">
        <f t="shared" si="144"/>
        <v>1404.99</v>
      </c>
    </row>
    <row r="188" spans="1:94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f t="shared" ref="K188:K199" si="224">IF(I188=0,0,J188/I188*1000)</f>
        <v>0</v>
      </c>
      <c r="L188" s="40">
        <v>0</v>
      </c>
      <c r="M188" s="11">
        <v>0</v>
      </c>
      <c r="N188" s="41"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5.5819999999999999</v>
      </c>
      <c r="Y188" s="11">
        <v>108.12</v>
      </c>
      <c r="Z188" s="41">
        <f t="shared" ref="Z188:Z199" si="225">Y188/X188*1000</f>
        <v>19369.401648154784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8.0000000000000002E-3</v>
      </c>
      <c r="CJ188" s="11">
        <v>0.94</v>
      </c>
      <c r="CK188" s="41">
        <f t="shared" ref="CK188:CK199" si="226">CJ188/CI188*1000</f>
        <v>117499.99999999999</v>
      </c>
      <c r="CL188" s="40">
        <v>0</v>
      </c>
      <c r="CM188" s="11">
        <v>0</v>
      </c>
      <c r="CN188" s="41">
        <v>0</v>
      </c>
      <c r="CO188" s="9">
        <f t="shared" si="143"/>
        <v>5.59</v>
      </c>
      <c r="CP188" s="13">
        <f t="shared" si="144"/>
        <v>109.06</v>
      </c>
    </row>
    <row r="189" spans="1:94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f t="shared" si="224"/>
        <v>0</v>
      </c>
      <c r="L189" s="40">
        <v>0</v>
      </c>
      <c r="M189" s="11">
        <v>0</v>
      </c>
      <c r="N189" s="41"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1.139</v>
      </c>
      <c r="Y189" s="11">
        <v>28.44</v>
      </c>
      <c r="Z189" s="41">
        <f t="shared" si="225"/>
        <v>24969.271290605797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9">
        <f t="shared" si="143"/>
        <v>1.139</v>
      </c>
      <c r="CP189" s="13">
        <f t="shared" si="144"/>
        <v>28.44</v>
      </c>
    </row>
    <row r="190" spans="1:94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f t="shared" si="224"/>
        <v>0</v>
      </c>
      <c r="L190" s="40">
        <v>0</v>
      </c>
      <c r="M190" s="11">
        <v>0</v>
      </c>
      <c r="N190" s="41">
        <v>0</v>
      </c>
      <c r="O190" s="40">
        <v>0.01</v>
      </c>
      <c r="P190" s="11">
        <v>3.58</v>
      </c>
      <c r="Q190" s="41">
        <f t="shared" ref="Q190:Q198" si="227">P190/O190*1000</f>
        <v>358000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1.4670000000000001</v>
      </c>
      <c r="Y190" s="11">
        <v>45.09</v>
      </c>
      <c r="Z190" s="41">
        <f t="shared" si="225"/>
        <v>30736.196319018403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0.72</v>
      </c>
      <c r="CM190" s="11">
        <v>24.79</v>
      </c>
      <c r="CN190" s="41">
        <f t="shared" ref="CN190:CN191" si="228">CM190/CL190*1000</f>
        <v>34430.555555555555</v>
      </c>
      <c r="CO190" s="9">
        <f t="shared" si="143"/>
        <v>2.1970000000000001</v>
      </c>
      <c r="CP190" s="13">
        <f t="shared" si="144"/>
        <v>73.460000000000008</v>
      </c>
    </row>
    <row r="191" spans="1:94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f t="shared" si="224"/>
        <v>0</v>
      </c>
      <c r="L191" s="40">
        <v>0</v>
      </c>
      <c r="M191" s="11">
        <v>0</v>
      </c>
      <c r="N191" s="41"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5.3479999999999999</v>
      </c>
      <c r="Y191" s="11">
        <v>102.89</v>
      </c>
      <c r="Z191" s="41">
        <f t="shared" si="225"/>
        <v>19238.967838444278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4.4999999999999998E-2</v>
      </c>
      <c r="AZ191" s="11">
        <v>3.3</v>
      </c>
      <c r="BA191" s="41">
        <f t="shared" ref="BA191:BA194" si="229">AZ191/AY191*1000</f>
        <v>73333.333333333328</v>
      </c>
      <c r="BB191" s="40">
        <v>0</v>
      </c>
      <c r="BC191" s="11">
        <v>0</v>
      </c>
      <c r="BD191" s="41">
        <v>0</v>
      </c>
      <c r="BE191" s="40">
        <v>0.20499999999999999</v>
      </c>
      <c r="BF191" s="11">
        <v>11.24</v>
      </c>
      <c r="BG191" s="41">
        <f t="shared" ref="BG191:BG196" si="230">BF191/BE191*1000</f>
        <v>54829.268292682929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4.0000000000000001E-3</v>
      </c>
      <c r="CJ191" s="11">
        <v>0.47</v>
      </c>
      <c r="CK191" s="41">
        <f t="shared" si="226"/>
        <v>117499.99999999999</v>
      </c>
      <c r="CL191" s="40">
        <v>0.01</v>
      </c>
      <c r="CM191" s="11">
        <v>0.9</v>
      </c>
      <c r="CN191" s="41">
        <f t="shared" si="228"/>
        <v>90000</v>
      </c>
      <c r="CO191" s="9">
        <f t="shared" si="143"/>
        <v>5.6119999999999992</v>
      </c>
      <c r="CP191" s="13">
        <f t="shared" si="144"/>
        <v>118.8</v>
      </c>
    </row>
    <row r="192" spans="1:94" x14ac:dyDescent="0.3">
      <c r="A192" s="50">
        <v>2018</v>
      </c>
      <c r="B192" s="51" t="s">
        <v>9</v>
      </c>
      <c r="C192" s="40">
        <v>0.27</v>
      </c>
      <c r="D192" s="11">
        <v>13.45</v>
      </c>
      <c r="E192" s="41">
        <f t="shared" ref="E192" si="231">D192/C192*1000</f>
        <v>49814.81481481481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f t="shared" si="224"/>
        <v>0</v>
      </c>
      <c r="L192" s="40">
        <v>0</v>
      </c>
      <c r="M192" s="11">
        <v>0</v>
      </c>
      <c r="N192" s="41"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8.7490000000000006</v>
      </c>
      <c r="Y192" s="11">
        <v>166.55</v>
      </c>
      <c r="Z192" s="41">
        <f t="shared" si="225"/>
        <v>19036.461309863986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1.4999999999999999E-2</v>
      </c>
      <c r="BC192" s="11">
        <v>0.08</v>
      </c>
      <c r="BD192" s="41">
        <f t="shared" ref="BD192" si="232">BC192/BB192*1000</f>
        <v>5333.3333333333339</v>
      </c>
      <c r="BE192" s="40">
        <v>0.627</v>
      </c>
      <c r="BF192" s="11">
        <v>137.65</v>
      </c>
      <c r="BG192" s="41">
        <f t="shared" si="230"/>
        <v>219537.48006379587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1.2</v>
      </c>
      <c r="CJ192" s="11">
        <v>15.39</v>
      </c>
      <c r="CK192" s="41">
        <f t="shared" si="226"/>
        <v>12825.000000000002</v>
      </c>
      <c r="CL192" s="40">
        <v>0</v>
      </c>
      <c r="CM192" s="11">
        <v>0</v>
      </c>
      <c r="CN192" s="41">
        <v>0</v>
      </c>
      <c r="CO192" s="9">
        <f t="shared" si="143"/>
        <v>10.861000000000001</v>
      </c>
      <c r="CP192" s="13">
        <f t="shared" si="144"/>
        <v>333.12</v>
      </c>
    </row>
    <row r="193" spans="1:94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f t="shared" si="224"/>
        <v>0</v>
      </c>
      <c r="L193" s="40">
        <v>0</v>
      </c>
      <c r="M193" s="11">
        <v>0</v>
      </c>
      <c r="N193" s="41">
        <v>0</v>
      </c>
      <c r="O193" s="40">
        <v>0</v>
      </c>
      <c r="P193" s="11">
        <v>0</v>
      </c>
      <c r="Q193" s="41">
        <v>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0.80920000000000003</v>
      </c>
      <c r="Y193" s="11">
        <v>17.329999999999998</v>
      </c>
      <c r="Z193" s="41">
        <f t="shared" si="225"/>
        <v>21416.213544241222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9">
        <f t="shared" si="143"/>
        <v>0.80920000000000003</v>
      </c>
      <c r="CP193" s="13">
        <f t="shared" si="144"/>
        <v>17.329999999999998</v>
      </c>
    </row>
    <row r="194" spans="1:94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f t="shared" si="224"/>
        <v>0</v>
      </c>
      <c r="L194" s="40">
        <v>0</v>
      </c>
      <c r="M194" s="11">
        <v>0</v>
      </c>
      <c r="N194" s="41"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11.0306</v>
      </c>
      <c r="Y194" s="11">
        <v>205.16900000000001</v>
      </c>
      <c r="Z194" s="41">
        <f t="shared" si="225"/>
        <v>18599.985494896016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2.4E-2</v>
      </c>
      <c r="AT194" s="11">
        <v>7.4980000000000002</v>
      </c>
      <c r="AU194" s="41">
        <f t="shared" ref="AU194" si="233">AT194/AS194*1000</f>
        <v>312416.66666666669</v>
      </c>
      <c r="AV194" s="40">
        <v>0</v>
      </c>
      <c r="AW194" s="11">
        <v>0</v>
      </c>
      <c r="AX194" s="41">
        <v>0</v>
      </c>
      <c r="AY194" s="40">
        <v>3.7499999999999999E-3</v>
      </c>
      <c r="AZ194" s="11">
        <v>0.60699999999999998</v>
      </c>
      <c r="BA194" s="41">
        <f t="shared" si="229"/>
        <v>161866.66666666669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0.08</v>
      </c>
      <c r="CJ194" s="11">
        <v>1.18</v>
      </c>
      <c r="CK194" s="41">
        <f t="shared" si="226"/>
        <v>14749.999999999998</v>
      </c>
      <c r="CL194" s="40">
        <v>0</v>
      </c>
      <c r="CM194" s="11">
        <v>0</v>
      </c>
      <c r="CN194" s="41">
        <v>0</v>
      </c>
      <c r="CO194" s="9">
        <f t="shared" ref="CO194:CO213" si="234">SUM(CL194,CF194,CC194,BH194,BB194,AY194,AM194,AJ194,AD194,AA194,U194,R194,L194,C194,F194,O194,AG194,AS194,BE194,BK194,BT194,X194,CI194+BW194)+BQ194+AV194+BZ194+BN194</f>
        <v>11.138349999999999</v>
      </c>
      <c r="CP194" s="13">
        <f t="shared" ref="CP194:CP213" si="235">SUM(CM194,CG194,CD194,BI194,BC194,AZ194,AN194,AK194,AE194,AB194,V194,S194,M194,D194,G194,P194,AH194,AT194,BF194,BL194,BU194,Y194,CJ194+BX194)+BR194+AW194+CA194+BO194</f>
        <v>214.45400000000001</v>
      </c>
    </row>
    <row r="195" spans="1:94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f t="shared" si="224"/>
        <v>0</v>
      </c>
      <c r="L195" s="40">
        <v>0</v>
      </c>
      <c r="M195" s="11">
        <v>0</v>
      </c>
      <c r="N195" s="41">
        <v>0</v>
      </c>
      <c r="O195" s="40">
        <v>4.0750000000000001E-2</v>
      </c>
      <c r="P195" s="11">
        <v>24.352</v>
      </c>
      <c r="Q195" s="41">
        <f t="shared" si="227"/>
        <v>597595.09202453995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1.5350999999999999</v>
      </c>
      <c r="Y195" s="11">
        <v>31.015999999999998</v>
      </c>
      <c r="Z195" s="41">
        <f t="shared" si="225"/>
        <v>20204.546935053091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9">
        <f t="shared" si="234"/>
        <v>1.57585</v>
      </c>
      <c r="CP195" s="13">
        <f t="shared" si="235"/>
        <v>55.367999999999995</v>
      </c>
    </row>
    <row r="196" spans="1:94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f t="shared" si="224"/>
        <v>0</v>
      </c>
      <c r="L196" s="40">
        <v>0</v>
      </c>
      <c r="M196" s="11">
        <v>0</v>
      </c>
      <c r="N196" s="41">
        <v>0</v>
      </c>
      <c r="O196" s="40">
        <v>2.1499999999999998E-2</v>
      </c>
      <c r="P196" s="11">
        <v>1.3859999999999999</v>
      </c>
      <c r="Q196" s="41">
        <f t="shared" si="227"/>
        <v>64465.116279069764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1.6772</v>
      </c>
      <c r="Y196" s="11">
        <v>34.747</v>
      </c>
      <c r="Z196" s="41">
        <f t="shared" si="225"/>
        <v>20717.26687336036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0.41224</v>
      </c>
      <c r="BF196" s="11">
        <v>20.684000000000001</v>
      </c>
      <c r="BG196" s="41">
        <f t="shared" si="230"/>
        <v>50174.65554046187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1.0749999999999999E-2</v>
      </c>
      <c r="CJ196" s="11">
        <v>0.69299999999999995</v>
      </c>
      <c r="CK196" s="41">
        <f t="shared" si="226"/>
        <v>64465.116279069764</v>
      </c>
      <c r="CL196" s="40">
        <v>0</v>
      </c>
      <c r="CM196" s="11">
        <v>0</v>
      </c>
      <c r="CN196" s="41">
        <v>0</v>
      </c>
      <c r="CO196" s="9">
        <f t="shared" si="234"/>
        <v>2.1216900000000001</v>
      </c>
      <c r="CP196" s="13">
        <f t="shared" si="235"/>
        <v>57.51</v>
      </c>
    </row>
    <row r="197" spans="1:94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f t="shared" si="224"/>
        <v>0</v>
      </c>
      <c r="L197" s="40">
        <v>0</v>
      </c>
      <c r="M197" s="11">
        <v>0</v>
      </c>
      <c r="N197" s="41">
        <v>0</v>
      </c>
      <c r="O197" s="40">
        <v>4.2999999999999997E-2</v>
      </c>
      <c r="P197" s="11">
        <v>2.7719999999999998</v>
      </c>
      <c r="Q197" s="41">
        <f t="shared" si="227"/>
        <v>64465.116279069764</v>
      </c>
      <c r="R197" s="40">
        <v>0</v>
      </c>
      <c r="S197" s="11">
        <v>0</v>
      </c>
      <c r="T197" s="41">
        <v>0</v>
      </c>
      <c r="U197" s="40">
        <v>3.2500000000000001E-2</v>
      </c>
      <c r="V197" s="11">
        <v>1.9510000000000001</v>
      </c>
      <c r="W197" s="41">
        <f t="shared" ref="W197" si="236">V197/U197*1000</f>
        <v>60030.769230769234</v>
      </c>
      <c r="X197" s="40">
        <v>1.5708</v>
      </c>
      <c r="Y197" s="11">
        <v>34.183999999999997</v>
      </c>
      <c r="Z197" s="41">
        <f t="shared" si="225"/>
        <v>21762.159409218231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</v>
      </c>
      <c r="AH197" s="11">
        <v>0</v>
      </c>
      <c r="AI197" s="41">
        <v>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0</v>
      </c>
      <c r="CM197" s="11">
        <v>0</v>
      </c>
      <c r="CN197" s="41">
        <v>0</v>
      </c>
      <c r="CO197" s="9">
        <f t="shared" si="234"/>
        <v>1.6462999999999999</v>
      </c>
      <c r="CP197" s="13">
        <f t="shared" si="235"/>
        <v>38.906999999999996</v>
      </c>
    </row>
    <row r="198" spans="1:94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f t="shared" si="224"/>
        <v>0</v>
      </c>
      <c r="L198" s="40">
        <v>0</v>
      </c>
      <c r="M198" s="11">
        <v>0</v>
      </c>
      <c r="N198" s="41">
        <v>0</v>
      </c>
      <c r="O198" s="40">
        <v>1.88273</v>
      </c>
      <c r="P198" s="11">
        <v>95.132999999999996</v>
      </c>
      <c r="Q198" s="41">
        <f t="shared" si="227"/>
        <v>50529.284602678024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2.1181999999999999</v>
      </c>
      <c r="Y198" s="11">
        <v>49.118000000000002</v>
      </c>
      <c r="Z198" s="41">
        <f t="shared" si="225"/>
        <v>23188.556321404969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1E-3</v>
      </c>
      <c r="BR198" s="11">
        <v>2.4</v>
      </c>
      <c r="BS198" s="41">
        <f t="shared" ref="BS198" si="237">BR198/BQ198*1000</f>
        <v>2400000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9">
        <f t="shared" si="234"/>
        <v>4.0019300000000007</v>
      </c>
      <c r="CP198" s="13">
        <f t="shared" si="235"/>
        <v>146.65100000000001</v>
      </c>
    </row>
    <row r="199" spans="1:94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f t="shared" si="224"/>
        <v>0</v>
      </c>
      <c r="L199" s="40">
        <v>0</v>
      </c>
      <c r="M199" s="11">
        <v>0</v>
      </c>
      <c r="N199" s="41"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4.4974999999999996</v>
      </c>
      <c r="Y199" s="11">
        <v>104.06100000000001</v>
      </c>
      <c r="Z199" s="41">
        <f t="shared" si="225"/>
        <v>23137.520844913844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1.0749999999999999E-2</v>
      </c>
      <c r="CJ199" s="11">
        <v>0.69299999999999995</v>
      </c>
      <c r="CK199" s="41">
        <f t="shared" si="226"/>
        <v>64465.116279069764</v>
      </c>
      <c r="CL199" s="40">
        <v>0</v>
      </c>
      <c r="CM199" s="11">
        <v>0</v>
      </c>
      <c r="CN199" s="41">
        <v>0</v>
      </c>
      <c r="CO199" s="9">
        <f t="shared" si="234"/>
        <v>4.5082499999999994</v>
      </c>
      <c r="CP199" s="13">
        <f t="shared" si="235"/>
        <v>104.754</v>
      </c>
    </row>
    <row r="200" spans="1:94" ht="15" thickBot="1" x14ac:dyDescent="0.35">
      <c r="A200" s="61"/>
      <c r="B200" s="62" t="s">
        <v>17</v>
      </c>
      <c r="C200" s="58">
        <f t="shared" ref="C200:D200" si="238">SUM(C188:C199)</f>
        <v>0.27</v>
      </c>
      <c r="D200" s="35">
        <f t="shared" si="238"/>
        <v>13.45</v>
      </c>
      <c r="E200" s="59"/>
      <c r="F200" s="58">
        <f t="shared" ref="F200:G200" si="239">SUM(F188:F199)</f>
        <v>0</v>
      </c>
      <c r="G200" s="35">
        <f t="shared" si="239"/>
        <v>0</v>
      </c>
      <c r="H200" s="59"/>
      <c r="I200" s="58">
        <f t="shared" ref="I200:J200" si="240">SUM(I188:I199)</f>
        <v>0</v>
      </c>
      <c r="J200" s="35">
        <f t="shared" si="240"/>
        <v>0</v>
      </c>
      <c r="K200" s="59"/>
      <c r="L200" s="58">
        <f t="shared" ref="L200:M200" si="241">SUM(L188:L199)</f>
        <v>0</v>
      </c>
      <c r="M200" s="35">
        <f t="shared" si="241"/>
        <v>0</v>
      </c>
      <c r="N200" s="59"/>
      <c r="O200" s="58">
        <f t="shared" ref="O200:P200" si="242">SUM(O188:O199)</f>
        <v>1.9979800000000001</v>
      </c>
      <c r="P200" s="35">
        <f t="shared" si="242"/>
        <v>127.223</v>
      </c>
      <c r="Q200" s="59"/>
      <c r="R200" s="58">
        <f t="shared" ref="R200:S200" si="243">SUM(R188:R199)</f>
        <v>0</v>
      </c>
      <c r="S200" s="35">
        <f t="shared" si="243"/>
        <v>0</v>
      </c>
      <c r="T200" s="59"/>
      <c r="U200" s="58">
        <f t="shared" ref="U200:V200" si="244">SUM(U188:U199)</f>
        <v>3.2500000000000001E-2</v>
      </c>
      <c r="V200" s="35">
        <f t="shared" si="244"/>
        <v>1.9510000000000001</v>
      </c>
      <c r="W200" s="59"/>
      <c r="X200" s="58">
        <f t="shared" ref="X200:Y200" si="245">SUM(X188:X199)</f>
        <v>45.523600000000009</v>
      </c>
      <c r="Y200" s="35">
        <f t="shared" si="245"/>
        <v>926.71500000000003</v>
      </c>
      <c r="Z200" s="59"/>
      <c r="AA200" s="58">
        <f t="shared" ref="AA200:AB200" si="246">SUM(AA188:AA199)</f>
        <v>0</v>
      </c>
      <c r="AB200" s="35">
        <f t="shared" si="246"/>
        <v>0</v>
      </c>
      <c r="AC200" s="59"/>
      <c r="AD200" s="58">
        <f t="shared" ref="AD200:AE200" si="247">SUM(AD188:AD199)</f>
        <v>0</v>
      </c>
      <c r="AE200" s="35">
        <f t="shared" si="247"/>
        <v>0</v>
      </c>
      <c r="AF200" s="59"/>
      <c r="AG200" s="58">
        <f t="shared" ref="AG200:AH200" si="248">SUM(AG188:AG199)</f>
        <v>0</v>
      </c>
      <c r="AH200" s="35">
        <f t="shared" si="248"/>
        <v>0</v>
      </c>
      <c r="AI200" s="59"/>
      <c r="AJ200" s="58">
        <f t="shared" ref="AJ200:AK200" si="249">SUM(AJ188:AJ199)</f>
        <v>0</v>
      </c>
      <c r="AK200" s="35">
        <f t="shared" si="249"/>
        <v>0</v>
      </c>
      <c r="AL200" s="59"/>
      <c r="AM200" s="58">
        <f t="shared" ref="AM200:AN200" si="250">SUM(AM188:AM199)</f>
        <v>0</v>
      </c>
      <c r="AN200" s="35">
        <f t="shared" si="250"/>
        <v>0</v>
      </c>
      <c r="AO200" s="59"/>
      <c r="AP200" s="58">
        <f t="shared" ref="AP200:AQ200" si="251">SUM(AP188:AP199)</f>
        <v>0</v>
      </c>
      <c r="AQ200" s="35">
        <f t="shared" si="251"/>
        <v>0</v>
      </c>
      <c r="AR200" s="59"/>
      <c r="AS200" s="58">
        <f t="shared" ref="AS200:AT200" si="252">SUM(AS188:AS199)</f>
        <v>2.4E-2</v>
      </c>
      <c r="AT200" s="35">
        <f t="shared" si="252"/>
        <v>7.4980000000000002</v>
      </c>
      <c r="AU200" s="59"/>
      <c r="AV200" s="58">
        <f t="shared" ref="AV200:AW200" si="253">SUM(AV188:AV199)</f>
        <v>0</v>
      </c>
      <c r="AW200" s="35">
        <f t="shared" si="253"/>
        <v>0</v>
      </c>
      <c r="AX200" s="59"/>
      <c r="AY200" s="58">
        <f t="shared" ref="AY200:AZ200" si="254">SUM(AY188:AY199)</f>
        <v>4.8750000000000002E-2</v>
      </c>
      <c r="AZ200" s="35">
        <f t="shared" si="254"/>
        <v>3.907</v>
      </c>
      <c r="BA200" s="59"/>
      <c r="BB200" s="58">
        <f t="shared" ref="BB200:BC200" si="255">SUM(BB188:BB199)</f>
        <v>1.4999999999999999E-2</v>
      </c>
      <c r="BC200" s="35">
        <f t="shared" si="255"/>
        <v>0.08</v>
      </c>
      <c r="BD200" s="59"/>
      <c r="BE200" s="58">
        <f t="shared" ref="BE200:BF200" si="256">SUM(BE188:BE199)</f>
        <v>1.24424</v>
      </c>
      <c r="BF200" s="35">
        <f t="shared" si="256"/>
        <v>169.57400000000001</v>
      </c>
      <c r="BG200" s="59"/>
      <c r="BH200" s="58">
        <f t="shared" ref="BH200:BI200" si="257">SUM(BH188:BH199)</f>
        <v>0</v>
      </c>
      <c r="BI200" s="35">
        <f t="shared" si="257"/>
        <v>0</v>
      </c>
      <c r="BJ200" s="59"/>
      <c r="BK200" s="58">
        <f t="shared" ref="BK200:BL200" si="258">SUM(BK188:BK199)</f>
        <v>0</v>
      </c>
      <c r="BL200" s="35">
        <f t="shared" si="258"/>
        <v>0</v>
      </c>
      <c r="BM200" s="59"/>
      <c r="BN200" s="58">
        <f t="shared" ref="BN200:BO200" si="259">SUM(BN188:BN199)</f>
        <v>0</v>
      </c>
      <c r="BO200" s="35">
        <f t="shared" si="259"/>
        <v>0</v>
      </c>
      <c r="BP200" s="59"/>
      <c r="BQ200" s="58">
        <f t="shared" ref="BQ200:BR200" si="260">SUM(BQ188:BQ199)</f>
        <v>1E-3</v>
      </c>
      <c r="BR200" s="35">
        <f t="shared" si="260"/>
        <v>2.4</v>
      </c>
      <c r="BS200" s="59"/>
      <c r="BT200" s="58">
        <f t="shared" ref="BT200:BU200" si="261">SUM(BT188:BT199)</f>
        <v>0</v>
      </c>
      <c r="BU200" s="35">
        <f t="shared" si="261"/>
        <v>0</v>
      </c>
      <c r="BV200" s="59"/>
      <c r="BW200" s="58">
        <f t="shared" ref="BW200:BX200" si="262">SUM(BW188:BW199)</f>
        <v>0</v>
      </c>
      <c r="BX200" s="35">
        <f t="shared" si="262"/>
        <v>0</v>
      </c>
      <c r="BY200" s="59"/>
      <c r="BZ200" s="58">
        <f t="shared" ref="BZ200:CA200" si="263">SUM(BZ188:BZ199)</f>
        <v>0</v>
      </c>
      <c r="CA200" s="35">
        <f t="shared" si="263"/>
        <v>0</v>
      </c>
      <c r="CB200" s="59"/>
      <c r="CC200" s="58">
        <f t="shared" ref="CC200:CD200" si="264">SUM(CC188:CC199)</f>
        <v>0</v>
      </c>
      <c r="CD200" s="35">
        <f t="shared" si="264"/>
        <v>0</v>
      </c>
      <c r="CE200" s="59"/>
      <c r="CF200" s="58">
        <f t="shared" ref="CF200:CG200" si="265">SUM(CF188:CF199)</f>
        <v>0</v>
      </c>
      <c r="CG200" s="35">
        <f t="shared" si="265"/>
        <v>0</v>
      </c>
      <c r="CH200" s="59"/>
      <c r="CI200" s="58">
        <f t="shared" ref="CI200:CJ200" si="266">SUM(CI188:CI199)</f>
        <v>1.3135000000000001</v>
      </c>
      <c r="CJ200" s="35">
        <f t="shared" si="266"/>
        <v>19.366000000000003</v>
      </c>
      <c r="CK200" s="59"/>
      <c r="CL200" s="58">
        <f t="shared" ref="CL200:CM200" si="267">SUM(CL188:CL199)</f>
        <v>0.73</v>
      </c>
      <c r="CM200" s="35">
        <f t="shared" si="267"/>
        <v>25.689999999999998</v>
      </c>
      <c r="CN200" s="59"/>
      <c r="CO200" s="36">
        <f t="shared" si="234"/>
        <v>51.200570000000006</v>
      </c>
      <c r="CP200" s="37">
        <f t="shared" si="235"/>
        <v>1297.854</v>
      </c>
    </row>
    <row r="201" spans="1:94" x14ac:dyDescent="0.3">
      <c r="A201" s="50">
        <v>2018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f t="shared" ref="K201:K212" si="268">IF(I201=0,0,J201/I201*1000)</f>
        <v>0</v>
      </c>
      <c r="L201" s="40">
        <v>0</v>
      </c>
      <c r="M201" s="11">
        <v>0</v>
      </c>
      <c r="N201" s="41"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3.7246999999999999</v>
      </c>
      <c r="Y201" s="11">
        <v>77.897999999999996</v>
      </c>
      <c r="Z201" s="41">
        <f t="shared" ref="Z201:Z212" si="269">Y201/X201*1000</f>
        <v>20913.899105968267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</v>
      </c>
      <c r="AH201" s="11">
        <v>0</v>
      </c>
      <c r="AI201" s="41">
        <v>0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1.0749999999999999E-2</v>
      </c>
      <c r="CJ201" s="11">
        <v>0.69299999999999995</v>
      </c>
      <c r="CK201" s="41">
        <f t="shared" ref="CK201:CK212" si="270">CJ201/CI201*1000</f>
        <v>64465.116279069764</v>
      </c>
      <c r="CL201" s="40">
        <v>0</v>
      </c>
      <c r="CM201" s="11">
        <v>0</v>
      </c>
      <c r="CN201" s="41">
        <v>0</v>
      </c>
      <c r="CO201" s="9">
        <f t="shared" si="234"/>
        <v>3.7354499999999997</v>
      </c>
      <c r="CP201" s="13">
        <f t="shared" si="235"/>
        <v>78.590999999999994</v>
      </c>
    </row>
    <row r="202" spans="1:94" x14ac:dyDescent="0.3">
      <c r="A202" s="50">
        <v>2018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f t="shared" si="268"/>
        <v>0</v>
      </c>
      <c r="L202" s="40">
        <v>0</v>
      </c>
      <c r="M202" s="11">
        <v>0</v>
      </c>
      <c r="N202" s="41"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0.91139999999999999</v>
      </c>
      <c r="Y202" s="11">
        <v>21.353999999999999</v>
      </c>
      <c r="Z202" s="41">
        <f t="shared" si="269"/>
        <v>23429.888084265964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5.0000000000000001E-3</v>
      </c>
      <c r="BF202" s="11">
        <v>0.38100000000000001</v>
      </c>
      <c r="BG202" s="41">
        <f t="shared" ref="BG202:BG212" si="271">BF202/BE202*1000</f>
        <v>76200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0.151</v>
      </c>
      <c r="BO202" s="11">
        <v>16.093</v>
      </c>
      <c r="BP202" s="41">
        <f t="shared" ref="BP202" si="272">BO202/BN202*1000</f>
        <v>106576.15894039735</v>
      </c>
      <c r="BQ202" s="40">
        <v>0</v>
      </c>
      <c r="BR202" s="11">
        <v>0</v>
      </c>
      <c r="BS202" s="41"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3.2250000000000001E-2</v>
      </c>
      <c r="CJ202" s="11">
        <v>2.08</v>
      </c>
      <c r="CK202" s="41">
        <f t="shared" si="270"/>
        <v>64496.124031007756</v>
      </c>
      <c r="CL202" s="40">
        <v>0</v>
      </c>
      <c r="CM202" s="11">
        <v>0</v>
      </c>
      <c r="CN202" s="41">
        <v>0</v>
      </c>
      <c r="CO202" s="9">
        <f t="shared" si="234"/>
        <v>1.09965</v>
      </c>
      <c r="CP202" s="13">
        <f t="shared" si="235"/>
        <v>39.908000000000001</v>
      </c>
    </row>
    <row r="203" spans="1:94" x14ac:dyDescent="0.3">
      <c r="A203" s="50">
        <v>2018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f t="shared" si="268"/>
        <v>0</v>
      </c>
      <c r="L203" s="40">
        <v>0</v>
      </c>
      <c r="M203" s="11">
        <v>0</v>
      </c>
      <c r="N203" s="41">
        <v>0</v>
      </c>
      <c r="O203" s="40">
        <v>1.7940000000000001E-2</v>
      </c>
      <c r="P203" s="11">
        <v>1.506</v>
      </c>
      <c r="Q203" s="41">
        <f t="shared" ref="Q203:Q212" si="273">P203/O203*1000</f>
        <v>83946.488294314375</v>
      </c>
      <c r="R203" s="40">
        <v>0</v>
      </c>
      <c r="S203" s="11">
        <v>0</v>
      </c>
      <c r="T203" s="41">
        <v>0</v>
      </c>
      <c r="U203" s="40">
        <v>5.0000000000000001E-3</v>
      </c>
      <c r="V203" s="11">
        <v>0.16800000000000001</v>
      </c>
      <c r="W203" s="41">
        <f t="shared" ref="W203:W206" si="274">V203/U203*1000</f>
        <v>33600</v>
      </c>
      <c r="X203" s="40">
        <v>1.2852000000000001</v>
      </c>
      <c r="Y203" s="11">
        <v>29.646000000000001</v>
      </c>
      <c r="Z203" s="41">
        <f t="shared" si="269"/>
        <v>23067.226890756301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0.43099999999999999</v>
      </c>
      <c r="AT203" s="11">
        <v>24.725000000000001</v>
      </c>
      <c r="AU203" s="41">
        <f t="shared" ref="AU203" si="275">AT203/AS203*1000</f>
        <v>57366.589327146175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9">
        <f t="shared" si="234"/>
        <v>1.7391400000000001</v>
      </c>
      <c r="CP203" s="13">
        <f t="shared" si="235"/>
        <v>56.045000000000002</v>
      </c>
    </row>
    <row r="204" spans="1:94" x14ac:dyDescent="0.3">
      <c r="A204" s="50">
        <v>2018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f t="shared" si="268"/>
        <v>0</v>
      </c>
      <c r="L204" s="40">
        <v>0</v>
      </c>
      <c r="M204" s="11">
        <v>0</v>
      </c>
      <c r="N204" s="41">
        <v>0</v>
      </c>
      <c r="O204" s="40">
        <v>0.13924</v>
      </c>
      <c r="P204" s="11">
        <v>5.0389999999999997</v>
      </c>
      <c r="Q204" s="41">
        <f t="shared" si="273"/>
        <v>36189.313415685145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1.4447999999999999</v>
      </c>
      <c r="Y204" s="11">
        <v>33.534999999999997</v>
      </c>
      <c r="Z204" s="41">
        <f t="shared" si="269"/>
        <v>23210.825027685492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8.7569999999999995E-2</v>
      </c>
      <c r="BF204" s="11">
        <v>9.0239999999999991</v>
      </c>
      <c r="BG204" s="41">
        <f t="shared" si="271"/>
        <v>103048.98937992463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1.0749999999999999E-2</v>
      </c>
      <c r="CJ204" s="11">
        <v>0.69299999999999995</v>
      </c>
      <c r="CK204" s="41">
        <f t="shared" si="270"/>
        <v>64465.116279069764</v>
      </c>
      <c r="CL204" s="40">
        <v>7.4999999999999997E-2</v>
      </c>
      <c r="CM204" s="11">
        <v>0.8</v>
      </c>
      <c r="CN204" s="41">
        <f t="shared" ref="CN204" si="276">CM204/CL204*1000</f>
        <v>10666.666666666668</v>
      </c>
      <c r="CO204" s="9">
        <f t="shared" si="234"/>
        <v>1.7573599999999998</v>
      </c>
      <c r="CP204" s="13">
        <f t="shared" si="235"/>
        <v>49.090999999999994</v>
      </c>
    </row>
    <row r="205" spans="1:94" x14ac:dyDescent="0.3">
      <c r="A205" s="50">
        <v>2018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f t="shared" si="268"/>
        <v>0</v>
      </c>
      <c r="L205" s="40">
        <v>0</v>
      </c>
      <c r="M205" s="11">
        <v>0</v>
      </c>
      <c r="N205" s="41">
        <v>0</v>
      </c>
      <c r="O205" s="40">
        <v>0.10294</v>
      </c>
      <c r="P205" s="11">
        <v>6.4950000000000001</v>
      </c>
      <c r="Q205" s="41">
        <f t="shared" si="273"/>
        <v>63095.00680007771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1.8052999999999999</v>
      </c>
      <c r="Y205" s="11">
        <v>41.61</v>
      </c>
      <c r="Z205" s="41">
        <f t="shared" si="269"/>
        <v>23048.800753337397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0.11631999999999999</v>
      </c>
      <c r="BF205" s="11">
        <v>12.332000000000001</v>
      </c>
      <c r="BG205" s="41">
        <f t="shared" si="271"/>
        <v>106017.88170563962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</v>
      </c>
      <c r="CM205" s="11">
        <v>0</v>
      </c>
      <c r="CN205" s="41">
        <v>0</v>
      </c>
      <c r="CO205" s="9">
        <f t="shared" si="234"/>
        <v>2.0245600000000001</v>
      </c>
      <c r="CP205" s="13">
        <f t="shared" si="235"/>
        <v>60.436999999999998</v>
      </c>
    </row>
    <row r="206" spans="1:94" x14ac:dyDescent="0.3">
      <c r="A206" s="50">
        <v>2018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f t="shared" si="268"/>
        <v>0</v>
      </c>
      <c r="L206" s="40">
        <v>0</v>
      </c>
      <c r="M206" s="11">
        <v>0</v>
      </c>
      <c r="N206" s="41">
        <v>0</v>
      </c>
      <c r="O206" s="40">
        <v>8.5999999999999993E-2</v>
      </c>
      <c r="P206" s="11">
        <v>5.2610000000000001</v>
      </c>
      <c r="Q206" s="41">
        <f t="shared" si="273"/>
        <v>61174.418604651168</v>
      </c>
      <c r="R206" s="40">
        <v>0</v>
      </c>
      <c r="S206" s="11">
        <v>0</v>
      </c>
      <c r="T206" s="41">
        <v>0</v>
      </c>
      <c r="U206" s="40">
        <v>0.09</v>
      </c>
      <c r="V206" s="11">
        <v>1.32</v>
      </c>
      <c r="W206" s="41">
        <f t="shared" si="274"/>
        <v>14666.666666666668</v>
      </c>
      <c r="X206" s="40">
        <v>1.2555000000000001</v>
      </c>
      <c r="Y206" s="11">
        <v>28.844999999999999</v>
      </c>
      <c r="Z206" s="41">
        <f t="shared" si="269"/>
        <v>22974.910394265229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5.0000000000000001E-3</v>
      </c>
      <c r="BC206" s="11">
        <v>8.5000000000000006E-2</v>
      </c>
      <c r="BD206" s="41">
        <f t="shared" ref="BD206" si="277">BC206/BB206*1000</f>
        <v>17000</v>
      </c>
      <c r="BE206" s="40">
        <v>5.0999999999999995E-3</v>
      </c>
      <c r="BF206" s="11">
        <v>1</v>
      </c>
      <c r="BG206" s="41">
        <f t="shared" si="271"/>
        <v>196078.43137254904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6.4500000000000002E-2</v>
      </c>
      <c r="CJ206" s="11">
        <v>3.944</v>
      </c>
      <c r="CK206" s="41">
        <f t="shared" si="270"/>
        <v>61147.28682170542</v>
      </c>
      <c r="CL206" s="40">
        <v>0</v>
      </c>
      <c r="CM206" s="11">
        <v>0</v>
      </c>
      <c r="CN206" s="41">
        <v>0</v>
      </c>
      <c r="CO206" s="9">
        <f t="shared" si="234"/>
        <v>1.5061</v>
      </c>
      <c r="CP206" s="13">
        <f t="shared" si="235"/>
        <v>40.454999999999998</v>
      </c>
    </row>
    <row r="207" spans="1:94" x14ac:dyDescent="0.3">
      <c r="A207" s="50">
        <v>2018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f t="shared" si="268"/>
        <v>0</v>
      </c>
      <c r="L207" s="40">
        <v>0</v>
      </c>
      <c r="M207" s="11">
        <v>0</v>
      </c>
      <c r="N207" s="41">
        <v>0</v>
      </c>
      <c r="O207" s="40">
        <v>1.3652500000000001</v>
      </c>
      <c r="P207" s="11">
        <v>79.432000000000002</v>
      </c>
      <c r="Q207" s="41">
        <f t="shared" si="273"/>
        <v>58181.285478850026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2.2336999999999998</v>
      </c>
      <c r="Y207" s="11">
        <v>51.622</v>
      </c>
      <c r="Z207" s="41">
        <f t="shared" si="269"/>
        <v>23110.53409141783</v>
      </c>
      <c r="AA207" s="40">
        <v>0</v>
      </c>
      <c r="AB207" s="11">
        <v>0</v>
      </c>
      <c r="AC207" s="41">
        <v>0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4.9070000000000003E-2</v>
      </c>
      <c r="BF207" s="11">
        <v>2.2000000000000002</v>
      </c>
      <c r="BG207" s="41">
        <f t="shared" si="271"/>
        <v>44833.910739759529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9">
        <f t="shared" si="234"/>
        <v>3.6480199999999998</v>
      </c>
      <c r="CP207" s="13">
        <f t="shared" si="235"/>
        <v>133.25400000000002</v>
      </c>
    </row>
    <row r="208" spans="1:94" x14ac:dyDescent="0.3">
      <c r="A208" s="50">
        <v>2018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f t="shared" si="268"/>
        <v>0</v>
      </c>
      <c r="L208" s="40">
        <v>0</v>
      </c>
      <c r="M208" s="11">
        <v>0</v>
      </c>
      <c r="N208" s="41">
        <v>0</v>
      </c>
      <c r="O208" s="40">
        <v>1.1396999999999999</v>
      </c>
      <c r="P208" s="11">
        <v>66.004999999999995</v>
      </c>
      <c r="Q208" s="41">
        <f t="shared" si="273"/>
        <v>57914.363428972538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1.4217</v>
      </c>
      <c r="Y208" s="11">
        <v>32.54</v>
      </c>
      <c r="Z208" s="41">
        <f t="shared" si="269"/>
        <v>22888.091721178869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0.24734999999999999</v>
      </c>
      <c r="BF208" s="11">
        <v>12.332000000000001</v>
      </c>
      <c r="BG208" s="41">
        <f t="shared" si="271"/>
        <v>49856.478673943813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1.204</v>
      </c>
      <c r="CD208" s="11">
        <v>70.2</v>
      </c>
      <c r="CE208" s="41">
        <f t="shared" ref="CE208" si="278">CD208/CC208*1000</f>
        <v>58305.647840531565</v>
      </c>
      <c r="CF208" s="40">
        <v>0</v>
      </c>
      <c r="CG208" s="11">
        <v>0</v>
      </c>
      <c r="CH208" s="41">
        <v>0</v>
      </c>
      <c r="CI208" s="40">
        <v>0.12472</v>
      </c>
      <c r="CJ208" s="11">
        <v>5.46</v>
      </c>
      <c r="CK208" s="41">
        <f t="shared" si="270"/>
        <v>43778.062860808212</v>
      </c>
      <c r="CL208" s="40">
        <v>0</v>
      </c>
      <c r="CM208" s="11">
        <v>0</v>
      </c>
      <c r="CN208" s="41">
        <v>0</v>
      </c>
      <c r="CO208" s="9">
        <f t="shared" si="234"/>
        <v>4.1374700000000004</v>
      </c>
      <c r="CP208" s="13">
        <f t="shared" si="235"/>
        <v>186.53699999999998</v>
      </c>
    </row>
    <row r="209" spans="1:94" x14ac:dyDescent="0.3">
      <c r="A209" s="50">
        <v>2018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f t="shared" si="268"/>
        <v>0</v>
      </c>
      <c r="L209" s="40">
        <v>0</v>
      </c>
      <c r="M209" s="11">
        <v>0</v>
      </c>
      <c r="N209" s="41">
        <v>0</v>
      </c>
      <c r="O209" s="40">
        <v>0.12434999999999999</v>
      </c>
      <c r="P209" s="11">
        <v>7.0620000000000003</v>
      </c>
      <c r="Q209" s="41">
        <f t="shared" si="273"/>
        <v>56791.314837153201</v>
      </c>
      <c r="R209" s="40">
        <v>0</v>
      </c>
      <c r="S209" s="11">
        <v>0</v>
      </c>
      <c r="T209" s="41">
        <v>0</v>
      </c>
      <c r="U209" s="40">
        <v>0</v>
      </c>
      <c r="V209" s="11">
        <v>0</v>
      </c>
      <c r="W209" s="41">
        <v>0</v>
      </c>
      <c r="X209" s="40">
        <v>4.1188000000000002</v>
      </c>
      <c r="Y209" s="11">
        <v>74.472999999999999</v>
      </c>
      <c r="Z209" s="41">
        <f t="shared" si="269"/>
        <v>18081.237253569001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0.02</v>
      </c>
      <c r="BF209" s="11">
        <v>9.6349999999999998</v>
      </c>
      <c r="BG209" s="41">
        <f t="shared" si="271"/>
        <v>481750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1.0749999999999999E-2</v>
      </c>
      <c r="CJ209" s="11">
        <v>0.65700000000000003</v>
      </c>
      <c r="CK209" s="41">
        <f t="shared" si="270"/>
        <v>61116.27906976745</v>
      </c>
      <c r="CL209" s="40">
        <v>0</v>
      </c>
      <c r="CM209" s="11">
        <v>0</v>
      </c>
      <c r="CN209" s="41">
        <v>0</v>
      </c>
      <c r="CO209" s="9">
        <f t="shared" si="234"/>
        <v>4.2739000000000003</v>
      </c>
      <c r="CP209" s="13">
        <f t="shared" si="235"/>
        <v>91.826999999999998</v>
      </c>
    </row>
    <row r="210" spans="1:94" x14ac:dyDescent="0.3">
      <c r="A210" s="50">
        <v>2018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f t="shared" si="268"/>
        <v>0</v>
      </c>
      <c r="L210" s="40">
        <v>0</v>
      </c>
      <c r="M210" s="11">
        <v>0</v>
      </c>
      <c r="N210" s="41">
        <v>0</v>
      </c>
      <c r="O210" s="40">
        <v>0.1444</v>
      </c>
      <c r="P210" s="11">
        <v>1.909</v>
      </c>
      <c r="Q210" s="41">
        <f t="shared" si="273"/>
        <v>13220.2216066482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5.5991400000000002</v>
      </c>
      <c r="Y210" s="11">
        <v>114.23</v>
      </c>
      <c r="Z210" s="41">
        <f t="shared" si="269"/>
        <v>20401.347349771571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0</v>
      </c>
      <c r="AT210" s="11">
        <v>0</v>
      </c>
      <c r="AU210" s="41">
        <v>0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0.13994999999999999</v>
      </c>
      <c r="BF210" s="11">
        <v>12.004</v>
      </c>
      <c r="BG210" s="41">
        <f t="shared" si="271"/>
        <v>85773.490532332988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5.3749999999999999E-2</v>
      </c>
      <c r="CJ210" s="11">
        <v>3.2869999999999999</v>
      </c>
      <c r="CK210" s="41">
        <f t="shared" si="270"/>
        <v>61153.488372093023</v>
      </c>
      <c r="CL210" s="40">
        <v>0</v>
      </c>
      <c r="CM210" s="11">
        <v>0</v>
      </c>
      <c r="CN210" s="41">
        <v>0</v>
      </c>
      <c r="CO210" s="9">
        <f t="shared" si="234"/>
        <v>5.9372400000000001</v>
      </c>
      <c r="CP210" s="13">
        <f t="shared" si="235"/>
        <v>131.43</v>
      </c>
    </row>
    <row r="211" spans="1:94" x14ac:dyDescent="0.3">
      <c r="A211" s="50">
        <v>2018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f t="shared" si="268"/>
        <v>0</v>
      </c>
      <c r="L211" s="40">
        <v>0</v>
      </c>
      <c r="M211" s="11">
        <v>0</v>
      </c>
      <c r="N211" s="41">
        <v>0</v>
      </c>
      <c r="O211" s="40">
        <v>8.967E-2</v>
      </c>
      <c r="P211" s="11">
        <v>2.7149999999999999</v>
      </c>
      <c r="Q211" s="41">
        <f t="shared" si="273"/>
        <v>30277.684844429572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0.56840000000000002</v>
      </c>
      <c r="Y211" s="11">
        <v>13.989000000000001</v>
      </c>
      <c r="Z211" s="41">
        <f t="shared" si="269"/>
        <v>24611.189303307528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</v>
      </c>
      <c r="AH211" s="11">
        <v>0</v>
      </c>
      <c r="AI211" s="41">
        <v>0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3.7609999999999998E-2</v>
      </c>
      <c r="BF211" s="11">
        <v>1.6</v>
      </c>
      <c r="BG211" s="41">
        <f t="shared" si="271"/>
        <v>42541.877160329706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2.1499999999999998E-2</v>
      </c>
      <c r="CJ211" s="11">
        <v>1.3149999999999999</v>
      </c>
      <c r="CK211" s="41">
        <f t="shared" si="270"/>
        <v>61162.790697674427</v>
      </c>
      <c r="CL211" s="40">
        <v>0</v>
      </c>
      <c r="CM211" s="11">
        <v>0</v>
      </c>
      <c r="CN211" s="41">
        <v>0</v>
      </c>
      <c r="CO211" s="9">
        <f t="shared" si="234"/>
        <v>0.71718000000000004</v>
      </c>
      <c r="CP211" s="13">
        <f t="shared" si="235"/>
        <v>19.619000000000003</v>
      </c>
    </row>
    <row r="212" spans="1:94" x14ac:dyDescent="0.3">
      <c r="A212" s="50">
        <v>2018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f t="shared" si="268"/>
        <v>0</v>
      </c>
      <c r="L212" s="40">
        <v>0</v>
      </c>
      <c r="M212" s="11">
        <v>0</v>
      </c>
      <c r="N212" s="41">
        <v>0</v>
      </c>
      <c r="O212" s="40">
        <v>5.8099999999999999E-2</v>
      </c>
      <c r="P212" s="11">
        <v>2.0699999999999998</v>
      </c>
      <c r="Q212" s="41">
        <f t="shared" si="273"/>
        <v>35628.227194492254</v>
      </c>
      <c r="R212" s="40">
        <v>0</v>
      </c>
      <c r="S212" s="11">
        <v>0</v>
      </c>
      <c r="T212" s="41">
        <v>0</v>
      </c>
      <c r="U212" s="40">
        <v>0</v>
      </c>
      <c r="V212" s="11">
        <v>0</v>
      </c>
      <c r="W212" s="41">
        <v>0</v>
      </c>
      <c r="X212" s="40">
        <v>1.4819</v>
      </c>
      <c r="Y212" s="11">
        <v>36.591000000000001</v>
      </c>
      <c r="Z212" s="41">
        <f t="shared" si="269"/>
        <v>24691.949524259395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3.0440000000000002E-2</v>
      </c>
      <c r="BF212" s="11">
        <v>1.2</v>
      </c>
      <c r="BG212" s="41">
        <f t="shared" si="271"/>
        <v>39421.813403416549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0.05</v>
      </c>
      <c r="CJ212" s="11">
        <v>16.497</v>
      </c>
      <c r="CK212" s="41">
        <f t="shared" si="270"/>
        <v>329940</v>
      </c>
      <c r="CL212" s="40">
        <v>0</v>
      </c>
      <c r="CM212" s="11">
        <v>0</v>
      </c>
      <c r="CN212" s="41">
        <v>0</v>
      </c>
      <c r="CO212" s="9">
        <f t="shared" si="234"/>
        <v>1.6204400000000001</v>
      </c>
      <c r="CP212" s="13">
        <f t="shared" si="235"/>
        <v>56.358000000000004</v>
      </c>
    </row>
    <row r="213" spans="1:94" ht="15" thickBot="1" x14ac:dyDescent="0.35">
      <c r="A213" s="61"/>
      <c r="B213" s="62" t="s">
        <v>17</v>
      </c>
      <c r="C213" s="58">
        <f t="shared" ref="C213:D213" si="279">SUM(C201:C212)</f>
        <v>0</v>
      </c>
      <c r="D213" s="35">
        <f t="shared" si="279"/>
        <v>0</v>
      </c>
      <c r="E213" s="59"/>
      <c r="F213" s="58">
        <f t="shared" ref="F213:G213" si="280">SUM(F201:F212)</f>
        <v>0</v>
      </c>
      <c r="G213" s="35">
        <f t="shared" si="280"/>
        <v>0</v>
      </c>
      <c r="H213" s="59"/>
      <c r="I213" s="58">
        <f t="shared" ref="I213:J213" si="281">SUM(I201:I212)</f>
        <v>0</v>
      </c>
      <c r="J213" s="35">
        <f t="shared" si="281"/>
        <v>0</v>
      </c>
      <c r="K213" s="59"/>
      <c r="L213" s="58">
        <f t="shared" ref="L213:M213" si="282">SUM(L201:L212)</f>
        <v>0</v>
      </c>
      <c r="M213" s="35">
        <f t="shared" si="282"/>
        <v>0</v>
      </c>
      <c r="N213" s="59"/>
      <c r="O213" s="58">
        <f t="shared" ref="O213:P213" si="283">SUM(O201:O212)</f>
        <v>3.2675900000000002</v>
      </c>
      <c r="P213" s="35">
        <f t="shared" si="283"/>
        <v>177.494</v>
      </c>
      <c r="Q213" s="59"/>
      <c r="R213" s="58">
        <f t="shared" ref="R213:S213" si="284">SUM(R201:R212)</f>
        <v>0</v>
      </c>
      <c r="S213" s="35">
        <f t="shared" si="284"/>
        <v>0</v>
      </c>
      <c r="T213" s="59"/>
      <c r="U213" s="58">
        <f t="shared" ref="U213:V213" si="285">SUM(U201:U212)</f>
        <v>9.5000000000000001E-2</v>
      </c>
      <c r="V213" s="35">
        <f t="shared" si="285"/>
        <v>1.488</v>
      </c>
      <c r="W213" s="59"/>
      <c r="X213" s="58">
        <f t="shared" ref="X213:Y213" si="286">SUM(X201:X212)</f>
        <v>25.850539999999995</v>
      </c>
      <c r="Y213" s="35">
        <f t="shared" si="286"/>
        <v>556.33300000000008</v>
      </c>
      <c r="Z213" s="59"/>
      <c r="AA213" s="58">
        <f t="shared" ref="AA213:AB213" si="287">SUM(AA201:AA212)</f>
        <v>0</v>
      </c>
      <c r="AB213" s="35">
        <f t="shared" si="287"/>
        <v>0</v>
      </c>
      <c r="AC213" s="59"/>
      <c r="AD213" s="58">
        <f t="shared" ref="AD213:AE213" si="288">SUM(AD201:AD212)</f>
        <v>0</v>
      </c>
      <c r="AE213" s="35">
        <f t="shared" si="288"/>
        <v>0</v>
      </c>
      <c r="AF213" s="59"/>
      <c r="AG213" s="58">
        <f t="shared" ref="AG213:AH213" si="289">SUM(AG201:AG212)</f>
        <v>0</v>
      </c>
      <c r="AH213" s="35">
        <f t="shared" si="289"/>
        <v>0</v>
      </c>
      <c r="AI213" s="59"/>
      <c r="AJ213" s="58">
        <f t="shared" ref="AJ213:AK213" si="290">SUM(AJ201:AJ212)</f>
        <v>0</v>
      </c>
      <c r="AK213" s="35">
        <f t="shared" si="290"/>
        <v>0</v>
      </c>
      <c r="AL213" s="59"/>
      <c r="AM213" s="58">
        <f t="shared" ref="AM213:AN213" si="291">SUM(AM201:AM212)</f>
        <v>0</v>
      </c>
      <c r="AN213" s="35">
        <f t="shared" si="291"/>
        <v>0</v>
      </c>
      <c r="AO213" s="59"/>
      <c r="AP213" s="58">
        <f t="shared" ref="AP213:AQ213" si="292">SUM(AP201:AP212)</f>
        <v>0</v>
      </c>
      <c r="AQ213" s="35">
        <f t="shared" si="292"/>
        <v>0</v>
      </c>
      <c r="AR213" s="59"/>
      <c r="AS213" s="58">
        <f t="shared" ref="AS213:AT213" si="293">SUM(AS201:AS212)</f>
        <v>0.43099999999999999</v>
      </c>
      <c r="AT213" s="35">
        <f t="shared" si="293"/>
        <v>24.725000000000001</v>
      </c>
      <c r="AU213" s="59"/>
      <c r="AV213" s="58">
        <f t="shared" ref="AV213:AW213" si="294">SUM(AV201:AV212)</f>
        <v>0</v>
      </c>
      <c r="AW213" s="35">
        <f t="shared" si="294"/>
        <v>0</v>
      </c>
      <c r="AX213" s="59"/>
      <c r="AY213" s="58">
        <f t="shared" ref="AY213:AZ213" si="295">SUM(AY201:AY212)</f>
        <v>0</v>
      </c>
      <c r="AZ213" s="35">
        <f t="shared" si="295"/>
        <v>0</v>
      </c>
      <c r="BA213" s="59"/>
      <c r="BB213" s="58">
        <f t="shared" ref="BB213:BC213" si="296">SUM(BB201:BB212)</f>
        <v>5.0000000000000001E-3</v>
      </c>
      <c r="BC213" s="35">
        <f t="shared" si="296"/>
        <v>8.5000000000000006E-2</v>
      </c>
      <c r="BD213" s="59"/>
      <c r="BE213" s="58">
        <f t="shared" ref="BE213:BF213" si="297">SUM(BE201:BE212)</f>
        <v>0.73841000000000001</v>
      </c>
      <c r="BF213" s="35">
        <f t="shared" si="297"/>
        <v>61.708000000000006</v>
      </c>
      <c r="BG213" s="59"/>
      <c r="BH213" s="58">
        <f t="shared" ref="BH213:BI213" si="298">SUM(BH201:BH212)</f>
        <v>0</v>
      </c>
      <c r="BI213" s="35">
        <f t="shared" si="298"/>
        <v>0</v>
      </c>
      <c r="BJ213" s="59"/>
      <c r="BK213" s="58">
        <f t="shared" ref="BK213:BL213" si="299">SUM(BK201:BK212)</f>
        <v>0</v>
      </c>
      <c r="BL213" s="35">
        <f t="shared" si="299"/>
        <v>0</v>
      </c>
      <c r="BM213" s="59"/>
      <c r="BN213" s="58">
        <f t="shared" ref="BN213:BO213" si="300">SUM(BN201:BN212)</f>
        <v>0.151</v>
      </c>
      <c r="BO213" s="35">
        <f t="shared" si="300"/>
        <v>16.093</v>
      </c>
      <c r="BP213" s="59"/>
      <c r="BQ213" s="58">
        <f t="shared" ref="BQ213:BR213" si="301">SUM(BQ201:BQ212)</f>
        <v>0</v>
      </c>
      <c r="BR213" s="35">
        <f t="shared" si="301"/>
        <v>0</v>
      </c>
      <c r="BS213" s="59"/>
      <c r="BT213" s="58">
        <f t="shared" ref="BT213:BU213" si="302">SUM(BT201:BT212)</f>
        <v>0</v>
      </c>
      <c r="BU213" s="35">
        <f t="shared" si="302"/>
        <v>0</v>
      </c>
      <c r="BV213" s="59"/>
      <c r="BW213" s="58">
        <f t="shared" ref="BW213:BX213" si="303">SUM(BW201:BW212)</f>
        <v>0</v>
      </c>
      <c r="BX213" s="35">
        <f t="shared" si="303"/>
        <v>0</v>
      </c>
      <c r="BY213" s="59"/>
      <c r="BZ213" s="58">
        <f t="shared" ref="BZ213:CA213" si="304">SUM(BZ201:BZ212)</f>
        <v>0</v>
      </c>
      <c r="CA213" s="35">
        <f t="shared" si="304"/>
        <v>0</v>
      </c>
      <c r="CB213" s="59"/>
      <c r="CC213" s="58">
        <f t="shared" ref="CC213:CD213" si="305">SUM(CC201:CC212)</f>
        <v>1.204</v>
      </c>
      <c r="CD213" s="35">
        <f t="shared" si="305"/>
        <v>70.2</v>
      </c>
      <c r="CE213" s="59"/>
      <c r="CF213" s="58">
        <f t="shared" ref="CF213:CG213" si="306">SUM(CF201:CF212)</f>
        <v>0</v>
      </c>
      <c r="CG213" s="35">
        <f t="shared" si="306"/>
        <v>0</v>
      </c>
      <c r="CH213" s="59"/>
      <c r="CI213" s="58">
        <f t="shared" ref="CI213:CJ213" si="307">SUM(CI201:CI212)</f>
        <v>0.37897000000000003</v>
      </c>
      <c r="CJ213" s="35">
        <f t="shared" si="307"/>
        <v>34.626000000000005</v>
      </c>
      <c r="CK213" s="59"/>
      <c r="CL213" s="58">
        <f t="shared" ref="CL213:CM213" si="308">SUM(CL201:CL212)</f>
        <v>7.4999999999999997E-2</v>
      </c>
      <c r="CM213" s="35">
        <f t="shared" si="308"/>
        <v>0.8</v>
      </c>
      <c r="CN213" s="59"/>
      <c r="CO213" s="36">
        <f t="shared" si="234"/>
        <v>32.196509999999996</v>
      </c>
      <c r="CP213" s="37">
        <f t="shared" si="235"/>
        <v>943.55200000000002</v>
      </c>
    </row>
    <row r="214" spans="1:94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f t="shared" ref="K214:K225" si="309">IF(I214=0,0,J214/I214*1000)</f>
        <v>0</v>
      </c>
      <c r="L214" s="40">
        <v>0</v>
      </c>
      <c r="M214" s="11">
        <v>0</v>
      </c>
      <c r="N214" s="41">
        <v>0</v>
      </c>
      <c r="O214" s="40">
        <v>4.2700000000000002E-2</v>
      </c>
      <c r="P214" s="11">
        <v>0.89600000000000002</v>
      </c>
      <c r="Q214" s="41">
        <f t="shared" ref="Q214:Q217" si="310">P214/O214*1000</f>
        <v>20983.606557377047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0.1421</v>
      </c>
      <c r="Y214" s="11">
        <v>3.5009999999999999</v>
      </c>
      <c r="Z214" s="41">
        <f t="shared" ref="Z214:Z217" si="311">Y214/X214*1000</f>
        <v>24637.579169598874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0</v>
      </c>
      <c r="AT214" s="11">
        <v>0</v>
      </c>
      <c r="AU214" s="41">
        <v>0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9.7000000000000003E-2</v>
      </c>
      <c r="CJ214" s="11">
        <v>9.3529999999999998</v>
      </c>
      <c r="CK214" s="41">
        <f t="shared" ref="CK214:CK217" si="312">CJ214/CI214*1000</f>
        <v>96422.680412371119</v>
      </c>
      <c r="CL214" s="40">
        <v>0</v>
      </c>
      <c r="CM214" s="11">
        <v>0</v>
      </c>
      <c r="CN214" s="41">
        <v>0</v>
      </c>
      <c r="CO214" s="9">
        <f t="shared" ref="CO214:CO219" si="313">SUM(CL214,CF214,CC214,BH214,BB214,AY214,AM214,AJ214,AD214,AA214,U214,R214,L214,C214,F214,O214,AG214,AS214,BE214,BK214,BT214,X214,CI214+BW214)+BQ214+AV214+BZ214+BN214+AP214</f>
        <v>0.28180000000000005</v>
      </c>
      <c r="CP214" s="13">
        <f t="shared" ref="CP214:CP219" si="314">SUM(CM214,CG214,CD214,BI214,BC214,AZ214,AN214,AK214,AE214,AB214,V214,S214,M214,D214,G214,P214,AH214,AT214,BF214,BL214,BU214,Y214,CJ214+BX214)+BR214+AW214+CA214+BO214+AQ214</f>
        <v>13.75</v>
      </c>
    </row>
    <row r="215" spans="1:94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f t="shared" si="309"/>
        <v>0</v>
      </c>
      <c r="L215" s="40">
        <v>0</v>
      </c>
      <c r="M215" s="11">
        <v>0</v>
      </c>
      <c r="N215" s="41"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0</v>
      </c>
      <c r="V215" s="11">
        <v>0</v>
      </c>
      <c r="W215" s="41">
        <v>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9">
        <f t="shared" si="313"/>
        <v>0</v>
      </c>
      <c r="CP215" s="13">
        <f t="shared" si="314"/>
        <v>0</v>
      </c>
    </row>
    <row r="216" spans="1:94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f t="shared" si="309"/>
        <v>0</v>
      </c>
      <c r="L216" s="40">
        <v>0</v>
      </c>
      <c r="M216" s="11">
        <v>0</v>
      </c>
      <c r="N216" s="41">
        <v>0</v>
      </c>
      <c r="O216" s="40">
        <v>0.14294999999999999</v>
      </c>
      <c r="P216" s="11">
        <v>3.6989999999999998</v>
      </c>
      <c r="Q216" s="41">
        <f t="shared" si="310"/>
        <v>25876.180482686254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1.1992</v>
      </c>
      <c r="Y216" s="11">
        <v>28.742999999999999</v>
      </c>
      <c r="Z216" s="41">
        <f t="shared" si="311"/>
        <v>23968.478985990656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9">
        <f t="shared" si="313"/>
        <v>1.34215</v>
      </c>
      <c r="CP216" s="13">
        <f t="shared" si="314"/>
        <v>32.442</v>
      </c>
    </row>
    <row r="217" spans="1:94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f t="shared" si="309"/>
        <v>0</v>
      </c>
      <c r="L217" s="40">
        <v>0</v>
      </c>
      <c r="M217" s="11">
        <v>0</v>
      </c>
      <c r="N217" s="41">
        <v>0</v>
      </c>
      <c r="O217" s="40">
        <v>0.22309999999999999</v>
      </c>
      <c r="P217" s="11">
        <v>4.226</v>
      </c>
      <c r="Q217" s="41">
        <f t="shared" si="310"/>
        <v>18942.178395338411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0.46689999999999998</v>
      </c>
      <c r="Y217" s="11">
        <v>11.457000000000001</v>
      </c>
      <c r="Z217" s="41">
        <f t="shared" si="311"/>
        <v>24538.445063182695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1.0749999999999999E-2</v>
      </c>
      <c r="CJ217" s="11">
        <v>0.65700000000000003</v>
      </c>
      <c r="CK217" s="41">
        <f t="shared" si="312"/>
        <v>61116.27906976745</v>
      </c>
      <c r="CL217" s="40">
        <v>0</v>
      </c>
      <c r="CM217" s="11">
        <v>0</v>
      </c>
      <c r="CN217" s="41">
        <v>0</v>
      </c>
      <c r="CO217" s="9">
        <f t="shared" si="313"/>
        <v>0.70074999999999998</v>
      </c>
      <c r="CP217" s="13">
        <f t="shared" si="314"/>
        <v>16.34</v>
      </c>
    </row>
    <row r="218" spans="1:94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15">IF(C218=0,0,D218/C218*1000)</f>
        <v>0</v>
      </c>
      <c r="F218" s="40">
        <v>0</v>
      </c>
      <c r="G218" s="11">
        <v>0</v>
      </c>
      <c r="H218" s="41">
        <f t="shared" si="315"/>
        <v>0</v>
      </c>
      <c r="I218" s="40">
        <v>0</v>
      </c>
      <c r="J218" s="11">
        <v>0</v>
      </c>
      <c r="K218" s="41">
        <f t="shared" si="309"/>
        <v>0</v>
      </c>
      <c r="L218" s="40">
        <v>0</v>
      </c>
      <c r="M218" s="11">
        <v>0</v>
      </c>
      <c r="N218" s="41">
        <f t="shared" si="315"/>
        <v>0</v>
      </c>
      <c r="O218" s="40">
        <v>0.12054999999999999</v>
      </c>
      <c r="P218" s="11">
        <v>2.9590000000000001</v>
      </c>
      <c r="Q218" s="41">
        <f t="shared" si="315"/>
        <v>24545.831605143096</v>
      </c>
      <c r="R218" s="40">
        <v>0</v>
      </c>
      <c r="S218" s="11">
        <v>0</v>
      </c>
      <c r="T218" s="41">
        <f t="shared" si="315"/>
        <v>0</v>
      </c>
      <c r="U218" s="40">
        <v>0</v>
      </c>
      <c r="V218" s="11">
        <v>0</v>
      </c>
      <c r="W218" s="41">
        <f t="shared" si="315"/>
        <v>0</v>
      </c>
      <c r="X218" s="40">
        <v>0.39510000000000001</v>
      </c>
      <c r="Y218" s="11">
        <v>8.6349999999999998</v>
      </c>
      <c r="Z218" s="41">
        <f t="shared" si="315"/>
        <v>21855.226524930396</v>
      </c>
      <c r="AA218" s="40">
        <v>0</v>
      </c>
      <c r="AB218" s="11">
        <v>0</v>
      </c>
      <c r="AC218" s="41">
        <f t="shared" si="315"/>
        <v>0</v>
      </c>
      <c r="AD218" s="40">
        <v>0</v>
      </c>
      <c r="AE218" s="11">
        <v>0</v>
      </c>
      <c r="AF218" s="41">
        <f t="shared" si="315"/>
        <v>0</v>
      </c>
      <c r="AG218" s="40">
        <v>0</v>
      </c>
      <c r="AH218" s="11">
        <v>0</v>
      </c>
      <c r="AI218" s="41">
        <f t="shared" si="315"/>
        <v>0</v>
      </c>
      <c r="AJ218" s="40">
        <v>0</v>
      </c>
      <c r="AK218" s="11">
        <v>0</v>
      </c>
      <c r="AL218" s="41">
        <f t="shared" si="315"/>
        <v>0</v>
      </c>
      <c r="AM218" s="40">
        <v>0</v>
      </c>
      <c r="AN218" s="11">
        <v>0</v>
      </c>
      <c r="AO218" s="41">
        <f t="shared" si="315"/>
        <v>0</v>
      </c>
      <c r="AP218" s="40">
        <v>0</v>
      </c>
      <c r="AQ218" s="11">
        <v>0</v>
      </c>
      <c r="AR218" s="41">
        <f t="shared" ref="AR218:AR225" si="316">IF(AP218=0,0,AQ218/AP218*1000)</f>
        <v>0</v>
      </c>
      <c r="AS218" s="40">
        <v>0</v>
      </c>
      <c r="AT218" s="11">
        <v>0</v>
      </c>
      <c r="AU218" s="41">
        <f t="shared" si="315"/>
        <v>0</v>
      </c>
      <c r="AV218" s="40">
        <v>0</v>
      </c>
      <c r="AW218" s="11">
        <v>0</v>
      </c>
      <c r="AX218" s="41">
        <f t="shared" si="315"/>
        <v>0</v>
      </c>
      <c r="AY218" s="40">
        <v>0</v>
      </c>
      <c r="AZ218" s="11">
        <v>0</v>
      </c>
      <c r="BA218" s="41">
        <f t="shared" si="315"/>
        <v>0</v>
      </c>
      <c r="BB218" s="40">
        <v>0</v>
      </c>
      <c r="BC218" s="11">
        <v>0</v>
      </c>
      <c r="BD218" s="41">
        <f t="shared" si="315"/>
        <v>0</v>
      </c>
      <c r="BE218" s="40">
        <v>0.05</v>
      </c>
      <c r="BF218" s="11">
        <v>2.52</v>
      </c>
      <c r="BG218" s="41">
        <f t="shared" si="315"/>
        <v>50400</v>
      </c>
      <c r="BH218" s="40">
        <v>0</v>
      </c>
      <c r="BI218" s="11">
        <v>0</v>
      </c>
      <c r="BJ218" s="41">
        <f t="shared" si="315"/>
        <v>0</v>
      </c>
      <c r="BK218" s="40">
        <v>0</v>
      </c>
      <c r="BL218" s="11">
        <v>0</v>
      </c>
      <c r="BM218" s="41">
        <f t="shared" si="315"/>
        <v>0</v>
      </c>
      <c r="BN218" s="40">
        <v>0</v>
      </c>
      <c r="BO218" s="11">
        <v>0</v>
      </c>
      <c r="BP218" s="41">
        <f t="shared" si="315"/>
        <v>0</v>
      </c>
      <c r="BQ218" s="40">
        <v>0</v>
      </c>
      <c r="BR218" s="11">
        <v>0</v>
      </c>
      <c r="BS218" s="41">
        <f t="shared" si="315"/>
        <v>0</v>
      </c>
      <c r="BT218" s="40">
        <v>0</v>
      </c>
      <c r="BU218" s="11">
        <v>0</v>
      </c>
      <c r="BV218" s="41">
        <f t="shared" si="315"/>
        <v>0</v>
      </c>
      <c r="BW218" s="40">
        <v>0</v>
      </c>
      <c r="BX218" s="11">
        <v>0</v>
      </c>
      <c r="BY218" s="41">
        <f t="shared" ref="BY218:CN225" si="317">IF(BW218=0,0,BX218/BW218*1000)</f>
        <v>0</v>
      </c>
      <c r="BZ218" s="40">
        <v>0</v>
      </c>
      <c r="CA218" s="11">
        <v>0</v>
      </c>
      <c r="CB218" s="41">
        <f t="shared" si="317"/>
        <v>0</v>
      </c>
      <c r="CC218" s="40">
        <v>0</v>
      </c>
      <c r="CD218" s="11">
        <v>0</v>
      </c>
      <c r="CE218" s="41">
        <f t="shared" si="317"/>
        <v>0</v>
      </c>
      <c r="CF218" s="40">
        <v>0</v>
      </c>
      <c r="CG218" s="11">
        <v>0</v>
      </c>
      <c r="CH218" s="41">
        <f t="shared" si="317"/>
        <v>0</v>
      </c>
      <c r="CI218" s="40">
        <v>0</v>
      </c>
      <c r="CJ218" s="11">
        <v>0</v>
      </c>
      <c r="CK218" s="41">
        <f t="shared" si="317"/>
        <v>0</v>
      </c>
      <c r="CL218" s="40">
        <v>0.10199999999999999</v>
      </c>
      <c r="CM218" s="11">
        <v>3.75</v>
      </c>
      <c r="CN218" s="41">
        <f t="shared" si="317"/>
        <v>36764.705882352944</v>
      </c>
      <c r="CO218" s="9">
        <f t="shared" si="313"/>
        <v>0.66764999999999997</v>
      </c>
      <c r="CP218" s="13">
        <f t="shared" si="314"/>
        <v>17.863999999999997</v>
      </c>
    </row>
    <row r="219" spans="1:94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15"/>
        <v>0</v>
      </c>
      <c r="F219" s="40">
        <v>0</v>
      </c>
      <c r="G219" s="11">
        <v>0</v>
      </c>
      <c r="H219" s="41">
        <f t="shared" si="315"/>
        <v>0</v>
      </c>
      <c r="I219" s="40">
        <v>0</v>
      </c>
      <c r="J219" s="11">
        <v>0</v>
      </c>
      <c r="K219" s="41">
        <f t="shared" si="309"/>
        <v>0</v>
      </c>
      <c r="L219" s="40">
        <v>0</v>
      </c>
      <c r="M219" s="11">
        <v>0</v>
      </c>
      <c r="N219" s="41">
        <f t="shared" si="315"/>
        <v>0</v>
      </c>
      <c r="O219" s="40">
        <v>0.13255</v>
      </c>
      <c r="P219" s="11">
        <v>3.911</v>
      </c>
      <c r="Q219" s="41">
        <f t="shared" si="315"/>
        <v>29505.846850245191</v>
      </c>
      <c r="R219" s="40">
        <v>0</v>
      </c>
      <c r="S219" s="11">
        <v>0</v>
      </c>
      <c r="T219" s="41">
        <f t="shared" si="315"/>
        <v>0</v>
      </c>
      <c r="U219" s="40">
        <v>0</v>
      </c>
      <c r="V219" s="11">
        <v>0</v>
      </c>
      <c r="W219" s="41">
        <f t="shared" si="315"/>
        <v>0</v>
      </c>
      <c r="X219" s="40">
        <v>1.218</v>
      </c>
      <c r="Y219" s="11">
        <v>29.995000000000001</v>
      </c>
      <c r="Z219" s="41">
        <f t="shared" si="315"/>
        <v>24626.436781609198</v>
      </c>
      <c r="AA219" s="40">
        <v>0</v>
      </c>
      <c r="AB219" s="11">
        <v>0</v>
      </c>
      <c r="AC219" s="41">
        <f t="shared" si="315"/>
        <v>0</v>
      </c>
      <c r="AD219" s="40">
        <v>0</v>
      </c>
      <c r="AE219" s="11">
        <v>0</v>
      </c>
      <c r="AF219" s="41">
        <f t="shared" si="315"/>
        <v>0</v>
      </c>
      <c r="AG219" s="40">
        <v>0</v>
      </c>
      <c r="AH219" s="11">
        <v>0</v>
      </c>
      <c r="AI219" s="41">
        <f t="shared" si="315"/>
        <v>0</v>
      </c>
      <c r="AJ219" s="40">
        <v>0</v>
      </c>
      <c r="AK219" s="11">
        <v>0</v>
      </c>
      <c r="AL219" s="41">
        <f t="shared" si="315"/>
        <v>0</v>
      </c>
      <c r="AM219" s="40">
        <v>0</v>
      </c>
      <c r="AN219" s="11">
        <v>0</v>
      </c>
      <c r="AO219" s="41">
        <f t="shared" si="315"/>
        <v>0</v>
      </c>
      <c r="AP219" s="40">
        <v>0</v>
      </c>
      <c r="AQ219" s="11">
        <v>0</v>
      </c>
      <c r="AR219" s="41">
        <f t="shared" si="316"/>
        <v>0</v>
      </c>
      <c r="AS219" s="40">
        <v>0</v>
      </c>
      <c r="AT219" s="11">
        <v>0</v>
      </c>
      <c r="AU219" s="41">
        <f t="shared" si="315"/>
        <v>0</v>
      </c>
      <c r="AV219" s="40">
        <v>0</v>
      </c>
      <c r="AW219" s="11">
        <v>0</v>
      </c>
      <c r="AX219" s="41">
        <f t="shared" si="315"/>
        <v>0</v>
      </c>
      <c r="AY219" s="40">
        <v>0</v>
      </c>
      <c r="AZ219" s="11">
        <v>0</v>
      </c>
      <c r="BA219" s="41">
        <f t="shared" si="315"/>
        <v>0</v>
      </c>
      <c r="BB219" s="40">
        <v>0</v>
      </c>
      <c r="BC219" s="11">
        <v>0</v>
      </c>
      <c r="BD219" s="41">
        <f t="shared" si="315"/>
        <v>0</v>
      </c>
      <c r="BE219" s="40">
        <v>0</v>
      </c>
      <c r="BF219" s="11">
        <v>0</v>
      </c>
      <c r="BG219" s="41">
        <f t="shared" si="315"/>
        <v>0</v>
      </c>
      <c r="BH219" s="40">
        <v>0</v>
      </c>
      <c r="BI219" s="11">
        <v>0</v>
      </c>
      <c r="BJ219" s="41">
        <f t="shared" si="315"/>
        <v>0</v>
      </c>
      <c r="BK219" s="40">
        <v>0</v>
      </c>
      <c r="BL219" s="11">
        <v>0</v>
      </c>
      <c r="BM219" s="41">
        <f t="shared" si="315"/>
        <v>0</v>
      </c>
      <c r="BN219" s="40">
        <v>0</v>
      </c>
      <c r="BO219" s="11">
        <v>0</v>
      </c>
      <c r="BP219" s="41">
        <f t="shared" si="315"/>
        <v>0</v>
      </c>
      <c r="BQ219" s="40">
        <v>0</v>
      </c>
      <c r="BR219" s="11">
        <v>0</v>
      </c>
      <c r="BS219" s="41">
        <f t="shared" si="315"/>
        <v>0</v>
      </c>
      <c r="BT219" s="40">
        <v>0</v>
      </c>
      <c r="BU219" s="11">
        <v>0</v>
      </c>
      <c r="BV219" s="41">
        <f t="shared" si="315"/>
        <v>0</v>
      </c>
      <c r="BW219" s="40">
        <v>0</v>
      </c>
      <c r="BX219" s="11">
        <v>0</v>
      </c>
      <c r="BY219" s="41">
        <f t="shared" si="317"/>
        <v>0</v>
      </c>
      <c r="BZ219" s="40">
        <v>0</v>
      </c>
      <c r="CA219" s="11">
        <v>0</v>
      </c>
      <c r="CB219" s="41">
        <f t="shared" si="317"/>
        <v>0</v>
      </c>
      <c r="CC219" s="40">
        <v>0</v>
      </c>
      <c r="CD219" s="11">
        <v>0</v>
      </c>
      <c r="CE219" s="41">
        <f t="shared" si="317"/>
        <v>0</v>
      </c>
      <c r="CF219" s="40">
        <v>0</v>
      </c>
      <c r="CG219" s="11">
        <v>0</v>
      </c>
      <c r="CH219" s="41">
        <f t="shared" si="317"/>
        <v>0</v>
      </c>
      <c r="CI219" s="40">
        <v>0</v>
      </c>
      <c r="CJ219" s="11">
        <v>0</v>
      </c>
      <c r="CK219" s="41">
        <f t="shared" si="317"/>
        <v>0</v>
      </c>
      <c r="CL219" s="40">
        <v>0</v>
      </c>
      <c r="CM219" s="11">
        <v>0</v>
      </c>
      <c r="CN219" s="41">
        <f t="shared" si="317"/>
        <v>0</v>
      </c>
      <c r="CO219" s="9">
        <f t="shared" si="313"/>
        <v>1.3505499999999999</v>
      </c>
      <c r="CP219" s="13">
        <f t="shared" si="314"/>
        <v>33.905999999999999</v>
      </c>
    </row>
    <row r="220" spans="1:94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15"/>
        <v>0</v>
      </c>
      <c r="F220" s="40">
        <v>0</v>
      </c>
      <c r="G220" s="11">
        <v>0</v>
      </c>
      <c r="H220" s="41">
        <f t="shared" si="315"/>
        <v>0</v>
      </c>
      <c r="I220" s="40">
        <v>0</v>
      </c>
      <c r="J220" s="11">
        <v>0</v>
      </c>
      <c r="K220" s="41">
        <f t="shared" si="309"/>
        <v>0</v>
      </c>
      <c r="L220" s="40">
        <v>0</v>
      </c>
      <c r="M220" s="11">
        <v>0</v>
      </c>
      <c r="N220" s="41">
        <f t="shared" si="315"/>
        <v>0</v>
      </c>
      <c r="O220" s="40">
        <v>0.28249999999999997</v>
      </c>
      <c r="P220" s="11">
        <v>8.1649999999999991</v>
      </c>
      <c r="Q220" s="41">
        <f t="shared" si="315"/>
        <v>28902.654867256635</v>
      </c>
      <c r="R220" s="40">
        <v>0</v>
      </c>
      <c r="S220" s="11">
        <v>0</v>
      </c>
      <c r="T220" s="41">
        <f t="shared" si="315"/>
        <v>0</v>
      </c>
      <c r="U220" s="40">
        <v>0</v>
      </c>
      <c r="V220" s="11">
        <v>0</v>
      </c>
      <c r="W220" s="41">
        <f t="shared" si="315"/>
        <v>0</v>
      </c>
      <c r="X220" s="40">
        <v>3.8164000000000002</v>
      </c>
      <c r="Y220" s="11">
        <v>84.119</v>
      </c>
      <c r="Z220" s="41">
        <f t="shared" si="315"/>
        <v>22041.452677916361</v>
      </c>
      <c r="AA220" s="40">
        <v>0</v>
      </c>
      <c r="AB220" s="11">
        <v>0</v>
      </c>
      <c r="AC220" s="41">
        <f t="shared" si="315"/>
        <v>0</v>
      </c>
      <c r="AD220" s="40">
        <v>0</v>
      </c>
      <c r="AE220" s="11">
        <v>0</v>
      </c>
      <c r="AF220" s="41">
        <f t="shared" si="315"/>
        <v>0</v>
      </c>
      <c r="AG220" s="40">
        <v>0</v>
      </c>
      <c r="AH220" s="11">
        <v>0</v>
      </c>
      <c r="AI220" s="41">
        <f t="shared" si="315"/>
        <v>0</v>
      </c>
      <c r="AJ220" s="40">
        <v>0</v>
      </c>
      <c r="AK220" s="11">
        <v>0</v>
      </c>
      <c r="AL220" s="41">
        <f t="shared" si="315"/>
        <v>0</v>
      </c>
      <c r="AM220" s="40">
        <v>0</v>
      </c>
      <c r="AN220" s="11">
        <v>0</v>
      </c>
      <c r="AO220" s="41">
        <f t="shared" si="315"/>
        <v>0</v>
      </c>
      <c r="AP220" s="40">
        <v>0.14000000000000001</v>
      </c>
      <c r="AQ220" s="11">
        <v>63.313000000000002</v>
      </c>
      <c r="AR220" s="41">
        <f t="shared" si="316"/>
        <v>452235.71428571426</v>
      </c>
      <c r="AS220" s="40">
        <v>0</v>
      </c>
      <c r="AT220" s="11">
        <v>0</v>
      </c>
      <c r="AU220" s="41">
        <f t="shared" si="315"/>
        <v>0</v>
      </c>
      <c r="AV220" s="40">
        <v>0</v>
      </c>
      <c r="AW220" s="11">
        <v>0</v>
      </c>
      <c r="AX220" s="41">
        <f t="shared" si="315"/>
        <v>0</v>
      </c>
      <c r="AY220" s="40">
        <v>0</v>
      </c>
      <c r="AZ220" s="11">
        <v>0</v>
      </c>
      <c r="BA220" s="41">
        <f t="shared" si="315"/>
        <v>0</v>
      </c>
      <c r="BB220" s="40">
        <v>0</v>
      </c>
      <c r="BC220" s="11">
        <v>0</v>
      </c>
      <c r="BD220" s="41">
        <f t="shared" si="315"/>
        <v>0</v>
      </c>
      <c r="BE220" s="40">
        <v>0</v>
      </c>
      <c r="BF220" s="11">
        <v>0</v>
      </c>
      <c r="BG220" s="41">
        <f t="shared" si="315"/>
        <v>0</v>
      </c>
      <c r="BH220" s="40">
        <v>0</v>
      </c>
      <c r="BI220" s="11">
        <v>0</v>
      </c>
      <c r="BJ220" s="41">
        <f t="shared" si="315"/>
        <v>0</v>
      </c>
      <c r="BK220" s="40">
        <v>0</v>
      </c>
      <c r="BL220" s="11">
        <v>0</v>
      </c>
      <c r="BM220" s="41">
        <f t="shared" si="315"/>
        <v>0</v>
      </c>
      <c r="BN220" s="40">
        <v>0</v>
      </c>
      <c r="BO220" s="11">
        <v>0</v>
      </c>
      <c r="BP220" s="41">
        <f t="shared" si="315"/>
        <v>0</v>
      </c>
      <c r="BQ220" s="40">
        <v>0</v>
      </c>
      <c r="BR220" s="11">
        <v>0</v>
      </c>
      <c r="BS220" s="41">
        <f t="shared" si="315"/>
        <v>0</v>
      </c>
      <c r="BT220" s="40">
        <v>0</v>
      </c>
      <c r="BU220" s="11">
        <v>0</v>
      </c>
      <c r="BV220" s="41">
        <f t="shared" si="315"/>
        <v>0</v>
      </c>
      <c r="BW220" s="40">
        <v>0</v>
      </c>
      <c r="BX220" s="11">
        <v>0</v>
      </c>
      <c r="BY220" s="41">
        <f t="shared" si="317"/>
        <v>0</v>
      </c>
      <c r="BZ220" s="40">
        <v>0</v>
      </c>
      <c r="CA220" s="11">
        <v>0</v>
      </c>
      <c r="CB220" s="41">
        <f t="shared" si="317"/>
        <v>0</v>
      </c>
      <c r="CC220" s="40">
        <v>0</v>
      </c>
      <c r="CD220" s="11">
        <v>0</v>
      </c>
      <c r="CE220" s="41">
        <f t="shared" si="317"/>
        <v>0</v>
      </c>
      <c r="CF220" s="40">
        <v>0</v>
      </c>
      <c r="CG220" s="11">
        <v>0</v>
      </c>
      <c r="CH220" s="41">
        <f t="shared" si="317"/>
        <v>0</v>
      </c>
      <c r="CI220" s="40">
        <v>0</v>
      </c>
      <c r="CJ220" s="11">
        <v>0</v>
      </c>
      <c r="CK220" s="41">
        <f t="shared" si="317"/>
        <v>0</v>
      </c>
      <c r="CL220" s="40">
        <v>0</v>
      </c>
      <c r="CM220" s="11">
        <v>0</v>
      </c>
      <c r="CN220" s="41">
        <f t="shared" si="317"/>
        <v>0</v>
      </c>
      <c r="CO220" s="9">
        <f>SUM(CL220,CF220,CC220,BH220,BB220,AY220,AM220,AJ220,AD220,AA220,U220,R220,L220,C220,F220,O220,AG220,AS220,BE220,BK220,BT220,X220,CI220+BW220)+BQ220+AV220+BZ220+BN220+AP220</f>
        <v>4.2389000000000001</v>
      </c>
      <c r="CP220" s="13">
        <f>SUM(CM220,CG220,CD220,BI220,BC220,AZ220,AN220,AK220,AE220,AB220,V220,S220,M220,D220,G220,P220,AH220,AT220,BF220,BL220,BU220,Y220,CJ220+BX220)+BR220+AW220+CA220+BO220+AQ220</f>
        <v>155.59699999999998</v>
      </c>
    </row>
    <row r="221" spans="1:94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15"/>
        <v>0</v>
      </c>
      <c r="F221" s="40">
        <v>0</v>
      </c>
      <c r="G221" s="11">
        <v>0</v>
      </c>
      <c r="H221" s="41">
        <f t="shared" si="315"/>
        <v>0</v>
      </c>
      <c r="I221" s="40">
        <v>0</v>
      </c>
      <c r="J221" s="11">
        <v>0</v>
      </c>
      <c r="K221" s="41">
        <f t="shared" si="309"/>
        <v>0</v>
      </c>
      <c r="L221" s="40">
        <v>0</v>
      </c>
      <c r="M221" s="11">
        <v>0</v>
      </c>
      <c r="N221" s="41">
        <f t="shared" si="315"/>
        <v>0</v>
      </c>
      <c r="O221" s="40">
        <v>0</v>
      </c>
      <c r="P221" s="11">
        <v>0</v>
      </c>
      <c r="Q221" s="41">
        <f t="shared" si="315"/>
        <v>0</v>
      </c>
      <c r="R221" s="40">
        <v>0</v>
      </c>
      <c r="S221" s="11">
        <v>0</v>
      </c>
      <c r="T221" s="41">
        <f t="shared" si="315"/>
        <v>0</v>
      </c>
      <c r="U221" s="40">
        <v>0</v>
      </c>
      <c r="V221" s="11">
        <v>0</v>
      </c>
      <c r="W221" s="41">
        <f t="shared" si="315"/>
        <v>0</v>
      </c>
      <c r="X221" s="40">
        <v>0</v>
      </c>
      <c r="Y221" s="11">
        <v>0</v>
      </c>
      <c r="Z221" s="41">
        <f t="shared" si="315"/>
        <v>0</v>
      </c>
      <c r="AA221" s="40">
        <v>0</v>
      </c>
      <c r="AB221" s="11">
        <v>0</v>
      </c>
      <c r="AC221" s="41">
        <f t="shared" si="315"/>
        <v>0</v>
      </c>
      <c r="AD221" s="40">
        <v>0</v>
      </c>
      <c r="AE221" s="11">
        <v>0</v>
      </c>
      <c r="AF221" s="41">
        <f t="shared" si="315"/>
        <v>0</v>
      </c>
      <c r="AG221" s="40">
        <v>0</v>
      </c>
      <c r="AH221" s="11">
        <v>0</v>
      </c>
      <c r="AI221" s="41">
        <f t="shared" si="315"/>
        <v>0</v>
      </c>
      <c r="AJ221" s="40">
        <v>0</v>
      </c>
      <c r="AK221" s="11">
        <v>0</v>
      </c>
      <c r="AL221" s="41">
        <f t="shared" si="315"/>
        <v>0</v>
      </c>
      <c r="AM221" s="40">
        <v>0</v>
      </c>
      <c r="AN221" s="11">
        <v>0</v>
      </c>
      <c r="AO221" s="41">
        <f t="shared" si="315"/>
        <v>0</v>
      </c>
      <c r="AP221" s="40">
        <v>0</v>
      </c>
      <c r="AQ221" s="11">
        <v>0</v>
      </c>
      <c r="AR221" s="41">
        <f t="shared" si="316"/>
        <v>0</v>
      </c>
      <c r="AS221" s="40">
        <v>0</v>
      </c>
      <c r="AT221" s="11">
        <v>0</v>
      </c>
      <c r="AU221" s="41">
        <f t="shared" si="315"/>
        <v>0</v>
      </c>
      <c r="AV221" s="40">
        <v>0</v>
      </c>
      <c r="AW221" s="11">
        <v>0</v>
      </c>
      <c r="AX221" s="41">
        <f t="shared" si="315"/>
        <v>0</v>
      </c>
      <c r="AY221" s="40">
        <v>0</v>
      </c>
      <c r="AZ221" s="11">
        <v>0</v>
      </c>
      <c r="BA221" s="41">
        <f t="shared" si="315"/>
        <v>0</v>
      </c>
      <c r="BB221" s="40">
        <v>0</v>
      </c>
      <c r="BC221" s="11">
        <v>0</v>
      </c>
      <c r="BD221" s="41">
        <f t="shared" si="315"/>
        <v>0</v>
      </c>
      <c r="BE221" s="40">
        <v>0</v>
      </c>
      <c r="BF221" s="11">
        <v>0</v>
      </c>
      <c r="BG221" s="41">
        <f t="shared" si="315"/>
        <v>0</v>
      </c>
      <c r="BH221" s="40">
        <v>0</v>
      </c>
      <c r="BI221" s="11">
        <v>0</v>
      </c>
      <c r="BJ221" s="41">
        <f t="shared" si="315"/>
        <v>0</v>
      </c>
      <c r="BK221" s="40">
        <v>0</v>
      </c>
      <c r="BL221" s="11">
        <v>0</v>
      </c>
      <c r="BM221" s="41">
        <f t="shared" si="315"/>
        <v>0</v>
      </c>
      <c r="BN221" s="40">
        <v>0</v>
      </c>
      <c r="BO221" s="11">
        <v>0</v>
      </c>
      <c r="BP221" s="41">
        <f t="shared" si="315"/>
        <v>0</v>
      </c>
      <c r="BQ221" s="40">
        <v>0</v>
      </c>
      <c r="BR221" s="11">
        <v>0</v>
      </c>
      <c r="BS221" s="41">
        <f t="shared" si="315"/>
        <v>0</v>
      </c>
      <c r="BT221" s="40">
        <v>0</v>
      </c>
      <c r="BU221" s="11">
        <v>0</v>
      </c>
      <c r="BV221" s="41">
        <f t="shared" si="315"/>
        <v>0</v>
      </c>
      <c r="BW221" s="40">
        <v>0</v>
      </c>
      <c r="BX221" s="11">
        <v>0</v>
      </c>
      <c r="BY221" s="41">
        <f t="shared" si="317"/>
        <v>0</v>
      </c>
      <c r="BZ221" s="40">
        <v>0</v>
      </c>
      <c r="CA221" s="11">
        <v>0</v>
      </c>
      <c r="CB221" s="41">
        <f t="shared" si="317"/>
        <v>0</v>
      </c>
      <c r="CC221" s="40">
        <v>0</v>
      </c>
      <c r="CD221" s="11">
        <v>0</v>
      </c>
      <c r="CE221" s="41">
        <f t="shared" si="317"/>
        <v>0</v>
      </c>
      <c r="CF221" s="40">
        <v>0</v>
      </c>
      <c r="CG221" s="11">
        <v>0</v>
      </c>
      <c r="CH221" s="41">
        <f t="shared" si="317"/>
        <v>0</v>
      </c>
      <c r="CI221" s="40">
        <v>0</v>
      </c>
      <c r="CJ221" s="11">
        <v>0</v>
      </c>
      <c r="CK221" s="41">
        <f t="shared" si="317"/>
        <v>0</v>
      </c>
      <c r="CL221" s="40">
        <v>0</v>
      </c>
      <c r="CM221" s="11">
        <v>0</v>
      </c>
      <c r="CN221" s="41">
        <f t="shared" si="317"/>
        <v>0</v>
      </c>
      <c r="CO221" s="9">
        <f t="shared" ref="CO221:CO226" si="318">SUM(CL221,CF221,CC221,BH221,BB221,AY221,AM221,AJ221,AD221,AA221,U221,R221,L221,C221,F221,O221,AG221,AS221,BE221,BK221,BT221,X221,CI221+BW221)+BQ221+AV221+BZ221+BN221+AP221</f>
        <v>0</v>
      </c>
      <c r="CP221" s="13">
        <f t="shared" ref="CP221:CP226" si="319">SUM(CM221,CG221,CD221,BI221,BC221,AZ221,AN221,AK221,AE221,AB221,V221,S221,M221,D221,G221,P221,AH221,AT221,BF221,BL221,BU221,Y221,CJ221+BX221)+BR221+AW221+CA221+BO221+AQ221</f>
        <v>0</v>
      </c>
    </row>
    <row r="222" spans="1:94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15"/>
        <v>0</v>
      </c>
      <c r="F222" s="40">
        <v>0</v>
      </c>
      <c r="G222" s="11">
        <v>0</v>
      </c>
      <c r="H222" s="41">
        <f t="shared" si="315"/>
        <v>0</v>
      </c>
      <c r="I222" s="40">
        <v>0</v>
      </c>
      <c r="J222" s="11">
        <v>0</v>
      </c>
      <c r="K222" s="41">
        <f t="shared" si="309"/>
        <v>0</v>
      </c>
      <c r="L222" s="40">
        <v>0</v>
      </c>
      <c r="M222" s="11">
        <v>0</v>
      </c>
      <c r="N222" s="41">
        <f t="shared" si="315"/>
        <v>0</v>
      </c>
      <c r="O222" s="70">
        <v>0.17485000000000001</v>
      </c>
      <c r="P222" s="71">
        <v>6.327</v>
      </c>
      <c r="Q222" s="41">
        <f t="shared" si="315"/>
        <v>36185.301687160427</v>
      </c>
      <c r="R222" s="40">
        <v>0</v>
      </c>
      <c r="S222" s="11">
        <v>0</v>
      </c>
      <c r="T222" s="41">
        <f t="shared" si="315"/>
        <v>0</v>
      </c>
      <c r="U222" s="40">
        <v>0</v>
      </c>
      <c r="V222" s="11">
        <v>0</v>
      </c>
      <c r="W222" s="41">
        <f t="shared" si="315"/>
        <v>0</v>
      </c>
      <c r="X222" s="70">
        <v>0.50749999999999995</v>
      </c>
      <c r="Y222" s="71">
        <v>12.923</v>
      </c>
      <c r="Z222" s="41">
        <f t="shared" si="315"/>
        <v>25464.039408867</v>
      </c>
      <c r="AA222" s="40">
        <v>0</v>
      </c>
      <c r="AB222" s="11">
        <v>0</v>
      </c>
      <c r="AC222" s="41">
        <f t="shared" si="315"/>
        <v>0</v>
      </c>
      <c r="AD222" s="40">
        <v>0</v>
      </c>
      <c r="AE222" s="11">
        <v>0</v>
      </c>
      <c r="AF222" s="41">
        <f t="shared" si="315"/>
        <v>0</v>
      </c>
      <c r="AG222" s="40">
        <v>0</v>
      </c>
      <c r="AH222" s="11">
        <v>0</v>
      </c>
      <c r="AI222" s="41">
        <f t="shared" si="315"/>
        <v>0</v>
      </c>
      <c r="AJ222" s="40">
        <v>0</v>
      </c>
      <c r="AK222" s="11">
        <v>0</v>
      </c>
      <c r="AL222" s="41">
        <f t="shared" si="315"/>
        <v>0</v>
      </c>
      <c r="AM222" s="40">
        <v>0</v>
      </c>
      <c r="AN222" s="11">
        <v>0</v>
      </c>
      <c r="AO222" s="41">
        <f t="shared" si="315"/>
        <v>0</v>
      </c>
      <c r="AP222" s="40">
        <v>0</v>
      </c>
      <c r="AQ222" s="11">
        <v>0</v>
      </c>
      <c r="AR222" s="41">
        <f t="shared" si="316"/>
        <v>0</v>
      </c>
      <c r="AS222" s="40">
        <v>0</v>
      </c>
      <c r="AT222" s="11">
        <v>0</v>
      </c>
      <c r="AU222" s="41">
        <f t="shared" si="315"/>
        <v>0</v>
      </c>
      <c r="AV222" s="40">
        <v>0</v>
      </c>
      <c r="AW222" s="11">
        <v>0</v>
      </c>
      <c r="AX222" s="41">
        <f t="shared" si="315"/>
        <v>0</v>
      </c>
      <c r="AY222" s="40">
        <v>0</v>
      </c>
      <c r="AZ222" s="11">
        <v>0</v>
      </c>
      <c r="BA222" s="41">
        <f t="shared" si="315"/>
        <v>0</v>
      </c>
      <c r="BB222" s="40">
        <v>0</v>
      </c>
      <c r="BC222" s="11">
        <v>0</v>
      </c>
      <c r="BD222" s="41">
        <f t="shared" si="315"/>
        <v>0</v>
      </c>
      <c r="BE222" s="70">
        <v>0.23147000000000001</v>
      </c>
      <c r="BF222" s="71">
        <v>23.206</v>
      </c>
      <c r="BG222" s="41">
        <f t="shared" si="315"/>
        <v>100254.89264267507</v>
      </c>
      <c r="BH222" s="40">
        <v>0</v>
      </c>
      <c r="BI222" s="11">
        <v>0</v>
      </c>
      <c r="BJ222" s="41">
        <f t="shared" si="315"/>
        <v>0</v>
      </c>
      <c r="BK222" s="40">
        <v>0</v>
      </c>
      <c r="BL222" s="11">
        <v>0</v>
      </c>
      <c r="BM222" s="41">
        <f t="shared" si="315"/>
        <v>0</v>
      </c>
      <c r="BN222" s="40">
        <v>0</v>
      </c>
      <c r="BO222" s="11">
        <v>0</v>
      </c>
      <c r="BP222" s="41">
        <f t="shared" si="315"/>
        <v>0</v>
      </c>
      <c r="BQ222" s="40">
        <v>0</v>
      </c>
      <c r="BR222" s="11">
        <v>0</v>
      </c>
      <c r="BS222" s="41">
        <f t="shared" si="315"/>
        <v>0</v>
      </c>
      <c r="BT222" s="40">
        <v>0</v>
      </c>
      <c r="BU222" s="11">
        <v>0</v>
      </c>
      <c r="BV222" s="41">
        <f t="shared" si="315"/>
        <v>0</v>
      </c>
      <c r="BW222" s="40">
        <v>0</v>
      </c>
      <c r="BX222" s="11">
        <v>0</v>
      </c>
      <c r="BY222" s="41">
        <f t="shared" si="317"/>
        <v>0</v>
      </c>
      <c r="BZ222" s="40">
        <v>0</v>
      </c>
      <c r="CA222" s="11">
        <v>0</v>
      </c>
      <c r="CB222" s="41">
        <f t="shared" si="317"/>
        <v>0</v>
      </c>
      <c r="CC222" s="40">
        <v>0</v>
      </c>
      <c r="CD222" s="11">
        <v>0</v>
      </c>
      <c r="CE222" s="41">
        <f t="shared" si="317"/>
        <v>0</v>
      </c>
      <c r="CF222" s="40">
        <v>0</v>
      </c>
      <c r="CG222" s="11">
        <v>0</v>
      </c>
      <c r="CH222" s="41">
        <f t="shared" si="317"/>
        <v>0</v>
      </c>
      <c r="CI222" s="40">
        <v>0</v>
      </c>
      <c r="CJ222" s="11">
        <v>0</v>
      </c>
      <c r="CK222" s="41">
        <f t="shared" si="317"/>
        <v>0</v>
      </c>
      <c r="CL222" s="40">
        <v>0</v>
      </c>
      <c r="CM222" s="11">
        <v>0</v>
      </c>
      <c r="CN222" s="41">
        <f t="shared" si="317"/>
        <v>0</v>
      </c>
      <c r="CO222" s="9">
        <f t="shared" si="318"/>
        <v>0.91381999999999997</v>
      </c>
      <c r="CP222" s="13">
        <f t="shared" si="319"/>
        <v>42.456000000000003</v>
      </c>
    </row>
    <row r="223" spans="1:94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15"/>
        <v>0</v>
      </c>
      <c r="F223" s="40">
        <v>0</v>
      </c>
      <c r="G223" s="11">
        <v>0</v>
      </c>
      <c r="H223" s="41">
        <f t="shared" si="315"/>
        <v>0</v>
      </c>
      <c r="I223" s="40">
        <v>0</v>
      </c>
      <c r="J223" s="11">
        <v>0</v>
      </c>
      <c r="K223" s="41">
        <f t="shared" si="309"/>
        <v>0</v>
      </c>
      <c r="L223" s="40">
        <v>0</v>
      </c>
      <c r="M223" s="11">
        <v>0</v>
      </c>
      <c r="N223" s="41">
        <f t="shared" si="315"/>
        <v>0</v>
      </c>
      <c r="O223" s="10">
        <v>0.186</v>
      </c>
      <c r="P223" s="72">
        <v>5.7389999999999999</v>
      </c>
      <c r="Q223" s="41">
        <f t="shared" si="315"/>
        <v>30854.83870967742</v>
      </c>
      <c r="R223" s="40">
        <v>0</v>
      </c>
      <c r="S223" s="11">
        <v>0</v>
      </c>
      <c r="T223" s="41">
        <f t="shared" si="315"/>
        <v>0</v>
      </c>
      <c r="U223" s="40">
        <v>0</v>
      </c>
      <c r="V223" s="11">
        <v>0</v>
      </c>
      <c r="W223" s="41">
        <f t="shared" si="315"/>
        <v>0</v>
      </c>
      <c r="X223" s="10">
        <v>3.5728</v>
      </c>
      <c r="Y223" s="72">
        <v>88.031999999999996</v>
      </c>
      <c r="Z223" s="41">
        <f t="shared" si="315"/>
        <v>24639.498432601878</v>
      </c>
      <c r="AA223" s="40">
        <v>0</v>
      </c>
      <c r="AB223" s="11">
        <v>0</v>
      </c>
      <c r="AC223" s="41">
        <f t="shared" si="315"/>
        <v>0</v>
      </c>
      <c r="AD223" s="40">
        <v>0</v>
      </c>
      <c r="AE223" s="11">
        <v>0</v>
      </c>
      <c r="AF223" s="41">
        <f t="shared" si="315"/>
        <v>0</v>
      </c>
      <c r="AG223" s="40">
        <v>0</v>
      </c>
      <c r="AH223" s="11">
        <v>0</v>
      </c>
      <c r="AI223" s="41">
        <f t="shared" si="315"/>
        <v>0</v>
      </c>
      <c r="AJ223" s="40">
        <v>0</v>
      </c>
      <c r="AK223" s="11">
        <v>0</v>
      </c>
      <c r="AL223" s="41">
        <f t="shared" si="315"/>
        <v>0</v>
      </c>
      <c r="AM223" s="40">
        <v>0</v>
      </c>
      <c r="AN223" s="11">
        <v>0</v>
      </c>
      <c r="AO223" s="41">
        <f t="shared" si="315"/>
        <v>0</v>
      </c>
      <c r="AP223" s="40">
        <v>0</v>
      </c>
      <c r="AQ223" s="11">
        <v>0</v>
      </c>
      <c r="AR223" s="41">
        <f t="shared" si="316"/>
        <v>0</v>
      </c>
      <c r="AS223" s="10">
        <v>0.95699999999999996</v>
      </c>
      <c r="AT223" s="72">
        <v>14.02</v>
      </c>
      <c r="AU223" s="41">
        <f t="shared" si="315"/>
        <v>14649.947753396029</v>
      </c>
      <c r="AV223" s="40">
        <v>0</v>
      </c>
      <c r="AW223" s="11">
        <v>0</v>
      </c>
      <c r="AX223" s="41">
        <f t="shared" si="315"/>
        <v>0</v>
      </c>
      <c r="AY223" s="40">
        <v>0</v>
      </c>
      <c r="AZ223" s="11">
        <v>0</v>
      </c>
      <c r="BA223" s="41">
        <f t="shared" si="315"/>
        <v>0</v>
      </c>
      <c r="BB223" s="40">
        <v>0</v>
      </c>
      <c r="BC223" s="11">
        <v>0</v>
      </c>
      <c r="BD223" s="41">
        <f t="shared" si="315"/>
        <v>0</v>
      </c>
      <c r="BE223" s="40">
        <v>0</v>
      </c>
      <c r="BF223" s="11">
        <v>0</v>
      </c>
      <c r="BG223" s="41">
        <f t="shared" si="315"/>
        <v>0</v>
      </c>
      <c r="BH223" s="40">
        <v>0</v>
      </c>
      <c r="BI223" s="11">
        <v>0</v>
      </c>
      <c r="BJ223" s="41">
        <f t="shared" si="315"/>
        <v>0</v>
      </c>
      <c r="BK223" s="40">
        <v>0</v>
      </c>
      <c r="BL223" s="11">
        <v>0</v>
      </c>
      <c r="BM223" s="41">
        <f t="shared" si="315"/>
        <v>0</v>
      </c>
      <c r="BN223" s="40">
        <v>0</v>
      </c>
      <c r="BO223" s="11">
        <v>0</v>
      </c>
      <c r="BP223" s="41">
        <f t="shared" si="315"/>
        <v>0</v>
      </c>
      <c r="BQ223" s="40">
        <v>0</v>
      </c>
      <c r="BR223" s="11">
        <v>0</v>
      </c>
      <c r="BS223" s="41">
        <f t="shared" si="315"/>
        <v>0</v>
      </c>
      <c r="BT223" s="40">
        <v>0</v>
      </c>
      <c r="BU223" s="11">
        <v>0</v>
      </c>
      <c r="BV223" s="41">
        <f t="shared" si="315"/>
        <v>0</v>
      </c>
      <c r="BW223" s="40">
        <v>0</v>
      </c>
      <c r="BX223" s="11">
        <v>0</v>
      </c>
      <c r="BY223" s="41">
        <f t="shared" si="317"/>
        <v>0</v>
      </c>
      <c r="BZ223" s="40">
        <v>0</v>
      </c>
      <c r="CA223" s="11">
        <v>0</v>
      </c>
      <c r="CB223" s="41">
        <f t="shared" si="317"/>
        <v>0</v>
      </c>
      <c r="CC223" s="40">
        <v>0</v>
      </c>
      <c r="CD223" s="11">
        <v>0</v>
      </c>
      <c r="CE223" s="41">
        <f t="shared" si="317"/>
        <v>0</v>
      </c>
      <c r="CF223" s="40">
        <v>0</v>
      </c>
      <c r="CG223" s="11">
        <v>0</v>
      </c>
      <c r="CH223" s="41">
        <f t="shared" si="317"/>
        <v>0</v>
      </c>
      <c r="CI223" s="10">
        <v>0.436</v>
      </c>
      <c r="CJ223" s="72">
        <v>22.56</v>
      </c>
      <c r="CK223" s="41">
        <f t="shared" si="317"/>
        <v>51743.119266055044</v>
      </c>
      <c r="CL223" s="40">
        <v>0</v>
      </c>
      <c r="CM223" s="11">
        <v>0</v>
      </c>
      <c r="CN223" s="41">
        <f t="shared" si="317"/>
        <v>0</v>
      </c>
      <c r="CO223" s="9">
        <f t="shared" si="318"/>
        <v>5.1517999999999997</v>
      </c>
      <c r="CP223" s="13">
        <f t="shared" si="319"/>
        <v>130.351</v>
      </c>
    </row>
    <row r="224" spans="1:94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15"/>
        <v>0</v>
      </c>
      <c r="F224" s="40">
        <v>0</v>
      </c>
      <c r="G224" s="11">
        <v>0</v>
      </c>
      <c r="H224" s="41">
        <f t="shared" si="315"/>
        <v>0</v>
      </c>
      <c r="I224" s="40">
        <v>0</v>
      </c>
      <c r="J224" s="11">
        <v>0</v>
      </c>
      <c r="K224" s="41">
        <f t="shared" si="309"/>
        <v>0</v>
      </c>
      <c r="L224" s="40">
        <v>0</v>
      </c>
      <c r="M224" s="11">
        <v>0</v>
      </c>
      <c r="N224" s="41">
        <f t="shared" si="315"/>
        <v>0</v>
      </c>
      <c r="O224" s="73">
        <v>0.18580000000000002</v>
      </c>
      <c r="P224" s="11">
        <v>6.5460000000000003</v>
      </c>
      <c r="Q224" s="41">
        <f t="shared" si="315"/>
        <v>35231.431646932178</v>
      </c>
      <c r="R224" s="40">
        <v>0</v>
      </c>
      <c r="S224" s="11">
        <v>0</v>
      </c>
      <c r="T224" s="41">
        <f t="shared" si="315"/>
        <v>0</v>
      </c>
      <c r="U224" s="40">
        <v>0</v>
      </c>
      <c r="V224" s="11">
        <v>0</v>
      </c>
      <c r="W224" s="41">
        <f t="shared" si="315"/>
        <v>0</v>
      </c>
      <c r="X224" s="73">
        <v>0.73080000000000001</v>
      </c>
      <c r="Y224" s="11">
        <v>18.972999999999999</v>
      </c>
      <c r="Z224" s="41">
        <f t="shared" si="315"/>
        <v>25961.959496442254</v>
      </c>
      <c r="AA224" s="40">
        <v>0</v>
      </c>
      <c r="AB224" s="11">
        <v>0</v>
      </c>
      <c r="AC224" s="41">
        <f t="shared" si="315"/>
        <v>0</v>
      </c>
      <c r="AD224" s="40">
        <v>0</v>
      </c>
      <c r="AE224" s="11">
        <v>0</v>
      </c>
      <c r="AF224" s="41">
        <f t="shared" si="315"/>
        <v>0</v>
      </c>
      <c r="AG224" s="40">
        <v>0</v>
      </c>
      <c r="AH224" s="11">
        <v>0</v>
      </c>
      <c r="AI224" s="41">
        <f t="shared" si="315"/>
        <v>0</v>
      </c>
      <c r="AJ224" s="40">
        <v>0</v>
      </c>
      <c r="AK224" s="11">
        <v>0</v>
      </c>
      <c r="AL224" s="41">
        <f t="shared" si="315"/>
        <v>0</v>
      </c>
      <c r="AM224" s="40">
        <v>0</v>
      </c>
      <c r="AN224" s="11">
        <v>0</v>
      </c>
      <c r="AO224" s="41">
        <f t="shared" si="315"/>
        <v>0</v>
      </c>
      <c r="AP224" s="40">
        <v>0</v>
      </c>
      <c r="AQ224" s="11">
        <v>0</v>
      </c>
      <c r="AR224" s="41">
        <f t="shared" si="316"/>
        <v>0</v>
      </c>
      <c r="AS224" s="40">
        <v>0</v>
      </c>
      <c r="AT224" s="11">
        <v>0</v>
      </c>
      <c r="AU224" s="41">
        <f t="shared" si="315"/>
        <v>0</v>
      </c>
      <c r="AV224" s="40">
        <v>0</v>
      </c>
      <c r="AW224" s="11">
        <v>0</v>
      </c>
      <c r="AX224" s="41">
        <f t="shared" si="315"/>
        <v>0</v>
      </c>
      <c r="AY224" s="40">
        <v>0</v>
      </c>
      <c r="AZ224" s="11">
        <v>0</v>
      </c>
      <c r="BA224" s="41">
        <f t="shared" si="315"/>
        <v>0</v>
      </c>
      <c r="BB224" s="40">
        <v>0</v>
      </c>
      <c r="BC224" s="11">
        <v>0</v>
      </c>
      <c r="BD224" s="41">
        <f t="shared" si="315"/>
        <v>0</v>
      </c>
      <c r="BE224" s="40">
        <v>0</v>
      </c>
      <c r="BF224" s="11">
        <v>0</v>
      </c>
      <c r="BG224" s="41">
        <f t="shared" si="315"/>
        <v>0</v>
      </c>
      <c r="BH224" s="40">
        <v>0</v>
      </c>
      <c r="BI224" s="11">
        <v>0</v>
      </c>
      <c r="BJ224" s="41">
        <f t="shared" si="315"/>
        <v>0</v>
      </c>
      <c r="BK224" s="40">
        <v>0</v>
      </c>
      <c r="BL224" s="11">
        <v>0</v>
      </c>
      <c r="BM224" s="41">
        <f t="shared" si="315"/>
        <v>0</v>
      </c>
      <c r="BN224" s="40">
        <v>0</v>
      </c>
      <c r="BO224" s="11">
        <v>0</v>
      </c>
      <c r="BP224" s="41">
        <f t="shared" si="315"/>
        <v>0</v>
      </c>
      <c r="BQ224" s="40">
        <v>0</v>
      </c>
      <c r="BR224" s="11">
        <v>0</v>
      </c>
      <c r="BS224" s="41">
        <f t="shared" si="315"/>
        <v>0</v>
      </c>
      <c r="BT224" s="40">
        <v>0</v>
      </c>
      <c r="BU224" s="11">
        <v>0</v>
      </c>
      <c r="BV224" s="41">
        <f t="shared" si="315"/>
        <v>0</v>
      </c>
      <c r="BW224" s="40">
        <v>0</v>
      </c>
      <c r="BX224" s="11">
        <v>0</v>
      </c>
      <c r="BY224" s="41">
        <f t="shared" si="317"/>
        <v>0</v>
      </c>
      <c r="BZ224" s="40">
        <v>0</v>
      </c>
      <c r="CA224" s="11">
        <v>0</v>
      </c>
      <c r="CB224" s="41">
        <f t="shared" si="317"/>
        <v>0</v>
      </c>
      <c r="CC224" s="40">
        <v>0</v>
      </c>
      <c r="CD224" s="11">
        <v>0</v>
      </c>
      <c r="CE224" s="41">
        <f t="shared" si="317"/>
        <v>0</v>
      </c>
      <c r="CF224" s="40">
        <v>0</v>
      </c>
      <c r="CG224" s="11">
        <v>0</v>
      </c>
      <c r="CH224" s="41">
        <f t="shared" si="317"/>
        <v>0</v>
      </c>
      <c r="CI224" s="40">
        <v>0</v>
      </c>
      <c r="CJ224" s="11">
        <v>0</v>
      </c>
      <c r="CK224" s="41">
        <f t="shared" si="317"/>
        <v>0</v>
      </c>
      <c r="CL224" s="40">
        <v>0</v>
      </c>
      <c r="CM224" s="11">
        <v>0</v>
      </c>
      <c r="CN224" s="41">
        <f t="shared" si="317"/>
        <v>0</v>
      </c>
      <c r="CO224" s="9">
        <f t="shared" si="318"/>
        <v>0.91660000000000008</v>
      </c>
      <c r="CP224" s="13">
        <f t="shared" si="319"/>
        <v>25.518999999999998</v>
      </c>
    </row>
    <row r="225" spans="1:94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15"/>
        <v>0</v>
      </c>
      <c r="F225" s="40">
        <v>0</v>
      </c>
      <c r="G225" s="11">
        <v>0</v>
      </c>
      <c r="H225" s="41">
        <f t="shared" si="315"/>
        <v>0</v>
      </c>
      <c r="I225" s="40">
        <v>0</v>
      </c>
      <c r="J225" s="11">
        <v>0</v>
      </c>
      <c r="K225" s="41">
        <f t="shared" si="309"/>
        <v>0</v>
      </c>
      <c r="L225" s="40">
        <v>0</v>
      </c>
      <c r="M225" s="11">
        <v>0</v>
      </c>
      <c r="N225" s="41">
        <f t="shared" si="315"/>
        <v>0</v>
      </c>
      <c r="O225" s="73">
        <v>0.26719999999999999</v>
      </c>
      <c r="P225" s="11">
        <v>10.268000000000001</v>
      </c>
      <c r="Q225" s="41">
        <f t="shared" si="315"/>
        <v>38428.143712574849</v>
      </c>
      <c r="R225" s="40">
        <v>0</v>
      </c>
      <c r="S225" s="11">
        <v>0</v>
      </c>
      <c r="T225" s="41">
        <f t="shared" si="315"/>
        <v>0</v>
      </c>
      <c r="U225" s="40">
        <v>0</v>
      </c>
      <c r="V225" s="11">
        <v>0</v>
      </c>
      <c r="W225" s="41">
        <f t="shared" si="315"/>
        <v>0</v>
      </c>
      <c r="X225" s="73">
        <v>2.3750999999999998</v>
      </c>
      <c r="Y225" s="11">
        <v>61.704999999999998</v>
      </c>
      <c r="Z225" s="41">
        <f t="shared" si="315"/>
        <v>25979.958738579429</v>
      </c>
      <c r="AA225" s="40">
        <v>0</v>
      </c>
      <c r="AB225" s="11">
        <v>0</v>
      </c>
      <c r="AC225" s="41">
        <f t="shared" si="315"/>
        <v>0</v>
      </c>
      <c r="AD225" s="40">
        <v>0</v>
      </c>
      <c r="AE225" s="11">
        <v>0</v>
      </c>
      <c r="AF225" s="41">
        <f t="shared" si="315"/>
        <v>0</v>
      </c>
      <c r="AG225" s="40">
        <v>0</v>
      </c>
      <c r="AH225" s="11">
        <v>0</v>
      </c>
      <c r="AI225" s="41">
        <f t="shared" si="315"/>
        <v>0</v>
      </c>
      <c r="AJ225" s="40">
        <v>0</v>
      </c>
      <c r="AK225" s="11">
        <v>0</v>
      </c>
      <c r="AL225" s="41">
        <f t="shared" si="315"/>
        <v>0</v>
      </c>
      <c r="AM225" s="40">
        <v>0</v>
      </c>
      <c r="AN225" s="11">
        <v>0</v>
      </c>
      <c r="AO225" s="41">
        <f t="shared" si="315"/>
        <v>0</v>
      </c>
      <c r="AP225" s="40">
        <v>0</v>
      </c>
      <c r="AQ225" s="11">
        <v>0</v>
      </c>
      <c r="AR225" s="41">
        <f t="shared" si="316"/>
        <v>0</v>
      </c>
      <c r="AS225" s="40">
        <v>0</v>
      </c>
      <c r="AT225" s="11">
        <v>0</v>
      </c>
      <c r="AU225" s="41">
        <f t="shared" si="315"/>
        <v>0</v>
      </c>
      <c r="AV225" s="40">
        <v>0</v>
      </c>
      <c r="AW225" s="11">
        <v>0</v>
      </c>
      <c r="AX225" s="41">
        <f t="shared" si="315"/>
        <v>0</v>
      </c>
      <c r="AY225" s="40">
        <v>0</v>
      </c>
      <c r="AZ225" s="11">
        <v>0</v>
      </c>
      <c r="BA225" s="41">
        <f t="shared" si="315"/>
        <v>0</v>
      </c>
      <c r="BB225" s="40">
        <v>0</v>
      </c>
      <c r="BC225" s="11">
        <v>0</v>
      </c>
      <c r="BD225" s="41">
        <f t="shared" si="315"/>
        <v>0</v>
      </c>
      <c r="BE225" s="73">
        <v>4.8189999999999997E-2</v>
      </c>
      <c r="BF225" s="11">
        <v>1.556</v>
      </c>
      <c r="BG225" s="41">
        <f t="shared" si="315"/>
        <v>32288.856609255035</v>
      </c>
      <c r="BH225" s="40">
        <v>0</v>
      </c>
      <c r="BI225" s="11">
        <v>0</v>
      </c>
      <c r="BJ225" s="41">
        <f t="shared" si="315"/>
        <v>0</v>
      </c>
      <c r="BK225" s="40">
        <v>0</v>
      </c>
      <c r="BL225" s="11">
        <v>0</v>
      </c>
      <c r="BM225" s="41">
        <f t="shared" si="315"/>
        <v>0</v>
      </c>
      <c r="BN225" s="40">
        <v>0</v>
      </c>
      <c r="BO225" s="11">
        <v>0</v>
      </c>
      <c r="BP225" s="41">
        <f t="shared" si="315"/>
        <v>0</v>
      </c>
      <c r="BQ225" s="40">
        <v>0</v>
      </c>
      <c r="BR225" s="11">
        <v>0</v>
      </c>
      <c r="BS225" s="41">
        <f t="shared" si="315"/>
        <v>0</v>
      </c>
      <c r="BT225" s="40">
        <v>0</v>
      </c>
      <c r="BU225" s="11">
        <v>0</v>
      </c>
      <c r="BV225" s="41">
        <f t="shared" si="315"/>
        <v>0</v>
      </c>
      <c r="BW225" s="40">
        <v>0</v>
      </c>
      <c r="BX225" s="11">
        <v>0</v>
      </c>
      <c r="BY225" s="41">
        <f t="shared" si="317"/>
        <v>0</v>
      </c>
      <c r="BZ225" s="40">
        <v>0</v>
      </c>
      <c r="CA225" s="11">
        <v>0</v>
      </c>
      <c r="CB225" s="41">
        <f t="shared" si="317"/>
        <v>0</v>
      </c>
      <c r="CC225" s="40">
        <v>0</v>
      </c>
      <c r="CD225" s="11">
        <v>0</v>
      </c>
      <c r="CE225" s="41">
        <f t="shared" si="317"/>
        <v>0</v>
      </c>
      <c r="CF225" s="40">
        <v>0</v>
      </c>
      <c r="CG225" s="11">
        <v>0</v>
      </c>
      <c r="CH225" s="41">
        <f t="shared" si="317"/>
        <v>0</v>
      </c>
      <c r="CI225" s="40">
        <v>0</v>
      </c>
      <c r="CJ225" s="11">
        <v>0</v>
      </c>
      <c r="CK225" s="41">
        <f t="shared" si="317"/>
        <v>0</v>
      </c>
      <c r="CL225" s="40">
        <v>0</v>
      </c>
      <c r="CM225" s="11">
        <v>0</v>
      </c>
      <c r="CN225" s="41">
        <f t="shared" si="317"/>
        <v>0</v>
      </c>
      <c r="CO225" s="9">
        <f t="shared" si="318"/>
        <v>2.6904899999999996</v>
      </c>
      <c r="CP225" s="13">
        <f t="shared" si="319"/>
        <v>73.528999999999996</v>
      </c>
    </row>
    <row r="226" spans="1:94" ht="15" thickBot="1" x14ac:dyDescent="0.35">
      <c r="A226" s="63"/>
      <c r="B226" s="64" t="s">
        <v>17</v>
      </c>
      <c r="C226" s="65">
        <f t="shared" ref="C226:D226" si="320">SUM(C214:C225)</f>
        <v>0</v>
      </c>
      <c r="D226" s="66">
        <f t="shared" si="320"/>
        <v>0</v>
      </c>
      <c r="E226" s="67"/>
      <c r="F226" s="65">
        <f t="shared" ref="F226:G226" si="321">SUM(F214:F225)</f>
        <v>0</v>
      </c>
      <c r="G226" s="66">
        <f t="shared" si="321"/>
        <v>0</v>
      </c>
      <c r="H226" s="67"/>
      <c r="I226" s="65">
        <f t="shared" ref="I226:J226" si="322">SUM(I214:I225)</f>
        <v>0</v>
      </c>
      <c r="J226" s="66">
        <f t="shared" si="322"/>
        <v>0</v>
      </c>
      <c r="K226" s="67"/>
      <c r="L226" s="65">
        <f t="shared" ref="L226:M226" si="323">SUM(L214:L225)</f>
        <v>0</v>
      </c>
      <c r="M226" s="66">
        <f t="shared" si="323"/>
        <v>0</v>
      </c>
      <c r="N226" s="67"/>
      <c r="O226" s="65">
        <f t="shared" ref="O226:P226" si="324">SUM(O214:O225)</f>
        <v>1.7581999999999995</v>
      </c>
      <c r="P226" s="66">
        <f t="shared" si="324"/>
        <v>52.735999999999997</v>
      </c>
      <c r="Q226" s="67"/>
      <c r="R226" s="65">
        <f t="shared" ref="R226:S226" si="325">SUM(R214:R225)</f>
        <v>0</v>
      </c>
      <c r="S226" s="66">
        <f t="shared" si="325"/>
        <v>0</v>
      </c>
      <c r="T226" s="67"/>
      <c r="U226" s="65">
        <f t="shared" ref="U226:V226" si="326">SUM(U214:U225)</f>
        <v>0</v>
      </c>
      <c r="V226" s="66">
        <f t="shared" si="326"/>
        <v>0</v>
      </c>
      <c r="W226" s="67"/>
      <c r="X226" s="65">
        <f t="shared" ref="X226:Y226" si="327">SUM(X214:X225)</f>
        <v>14.423900000000001</v>
      </c>
      <c r="Y226" s="66">
        <f t="shared" si="327"/>
        <v>348.08299999999997</v>
      </c>
      <c r="Z226" s="67"/>
      <c r="AA226" s="65">
        <f t="shared" ref="AA226:AB226" si="328">SUM(AA214:AA225)</f>
        <v>0</v>
      </c>
      <c r="AB226" s="66">
        <f t="shared" si="328"/>
        <v>0</v>
      </c>
      <c r="AC226" s="67"/>
      <c r="AD226" s="65">
        <f t="shared" ref="AD226:AE226" si="329">SUM(AD214:AD225)</f>
        <v>0</v>
      </c>
      <c r="AE226" s="66">
        <f t="shared" si="329"/>
        <v>0</v>
      </c>
      <c r="AF226" s="67"/>
      <c r="AG226" s="65">
        <f t="shared" ref="AG226:AH226" si="330">SUM(AG214:AG225)</f>
        <v>0</v>
      </c>
      <c r="AH226" s="66">
        <f t="shared" si="330"/>
        <v>0</v>
      </c>
      <c r="AI226" s="67"/>
      <c r="AJ226" s="65">
        <f t="shared" ref="AJ226:AK226" si="331">SUM(AJ214:AJ225)</f>
        <v>0</v>
      </c>
      <c r="AK226" s="66">
        <f t="shared" si="331"/>
        <v>0</v>
      </c>
      <c r="AL226" s="67"/>
      <c r="AM226" s="65">
        <f t="shared" ref="AM226:AN226" si="332">SUM(AM214:AM225)</f>
        <v>0</v>
      </c>
      <c r="AN226" s="66">
        <f t="shared" si="332"/>
        <v>0</v>
      </c>
      <c r="AO226" s="67"/>
      <c r="AP226" s="65">
        <f t="shared" ref="AP226:AQ226" si="333">SUM(AP214:AP225)</f>
        <v>0.14000000000000001</v>
      </c>
      <c r="AQ226" s="66">
        <f t="shared" si="333"/>
        <v>63.313000000000002</v>
      </c>
      <c r="AR226" s="67"/>
      <c r="AS226" s="65">
        <f t="shared" ref="AS226:AT226" si="334">SUM(AS214:AS225)</f>
        <v>0.95699999999999996</v>
      </c>
      <c r="AT226" s="66">
        <f t="shared" si="334"/>
        <v>14.02</v>
      </c>
      <c r="AU226" s="67"/>
      <c r="AV226" s="65">
        <f t="shared" ref="AV226:AW226" si="335">SUM(AV214:AV225)</f>
        <v>0</v>
      </c>
      <c r="AW226" s="66">
        <f t="shared" si="335"/>
        <v>0</v>
      </c>
      <c r="AX226" s="67"/>
      <c r="AY226" s="65">
        <f t="shared" ref="AY226:AZ226" si="336">SUM(AY214:AY225)</f>
        <v>0</v>
      </c>
      <c r="AZ226" s="66">
        <f t="shared" si="336"/>
        <v>0</v>
      </c>
      <c r="BA226" s="67"/>
      <c r="BB226" s="65">
        <f t="shared" ref="BB226:BC226" si="337">SUM(BB214:BB225)</f>
        <v>0</v>
      </c>
      <c r="BC226" s="66">
        <f t="shared" si="337"/>
        <v>0</v>
      </c>
      <c r="BD226" s="67"/>
      <c r="BE226" s="65">
        <f t="shared" ref="BE226:BF226" si="338">SUM(BE214:BE225)</f>
        <v>0.32966000000000001</v>
      </c>
      <c r="BF226" s="66">
        <f t="shared" si="338"/>
        <v>27.282</v>
      </c>
      <c r="BG226" s="67"/>
      <c r="BH226" s="65">
        <f t="shared" ref="BH226:BI226" si="339">SUM(BH214:BH225)</f>
        <v>0</v>
      </c>
      <c r="BI226" s="66">
        <f t="shared" si="339"/>
        <v>0</v>
      </c>
      <c r="BJ226" s="67"/>
      <c r="BK226" s="65">
        <f t="shared" ref="BK226:BL226" si="340">SUM(BK214:BK225)</f>
        <v>0</v>
      </c>
      <c r="BL226" s="66">
        <f t="shared" si="340"/>
        <v>0</v>
      </c>
      <c r="BM226" s="67"/>
      <c r="BN226" s="65">
        <f t="shared" ref="BN226:BO226" si="341">SUM(BN214:BN225)</f>
        <v>0</v>
      </c>
      <c r="BO226" s="66">
        <f t="shared" si="341"/>
        <v>0</v>
      </c>
      <c r="BP226" s="67"/>
      <c r="BQ226" s="65">
        <f t="shared" ref="BQ226:BR226" si="342">SUM(BQ214:BQ225)</f>
        <v>0</v>
      </c>
      <c r="BR226" s="66">
        <f t="shared" si="342"/>
        <v>0</v>
      </c>
      <c r="BS226" s="67"/>
      <c r="BT226" s="65">
        <f t="shared" ref="BT226:BU226" si="343">SUM(BT214:BT225)</f>
        <v>0</v>
      </c>
      <c r="BU226" s="66">
        <f t="shared" si="343"/>
        <v>0</v>
      </c>
      <c r="BV226" s="67"/>
      <c r="BW226" s="65">
        <f t="shared" ref="BW226:BX226" si="344">SUM(BW214:BW225)</f>
        <v>0</v>
      </c>
      <c r="BX226" s="66">
        <f t="shared" si="344"/>
        <v>0</v>
      </c>
      <c r="BY226" s="67"/>
      <c r="BZ226" s="65">
        <f t="shared" ref="BZ226:CA226" si="345">SUM(BZ214:BZ225)</f>
        <v>0</v>
      </c>
      <c r="CA226" s="66">
        <f t="shared" si="345"/>
        <v>0</v>
      </c>
      <c r="CB226" s="67"/>
      <c r="CC226" s="65">
        <f t="shared" ref="CC226:CD226" si="346">SUM(CC214:CC225)</f>
        <v>0</v>
      </c>
      <c r="CD226" s="66">
        <f t="shared" si="346"/>
        <v>0</v>
      </c>
      <c r="CE226" s="67"/>
      <c r="CF226" s="65">
        <f t="shared" ref="CF226:CG226" si="347">SUM(CF214:CF225)</f>
        <v>0</v>
      </c>
      <c r="CG226" s="66">
        <f t="shared" si="347"/>
        <v>0</v>
      </c>
      <c r="CH226" s="67"/>
      <c r="CI226" s="65">
        <f t="shared" ref="CI226:CJ226" si="348">SUM(CI214:CI225)</f>
        <v>0.54374999999999996</v>
      </c>
      <c r="CJ226" s="66">
        <f t="shared" si="348"/>
        <v>32.57</v>
      </c>
      <c r="CK226" s="67"/>
      <c r="CL226" s="65">
        <f t="shared" ref="CL226:CM226" si="349">SUM(CL214:CL225)</f>
        <v>0.10199999999999999</v>
      </c>
      <c r="CM226" s="66">
        <f t="shared" si="349"/>
        <v>3.75</v>
      </c>
      <c r="CN226" s="67"/>
      <c r="CO226" s="36">
        <f t="shared" si="318"/>
        <v>18.25451</v>
      </c>
      <c r="CP226" s="37">
        <f t="shared" si="319"/>
        <v>541.75400000000002</v>
      </c>
    </row>
    <row r="227" spans="1:94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>IF(F227=0,0,G227/F227*1000)</f>
        <v>0</v>
      </c>
      <c r="I227" s="40">
        <v>0</v>
      </c>
      <c r="J227" s="11">
        <v>0</v>
      </c>
      <c r="K227" s="41">
        <f>IF(I227=0,0,J227/I227*1000)</f>
        <v>0</v>
      </c>
      <c r="L227" s="40">
        <v>0</v>
      </c>
      <c r="M227" s="11">
        <v>0</v>
      </c>
      <c r="N227" s="41">
        <f>IF(L227=0,0,M227/L227*1000)</f>
        <v>0</v>
      </c>
      <c r="O227" s="73">
        <v>0.27139999999999997</v>
      </c>
      <c r="P227" s="11">
        <v>13.494999999999999</v>
      </c>
      <c r="Q227" s="41">
        <f>IF(O227=0,0,P227/O227*1000)</f>
        <v>49723.65512159175</v>
      </c>
      <c r="R227" s="40">
        <v>0</v>
      </c>
      <c r="S227" s="11">
        <v>0</v>
      </c>
      <c r="T227" s="41">
        <f>IF(R227=0,0,S227/R227*1000)</f>
        <v>0</v>
      </c>
      <c r="U227" s="40">
        <v>0</v>
      </c>
      <c r="V227" s="11">
        <v>0</v>
      </c>
      <c r="W227" s="41">
        <f>IF(U227=0,0,V227/U227*1000)</f>
        <v>0</v>
      </c>
      <c r="X227" s="73">
        <v>1.5834000000000001</v>
      </c>
      <c r="Y227" s="11">
        <v>41.334000000000003</v>
      </c>
      <c r="Z227" s="41">
        <f>IF(X227=0,0,Y227/X227*1000)</f>
        <v>26104.585070102308</v>
      </c>
      <c r="AA227" s="40">
        <v>0</v>
      </c>
      <c r="AB227" s="11">
        <v>0</v>
      </c>
      <c r="AC227" s="41">
        <f>IF(AA227=0,0,AB227/AA227*1000)</f>
        <v>0</v>
      </c>
      <c r="AD227" s="40">
        <v>0</v>
      </c>
      <c r="AE227" s="11">
        <v>0</v>
      </c>
      <c r="AF227" s="41">
        <f>IF(AD227=0,0,AE227/AD227*1000)</f>
        <v>0</v>
      </c>
      <c r="AG227" s="40">
        <v>0</v>
      </c>
      <c r="AH227" s="11">
        <v>0</v>
      </c>
      <c r="AI227" s="41">
        <f>IF(AG227=0,0,AH227/AG227*1000)</f>
        <v>0</v>
      </c>
      <c r="AJ227" s="40">
        <v>0</v>
      </c>
      <c r="AK227" s="11">
        <v>0</v>
      </c>
      <c r="AL227" s="41">
        <f>IF(AJ227=0,0,AK227/AJ227*1000)</f>
        <v>0</v>
      </c>
      <c r="AM227" s="40">
        <v>0</v>
      </c>
      <c r="AN227" s="11">
        <v>0</v>
      </c>
      <c r="AO227" s="41">
        <f>IF(AM227=0,0,AN227/AM227*1000)</f>
        <v>0</v>
      </c>
      <c r="AP227" s="40">
        <v>0</v>
      </c>
      <c r="AQ227" s="11">
        <v>0</v>
      </c>
      <c r="AR227" s="41">
        <f>IF(AP227=0,0,AQ227/AP227*1000)</f>
        <v>0</v>
      </c>
      <c r="AS227" s="40">
        <v>0</v>
      </c>
      <c r="AT227" s="11">
        <v>0</v>
      </c>
      <c r="AU227" s="41">
        <f>IF(AS227=0,0,AT227/AS227*1000)</f>
        <v>0</v>
      </c>
      <c r="AV227" s="40">
        <v>0</v>
      </c>
      <c r="AW227" s="11">
        <v>0</v>
      </c>
      <c r="AX227" s="41">
        <f>IF(AV227=0,0,AW227/AV227*1000)</f>
        <v>0</v>
      </c>
      <c r="AY227" s="40">
        <v>0</v>
      </c>
      <c r="AZ227" s="11">
        <v>0</v>
      </c>
      <c r="BA227" s="41">
        <f>IF(AY227=0,0,AZ227/AY227*1000)</f>
        <v>0</v>
      </c>
      <c r="BB227" s="73">
        <v>0.27</v>
      </c>
      <c r="BC227" s="11">
        <v>7.1360000000000001</v>
      </c>
      <c r="BD227" s="41">
        <f>IF(BB227=0,0,BC227/BB227*1000)</f>
        <v>26429.629629629628</v>
      </c>
      <c r="BE227" s="73">
        <v>2.5999999999999999E-2</v>
      </c>
      <c r="BF227" s="11">
        <v>3.452</v>
      </c>
      <c r="BG227" s="41">
        <f>IF(BE227=0,0,BF227/BE227*1000)</f>
        <v>132769.23076923078</v>
      </c>
      <c r="BH227" s="73">
        <v>1.0800000000000001E-2</v>
      </c>
      <c r="BI227" s="11">
        <v>1.571</v>
      </c>
      <c r="BJ227" s="41">
        <f>IF(BH227=0,0,BI227/BH227*1000)</f>
        <v>145462.96296296295</v>
      </c>
      <c r="BK227" s="40">
        <v>0</v>
      </c>
      <c r="BL227" s="11">
        <v>0</v>
      </c>
      <c r="BM227" s="41">
        <f>IF(BK227=0,0,BL227/BK227*1000)</f>
        <v>0</v>
      </c>
      <c r="BN227" s="40">
        <v>0</v>
      </c>
      <c r="BO227" s="11">
        <v>0</v>
      </c>
      <c r="BP227" s="41">
        <f>IF(BN227=0,0,BO227/BN227*1000)</f>
        <v>0</v>
      </c>
      <c r="BQ227" s="40">
        <v>0</v>
      </c>
      <c r="BR227" s="11">
        <v>0</v>
      </c>
      <c r="BS227" s="41">
        <f>IF(BQ227=0,0,BR227/BQ227*1000)</f>
        <v>0</v>
      </c>
      <c r="BT227" s="40">
        <v>0</v>
      </c>
      <c r="BU227" s="11">
        <v>0</v>
      </c>
      <c r="BV227" s="41">
        <f>IF(BT227=0,0,BU227/BT227*1000)</f>
        <v>0</v>
      </c>
      <c r="BW227" s="40">
        <v>0</v>
      </c>
      <c r="BX227" s="11">
        <v>0</v>
      </c>
      <c r="BY227" s="41">
        <f>IF(BW227=0,0,BX227/BW227*1000)</f>
        <v>0</v>
      </c>
      <c r="BZ227" s="40">
        <v>0</v>
      </c>
      <c r="CA227" s="11">
        <v>0</v>
      </c>
      <c r="CB227" s="41">
        <f>IF(BZ227=0,0,CA227/BZ227*1000)</f>
        <v>0</v>
      </c>
      <c r="CC227" s="40">
        <v>0</v>
      </c>
      <c r="CD227" s="11">
        <v>0</v>
      </c>
      <c r="CE227" s="41">
        <f>IF(CC227=0,0,CD227/CC227*1000)</f>
        <v>0</v>
      </c>
      <c r="CF227" s="40">
        <v>0</v>
      </c>
      <c r="CG227" s="11">
        <v>0</v>
      </c>
      <c r="CH227" s="41">
        <f>IF(CF227=0,0,CG227/CF227*1000)</f>
        <v>0</v>
      </c>
      <c r="CI227" s="40">
        <v>0</v>
      </c>
      <c r="CJ227" s="11">
        <v>0</v>
      </c>
      <c r="CK227" s="41">
        <f>IF(CI227=0,0,CJ227/CI227*1000)</f>
        <v>0</v>
      </c>
      <c r="CL227" s="40">
        <v>0</v>
      </c>
      <c r="CM227" s="11">
        <v>0</v>
      </c>
      <c r="CN227" s="41">
        <f>IF(CL227=0,0,CM227/CL227*1000)</f>
        <v>0</v>
      </c>
      <c r="CO227" s="9">
        <f t="shared" ref="CO227:CO235" si="350">SUM(CL227,CF227,CC227,BH227,BB227,AY227,AM227,AJ227,AD227,AA227,U227,R227,L227,C227,F227,O227,AG227,AS227,BE227,BK227,BT227,X227,CI227+BW227)+BQ227+AV227+BZ227+BN227+AP227+I227</f>
        <v>2.1616</v>
      </c>
      <c r="CP227" s="13">
        <f t="shared" ref="CP227:CP239" si="351">SUM(CM227,CG227,CD227,BI227,BC227,AZ227,AN227,AK227,AE227,AB227,V227,S227,M227,D227,G227,P227,AH227,AT227,BF227,BL227,BU227,Y227,CJ227+BX227)+BR227+AW227+CA227+BO227+AQ227+J227</f>
        <v>66.988</v>
      </c>
    </row>
    <row r="228" spans="1:94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352">IF(C228=0,0,D228/C228*1000)</f>
        <v>0</v>
      </c>
      <c r="F228" s="40">
        <v>0</v>
      </c>
      <c r="G228" s="11">
        <v>0</v>
      </c>
      <c r="H228" s="41">
        <f t="shared" ref="H228:Z229" si="353">IF(F228=0,0,G228/F228*1000)</f>
        <v>0</v>
      </c>
      <c r="I228" s="40">
        <v>0</v>
      </c>
      <c r="J228" s="11">
        <v>0</v>
      </c>
      <c r="K228" s="41">
        <f t="shared" ref="K228:K229" si="354">IF(I228=0,0,J228/I228*1000)</f>
        <v>0</v>
      </c>
      <c r="L228" s="40">
        <v>0</v>
      </c>
      <c r="M228" s="11">
        <v>0</v>
      </c>
      <c r="N228" s="41">
        <f t="shared" si="353"/>
        <v>0</v>
      </c>
      <c r="O228" s="73">
        <v>21.540066177528413</v>
      </c>
      <c r="P228" s="11">
        <v>13.901999999999999</v>
      </c>
      <c r="Q228" s="41">
        <f t="shared" si="353"/>
        <v>645.40191684755393</v>
      </c>
      <c r="R228" s="40">
        <v>0</v>
      </c>
      <c r="S228" s="11">
        <v>0</v>
      </c>
      <c r="T228" s="41">
        <f t="shared" si="353"/>
        <v>0</v>
      </c>
      <c r="U228" s="40">
        <v>0</v>
      </c>
      <c r="V228" s="11">
        <v>0</v>
      </c>
      <c r="W228" s="41">
        <f t="shared" si="353"/>
        <v>0</v>
      </c>
      <c r="X228" s="73">
        <v>38.329583802024743</v>
      </c>
      <c r="Y228" s="11">
        <v>24.891999999999999</v>
      </c>
      <c r="Z228" s="41">
        <f t="shared" si="353"/>
        <v>649.42004402054295</v>
      </c>
      <c r="AA228" s="40">
        <v>0</v>
      </c>
      <c r="AB228" s="11">
        <v>0</v>
      </c>
      <c r="AC228" s="41">
        <f t="shared" ref="AC228:AR229" si="355">IF(AA228=0,0,AB228/AA228*1000)</f>
        <v>0</v>
      </c>
      <c r="AD228" s="40">
        <v>0</v>
      </c>
      <c r="AE228" s="11">
        <v>0</v>
      </c>
      <c r="AF228" s="41">
        <f t="shared" si="355"/>
        <v>0</v>
      </c>
      <c r="AG228" s="40">
        <v>0</v>
      </c>
      <c r="AH228" s="11">
        <v>0</v>
      </c>
      <c r="AI228" s="41">
        <f t="shared" si="355"/>
        <v>0</v>
      </c>
      <c r="AJ228" s="40">
        <v>0</v>
      </c>
      <c r="AK228" s="11">
        <v>0</v>
      </c>
      <c r="AL228" s="41">
        <f t="shared" si="355"/>
        <v>0</v>
      </c>
      <c r="AM228" s="40">
        <v>0</v>
      </c>
      <c r="AN228" s="11">
        <v>0</v>
      </c>
      <c r="AO228" s="41">
        <f t="shared" si="355"/>
        <v>0</v>
      </c>
      <c r="AP228" s="40">
        <v>0</v>
      </c>
      <c r="AQ228" s="11">
        <v>0</v>
      </c>
      <c r="AR228" s="41">
        <f t="shared" si="355"/>
        <v>0</v>
      </c>
      <c r="AS228" s="40">
        <v>0</v>
      </c>
      <c r="AT228" s="11">
        <v>0</v>
      </c>
      <c r="AU228" s="41">
        <f t="shared" ref="AU228:BJ229" si="356">IF(AS228=0,0,AT228/AS228*1000)</f>
        <v>0</v>
      </c>
      <c r="AV228" s="40">
        <v>0</v>
      </c>
      <c r="AW228" s="11">
        <v>0</v>
      </c>
      <c r="AX228" s="41">
        <f t="shared" si="356"/>
        <v>0</v>
      </c>
      <c r="AY228" s="40">
        <v>0</v>
      </c>
      <c r="AZ228" s="11">
        <v>0</v>
      </c>
      <c r="BA228" s="41">
        <f t="shared" si="356"/>
        <v>0</v>
      </c>
      <c r="BB228" s="40">
        <v>0</v>
      </c>
      <c r="BC228" s="11">
        <v>0</v>
      </c>
      <c r="BD228" s="41">
        <f t="shared" si="356"/>
        <v>0</v>
      </c>
      <c r="BE228" s="40">
        <v>0</v>
      </c>
      <c r="BF228" s="11">
        <v>0</v>
      </c>
      <c r="BG228" s="41">
        <f t="shared" si="356"/>
        <v>0</v>
      </c>
      <c r="BH228" s="40">
        <v>0</v>
      </c>
      <c r="BI228" s="11">
        <v>0</v>
      </c>
      <c r="BJ228" s="41">
        <f t="shared" si="356"/>
        <v>0</v>
      </c>
      <c r="BK228" s="40">
        <v>0</v>
      </c>
      <c r="BL228" s="11">
        <v>0</v>
      </c>
      <c r="BM228" s="41">
        <f t="shared" ref="BM228:CB229" si="357">IF(BK228=0,0,BL228/BK228*1000)</f>
        <v>0</v>
      </c>
      <c r="BN228" s="40">
        <v>0</v>
      </c>
      <c r="BO228" s="11">
        <v>0</v>
      </c>
      <c r="BP228" s="41">
        <f t="shared" si="357"/>
        <v>0</v>
      </c>
      <c r="BQ228" s="40">
        <v>0</v>
      </c>
      <c r="BR228" s="11">
        <v>0</v>
      </c>
      <c r="BS228" s="41">
        <f t="shared" si="357"/>
        <v>0</v>
      </c>
      <c r="BT228" s="40">
        <v>0</v>
      </c>
      <c r="BU228" s="11">
        <v>0</v>
      </c>
      <c r="BV228" s="41">
        <f t="shared" si="357"/>
        <v>0</v>
      </c>
      <c r="BW228" s="40">
        <v>0</v>
      </c>
      <c r="BX228" s="11">
        <v>0</v>
      </c>
      <c r="BY228" s="41">
        <f t="shared" si="357"/>
        <v>0</v>
      </c>
      <c r="BZ228" s="40">
        <v>0</v>
      </c>
      <c r="CA228" s="11">
        <v>0</v>
      </c>
      <c r="CB228" s="41">
        <f t="shared" si="357"/>
        <v>0</v>
      </c>
      <c r="CC228" s="40">
        <v>0</v>
      </c>
      <c r="CD228" s="11">
        <v>0</v>
      </c>
      <c r="CE228" s="41">
        <f t="shared" ref="CE228:CN229" si="358">IF(CC228=0,0,CD228/CC228*1000)</f>
        <v>0</v>
      </c>
      <c r="CF228" s="40">
        <v>0</v>
      </c>
      <c r="CG228" s="11">
        <v>0</v>
      </c>
      <c r="CH228" s="41">
        <f t="shared" si="358"/>
        <v>0</v>
      </c>
      <c r="CI228" s="40">
        <v>0</v>
      </c>
      <c r="CJ228" s="11">
        <v>0</v>
      </c>
      <c r="CK228" s="41">
        <f t="shared" si="358"/>
        <v>0</v>
      </c>
      <c r="CL228" s="40">
        <v>0</v>
      </c>
      <c r="CM228" s="11">
        <v>0</v>
      </c>
      <c r="CN228" s="41">
        <f t="shared" si="358"/>
        <v>0</v>
      </c>
      <c r="CO228" s="9">
        <f t="shared" si="350"/>
        <v>59.869649979553159</v>
      </c>
      <c r="CP228" s="13">
        <f t="shared" si="351"/>
        <v>38.793999999999997</v>
      </c>
    </row>
    <row r="229" spans="1:94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352"/>
        <v>0</v>
      </c>
      <c r="F229" s="40">
        <v>0</v>
      </c>
      <c r="G229" s="11">
        <v>0</v>
      </c>
      <c r="H229" s="41">
        <f t="shared" si="353"/>
        <v>0</v>
      </c>
      <c r="I229" s="40">
        <v>0</v>
      </c>
      <c r="J229" s="11">
        <v>0</v>
      </c>
      <c r="K229" s="41">
        <f t="shared" si="354"/>
        <v>0</v>
      </c>
      <c r="L229" s="40">
        <v>0</v>
      </c>
      <c r="M229" s="11">
        <v>0</v>
      </c>
      <c r="N229" s="41">
        <f t="shared" si="353"/>
        <v>0</v>
      </c>
      <c r="O229" s="73">
        <v>0.25564999999999999</v>
      </c>
      <c r="P229" s="11">
        <v>11.997999999999999</v>
      </c>
      <c r="Q229" s="41">
        <f t="shared" si="353"/>
        <v>46931.351457070217</v>
      </c>
      <c r="R229" s="40">
        <v>0</v>
      </c>
      <c r="S229" s="11">
        <v>0</v>
      </c>
      <c r="T229" s="41">
        <f t="shared" si="353"/>
        <v>0</v>
      </c>
      <c r="U229" s="40">
        <v>0</v>
      </c>
      <c r="V229" s="11">
        <v>0</v>
      </c>
      <c r="W229" s="41">
        <f t="shared" si="353"/>
        <v>0</v>
      </c>
      <c r="X229" s="73">
        <v>1.4910000000000001</v>
      </c>
      <c r="Y229" s="11">
        <v>39.773000000000003</v>
      </c>
      <c r="Z229" s="41">
        <f t="shared" si="353"/>
        <v>26675.385647216634</v>
      </c>
      <c r="AA229" s="40">
        <v>0</v>
      </c>
      <c r="AB229" s="11">
        <v>0</v>
      </c>
      <c r="AC229" s="41">
        <f t="shared" si="355"/>
        <v>0</v>
      </c>
      <c r="AD229" s="40">
        <v>0</v>
      </c>
      <c r="AE229" s="11">
        <v>0</v>
      </c>
      <c r="AF229" s="41">
        <f t="shared" si="355"/>
        <v>0</v>
      </c>
      <c r="AG229" s="40">
        <v>0</v>
      </c>
      <c r="AH229" s="11">
        <v>0</v>
      </c>
      <c r="AI229" s="41">
        <f t="shared" si="355"/>
        <v>0</v>
      </c>
      <c r="AJ229" s="40">
        <v>0</v>
      </c>
      <c r="AK229" s="11">
        <v>0</v>
      </c>
      <c r="AL229" s="41">
        <f t="shared" si="355"/>
        <v>0</v>
      </c>
      <c r="AM229" s="40">
        <v>0</v>
      </c>
      <c r="AN229" s="11">
        <v>0</v>
      </c>
      <c r="AO229" s="41">
        <f t="shared" si="355"/>
        <v>0</v>
      </c>
      <c r="AP229" s="40">
        <v>0</v>
      </c>
      <c r="AQ229" s="11">
        <v>0</v>
      </c>
      <c r="AR229" s="41">
        <f t="shared" si="355"/>
        <v>0</v>
      </c>
      <c r="AS229" s="40">
        <v>0</v>
      </c>
      <c r="AT229" s="11">
        <v>0</v>
      </c>
      <c r="AU229" s="41">
        <f t="shared" si="356"/>
        <v>0</v>
      </c>
      <c r="AV229" s="40">
        <v>0</v>
      </c>
      <c r="AW229" s="11">
        <v>0</v>
      </c>
      <c r="AX229" s="41">
        <f t="shared" si="356"/>
        <v>0</v>
      </c>
      <c r="AY229" s="40">
        <v>0</v>
      </c>
      <c r="AZ229" s="11">
        <v>0</v>
      </c>
      <c r="BA229" s="41">
        <f t="shared" si="356"/>
        <v>0</v>
      </c>
      <c r="BB229" s="40">
        <v>0</v>
      </c>
      <c r="BC229" s="11">
        <v>0</v>
      </c>
      <c r="BD229" s="41">
        <f t="shared" si="356"/>
        <v>0</v>
      </c>
      <c r="BE229" s="40">
        <v>0</v>
      </c>
      <c r="BF229" s="11">
        <v>0</v>
      </c>
      <c r="BG229" s="41">
        <f t="shared" si="356"/>
        <v>0</v>
      </c>
      <c r="BH229" s="40">
        <v>0</v>
      </c>
      <c r="BI229" s="11">
        <v>0</v>
      </c>
      <c r="BJ229" s="41">
        <f t="shared" si="356"/>
        <v>0</v>
      </c>
      <c r="BK229" s="40">
        <v>0</v>
      </c>
      <c r="BL229" s="11">
        <v>0</v>
      </c>
      <c r="BM229" s="41">
        <f t="shared" si="357"/>
        <v>0</v>
      </c>
      <c r="BN229" s="40">
        <v>0</v>
      </c>
      <c r="BO229" s="11">
        <v>0</v>
      </c>
      <c r="BP229" s="41">
        <f t="shared" si="357"/>
        <v>0</v>
      </c>
      <c r="BQ229" s="40">
        <v>0</v>
      </c>
      <c r="BR229" s="11">
        <v>0</v>
      </c>
      <c r="BS229" s="41">
        <f t="shared" si="357"/>
        <v>0</v>
      </c>
      <c r="BT229" s="40">
        <v>0</v>
      </c>
      <c r="BU229" s="11">
        <v>0</v>
      </c>
      <c r="BV229" s="41">
        <f t="shared" si="357"/>
        <v>0</v>
      </c>
      <c r="BW229" s="40">
        <v>0</v>
      </c>
      <c r="BX229" s="11">
        <v>0</v>
      </c>
      <c r="BY229" s="41">
        <f t="shared" si="357"/>
        <v>0</v>
      </c>
      <c r="BZ229" s="40">
        <v>0</v>
      </c>
      <c r="CA229" s="11">
        <v>0</v>
      </c>
      <c r="CB229" s="41">
        <f t="shared" si="357"/>
        <v>0</v>
      </c>
      <c r="CC229" s="40">
        <v>0</v>
      </c>
      <c r="CD229" s="11">
        <v>0</v>
      </c>
      <c r="CE229" s="41">
        <f t="shared" si="358"/>
        <v>0</v>
      </c>
      <c r="CF229" s="40">
        <v>0</v>
      </c>
      <c r="CG229" s="11">
        <v>0</v>
      </c>
      <c r="CH229" s="41">
        <f t="shared" si="358"/>
        <v>0</v>
      </c>
      <c r="CI229" s="40">
        <v>0</v>
      </c>
      <c r="CJ229" s="11">
        <v>0</v>
      </c>
      <c r="CK229" s="41">
        <f t="shared" si="358"/>
        <v>0</v>
      </c>
      <c r="CL229" s="40">
        <v>0</v>
      </c>
      <c r="CM229" s="11">
        <v>0</v>
      </c>
      <c r="CN229" s="41">
        <f t="shared" si="358"/>
        <v>0</v>
      </c>
      <c r="CO229" s="9">
        <f t="shared" si="350"/>
        <v>1.74665</v>
      </c>
      <c r="CP229" s="13">
        <f t="shared" si="351"/>
        <v>51.771000000000001</v>
      </c>
    </row>
    <row r="230" spans="1:94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>IF(F230=0,0,G230/F230*1000)</f>
        <v>0</v>
      </c>
      <c r="I230" s="40">
        <v>0</v>
      </c>
      <c r="J230" s="11">
        <v>0</v>
      </c>
      <c r="K230" s="41">
        <f>IF(I230=0,0,J230/I230*1000)</f>
        <v>0</v>
      </c>
      <c r="L230" s="40">
        <v>0</v>
      </c>
      <c r="M230" s="11">
        <v>0</v>
      </c>
      <c r="N230" s="41">
        <f>IF(L230=0,0,M230/L230*1000)</f>
        <v>0</v>
      </c>
      <c r="O230" s="70">
        <v>0.312</v>
      </c>
      <c r="P230" s="71">
        <v>16.262</v>
      </c>
      <c r="Q230" s="41">
        <f>IF(O230=0,0,P230/O230*1000)</f>
        <v>52121.794871794875</v>
      </c>
      <c r="R230" s="40">
        <v>0</v>
      </c>
      <c r="S230" s="11">
        <v>0</v>
      </c>
      <c r="T230" s="41">
        <f>IF(R230=0,0,S230/R230*1000)</f>
        <v>0</v>
      </c>
      <c r="U230" s="40">
        <v>0</v>
      </c>
      <c r="V230" s="11">
        <v>0</v>
      </c>
      <c r="W230" s="41">
        <f>IF(U230=0,0,V230/U230*1000)</f>
        <v>0</v>
      </c>
      <c r="X230" s="70">
        <v>3.8983000000000003</v>
      </c>
      <c r="Y230" s="71">
        <v>99.674999999999997</v>
      </c>
      <c r="Z230" s="41">
        <f>IF(X230=0,0,Y230/X230*1000)</f>
        <v>25568.837698483949</v>
      </c>
      <c r="AA230" s="40">
        <v>0</v>
      </c>
      <c r="AB230" s="11">
        <v>0</v>
      </c>
      <c r="AC230" s="41">
        <f>IF(AA230=0,0,AB230/AA230*1000)</f>
        <v>0</v>
      </c>
      <c r="AD230" s="40">
        <v>0</v>
      </c>
      <c r="AE230" s="11">
        <v>0</v>
      </c>
      <c r="AF230" s="41">
        <f>IF(AD230=0,0,AE230/AD230*1000)</f>
        <v>0</v>
      </c>
      <c r="AG230" s="40">
        <v>0</v>
      </c>
      <c r="AH230" s="11">
        <v>0</v>
      </c>
      <c r="AI230" s="41">
        <f>IF(AG230=0,0,AH230/AG230*1000)</f>
        <v>0</v>
      </c>
      <c r="AJ230" s="40">
        <v>0</v>
      </c>
      <c r="AK230" s="11">
        <v>0</v>
      </c>
      <c r="AL230" s="41">
        <f>IF(AJ230=0,0,AK230/AJ230*1000)</f>
        <v>0</v>
      </c>
      <c r="AM230" s="40">
        <v>0</v>
      </c>
      <c r="AN230" s="11">
        <v>0</v>
      </c>
      <c r="AO230" s="41">
        <f>IF(AM230=0,0,AN230/AM230*1000)</f>
        <v>0</v>
      </c>
      <c r="AP230" s="40">
        <v>0</v>
      </c>
      <c r="AQ230" s="11">
        <v>0</v>
      </c>
      <c r="AR230" s="41">
        <f>IF(AP230=0,0,AQ230/AP230*1000)</f>
        <v>0</v>
      </c>
      <c r="AS230" s="40">
        <v>0</v>
      </c>
      <c r="AT230" s="11">
        <v>0</v>
      </c>
      <c r="AU230" s="41">
        <f>IF(AS230=0,0,AT230/AS230*1000)</f>
        <v>0</v>
      </c>
      <c r="AV230" s="40">
        <v>0</v>
      </c>
      <c r="AW230" s="11">
        <v>0</v>
      </c>
      <c r="AX230" s="41">
        <f>IF(AV230=0,0,AW230/AV230*1000)</f>
        <v>0</v>
      </c>
      <c r="AY230" s="40">
        <v>0</v>
      </c>
      <c r="AZ230" s="11">
        <v>0</v>
      </c>
      <c r="BA230" s="41">
        <f>IF(AY230=0,0,AZ230/AY230*1000)</f>
        <v>0</v>
      </c>
      <c r="BB230" s="40">
        <v>0</v>
      </c>
      <c r="BC230" s="11">
        <v>0</v>
      </c>
      <c r="BD230" s="41">
        <f>IF(BB230=0,0,BC230/BB230*1000)</f>
        <v>0</v>
      </c>
      <c r="BE230" s="40">
        <v>0</v>
      </c>
      <c r="BF230" s="11">
        <v>0</v>
      </c>
      <c r="BG230" s="41">
        <f>IF(BE230=0,0,BF230/BE230*1000)</f>
        <v>0</v>
      </c>
      <c r="BH230" s="40">
        <v>0</v>
      </c>
      <c r="BI230" s="11">
        <v>0</v>
      </c>
      <c r="BJ230" s="41">
        <f>IF(BH230=0,0,BI230/BH230*1000)</f>
        <v>0</v>
      </c>
      <c r="BK230" s="40">
        <v>0</v>
      </c>
      <c r="BL230" s="11">
        <v>0</v>
      </c>
      <c r="BM230" s="41">
        <f>IF(BK230=0,0,BL230/BK230*1000)</f>
        <v>0</v>
      </c>
      <c r="BN230" s="40">
        <v>0</v>
      </c>
      <c r="BO230" s="11">
        <v>0</v>
      </c>
      <c r="BP230" s="41">
        <f>IF(BN230=0,0,BO230/BN230*1000)</f>
        <v>0</v>
      </c>
      <c r="BQ230" s="40">
        <v>0</v>
      </c>
      <c r="BR230" s="11">
        <v>0</v>
      </c>
      <c r="BS230" s="41">
        <f>IF(BQ230=0,0,BR230/BQ230*1000)</f>
        <v>0</v>
      </c>
      <c r="BT230" s="40">
        <v>0</v>
      </c>
      <c r="BU230" s="11">
        <v>0</v>
      </c>
      <c r="BV230" s="41">
        <f>IF(BT230=0,0,BU230/BT230*1000)</f>
        <v>0</v>
      </c>
      <c r="BW230" s="40">
        <v>0</v>
      </c>
      <c r="BX230" s="11">
        <v>0</v>
      </c>
      <c r="BY230" s="41">
        <f>IF(BW230=0,0,BX230/BW230*1000)</f>
        <v>0</v>
      </c>
      <c r="BZ230" s="40">
        <v>0</v>
      </c>
      <c r="CA230" s="11">
        <v>0</v>
      </c>
      <c r="CB230" s="41">
        <f>IF(BZ230=0,0,CA230/BZ230*1000)</f>
        <v>0</v>
      </c>
      <c r="CC230" s="40">
        <v>0</v>
      </c>
      <c r="CD230" s="11">
        <v>0</v>
      </c>
      <c r="CE230" s="41">
        <f>IF(CC230=0,0,CD230/CC230*1000)</f>
        <v>0</v>
      </c>
      <c r="CF230" s="40">
        <v>0</v>
      </c>
      <c r="CG230" s="11">
        <v>0</v>
      </c>
      <c r="CH230" s="41">
        <f>IF(CF230=0,0,CG230/CF230*1000)</f>
        <v>0</v>
      </c>
      <c r="CI230" s="40">
        <v>0</v>
      </c>
      <c r="CJ230" s="11">
        <v>0</v>
      </c>
      <c r="CK230" s="41">
        <f>IF(CI230=0,0,CJ230/CI230*1000)</f>
        <v>0</v>
      </c>
      <c r="CL230" s="70">
        <v>2E-3</v>
      </c>
      <c r="CM230" s="71">
        <v>5.7000000000000002E-2</v>
      </c>
      <c r="CN230" s="41">
        <f>IF(CL230=0,0,CM230/CL230*1000)</f>
        <v>28500</v>
      </c>
      <c r="CO230" s="9">
        <f t="shared" si="350"/>
        <v>4.2122999999999999</v>
      </c>
      <c r="CP230" s="13">
        <f t="shared" si="351"/>
        <v>115.994</v>
      </c>
    </row>
    <row r="231" spans="1:94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359">IF(C231=0,0,D231/C231*1000)</f>
        <v>0</v>
      </c>
      <c r="F231" s="40">
        <v>0</v>
      </c>
      <c r="G231" s="11">
        <v>0</v>
      </c>
      <c r="H231" s="41">
        <f t="shared" ref="H231:Z238" si="360">IF(F231=0,0,G231/F231*1000)</f>
        <v>0</v>
      </c>
      <c r="I231" s="40">
        <v>0</v>
      </c>
      <c r="J231" s="11">
        <v>0</v>
      </c>
      <c r="K231" s="41">
        <f t="shared" ref="K231:K238" si="361">IF(I231=0,0,J231/I231*1000)</f>
        <v>0</v>
      </c>
      <c r="L231" s="40">
        <v>0</v>
      </c>
      <c r="M231" s="11">
        <v>0</v>
      </c>
      <c r="N231" s="41">
        <f t="shared" si="360"/>
        <v>0</v>
      </c>
      <c r="O231" s="75">
        <v>0.29897000000000001</v>
      </c>
      <c r="P231" s="76">
        <v>15.927</v>
      </c>
      <c r="Q231" s="41">
        <f t="shared" si="360"/>
        <v>53272.903635816299</v>
      </c>
      <c r="R231" s="40">
        <v>0</v>
      </c>
      <c r="S231" s="11">
        <v>0</v>
      </c>
      <c r="T231" s="41">
        <f t="shared" si="360"/>
        <v>0</v>
      </c>
      <c r="U231" s="40">
        <v>0</v>
      </c>
      <c r="V231" s="11">
        <v>0</v>
      </c>
      <c r="W231" s="41">
        <f t="shared" si="360"/>
        <v>0</v>
      </c>
      <c r="X231" s="75">
        <v>0.87779999999999991</v>
      </c>
      <c r="Y231" s="76">
        <v>23.725999999999999</v>
      </c>
      <c r="Z231" s="41">
        <f t="shared" si="360"/>
        <v>27028.935976304401</v>
      </c>
      <c r="AA231" s="40">
        <v>0</v>
      </c>
      <c r="AB231" s="11">
        <v>0</v>
      </c>
      <c r="AC231" s="41">
        <f t="shared" ref="AC231:AR238" si="362">IF(AA231=0,0,AB231/AA231*1000)</f>
        <v>0</v>
      </c>
      <c r="AD231" s="40">
        <v>0</v>
      </c>
      <c r="AE231" s="11">
        <v>0</v>
      </c>
      <c r="AF231" s="41">
        <f t="shared" si="362"/>
        <v>0</v>
      </c>
      <c r="AG231" s="40">
        <v>0</v>
      </c>
      <c r="AH231" s="11">
        <v>0</v>
      </c>
      <c r="AI231" s="41">
        <f t="shared" si="362"/>
        <v>0</v>
      </c>
      <c r="AJ231" s="40">
        <v>0</v>
      </c>
      <c r="AK231" s="11">
        <v>0</v>
      </c>
      <c r="AL231" s="41">
        <f t="shared" si="362"/>
        <v>0</v>
      </c>
      <c r="AM231" s="40">
        <v>0</v>
      </c>
      <c r="AN231" s="11">
        <v>0</v>
      </c>
      <c r="AO231" s="41">
        <f t="shared" si="362"/>
        <v>0</v>
      </c>
      <c r="AP231" s="40">
        <v>0</v>
      </c>
      <c r="AQ231" s="11">
        <v>0</v>
      </c>
      <c r="AR231" s="41">
        <f t="shared" si="362"/>
        <v>0</v>
      </c>
      <c r="AS231" s="40">
        <v>0</v>
      </c>
      <c r="AT231" s="11">
        <v>0</v>
      </c>
      <c r="AU231" s="41">
        <f t="shared" ref="AU231:BJ238" si="363">IF(AS231=0,0,AT231/AS231*1000)</f>
        <v>0</v>
      </c>
      <c r="AV231" s="40">
        <v>0</v>
      </c>
      <c r="AW231" s="11">
        <v>0</v>
      </c>
      <c r="AX231" s="41">
        <f t="shared" si="363"/>
        <v>0</v>
      </c>
      <c r="AY231" s="40">
        <v>0</v>
      </c>
      <c r="AZ231" s="11">
        <v>0</v>
      </c>
      <c r="BA231" s="41">
        <f t="shared" si="363"/>
        <v>0</v>
      </c>
      <c r="BB231" s="40">
        <v>0</v>
      </c>
      <c r="BC231" s="11">
        <v>0</v>
      </c>
      <c r="BD231" s="41">
        <f t="shared" si="363"/>
        <v>0</v>
      </c>
      <c r="BE231" s="75">
        <v>0.20499999999999999</v>
      </c>
      <c r="BF231" s="76">
        <v>9.3889999999999993</v>
      </c>
      <c r="BG231" s="41">
        <f t="shared" si="363"/>
        <v>45800</v>
      </c>
      <c r="BH231" s="40">
        <v>0</v>
      </c>
      <c r="BI231" s="11">
        <v>0</v>
      </c>
      <c r="BJ231" s="41">
        <f t="shared" si="363"/>
        <v>0</v>
      </c>
      <c r="BK231" s="40">
        <v>0</v>
      </c>
      <c r="BL231" s="11">
        <v>0</v>
      </c>
      <c r="BM231" s="41">
        <f t="shared" ref="BM231:CB238" si="364">IF(BK231=0,0,BL231/BK231*1000)</f>
        <v>0</v>
      </c>
      <c r="BN231" s="40">
        <v>0</v>
      </c>
      <c r="BO231" s="11">
        <v>0</v>
      </c>
      <c r="BP231" s="41">
        <f t="shared" si="364"/>
        <v>0</v>
      </c>
      <c r="BQ231" s="40">
        <v>0</v>
      </c>
      <c r="BR231" s="11">
        <v>0</v>
      </c>
      <c r="BS231" s="41">
        <f t="shared" si="364"/>
        <v>0</v>
      </c>
      <c r="BT231" s="40">
        <v>0</v>
      </c>
      <c r="BU231" s="11">
        <v>0</v>
      </c>
      <c r="BV231" s="41">
        <f t="shared" si="364"/>
        <v>0</v>
      </c>
      <c r="BW231" s="40">
        <v>0</v>
      </c>
      <c r="BX231" s="11">
        <v>0</v>
      </c>
      <c r="BY231" s="41">
        <f t="shared" si="364"/>
        <v>0</v>
      </c>
      <c r="BZ231" s="40">
        <v>0</v>
      </c>
      <c r="CA231" s="11">
        <v>0</v>
      </c>
      <c r="CB231" s="41">
        <f t="shared" si="364"/>
        <v>0</v>
      </c>
      <c r="CC231" s="40">
        <v>0</v>
      </c>
      <c r="CD231" s="11">
        <v>0</v>
      </c>
      <c r="CE231" s="41">
        <f t="shared" ref="CE231:CN238" si="365">IF(CC231=0,0,CD231/CC231*1000)</f>
        <v>0</v>
      </c>
      <c r="CF231" s="40">
        <v>0</v>
      </c>
      <c r="CG231" s="11">
        <v>0</v>
      </c>
      <c r="CH231" s="41">
        <f t="shared" si="365"/>
        <v>0</v>
      </c>
      <c r="CI231" s="40">
        <v>0</v>
      </c>
      <c r="CJ231" s="11">
        <v>0</v>
      </c>
      <c r="CK231" s="41">
        <f t="shared" si="365"/>
        <v>0</v>
      </c>
      <c r="CL231" s="75">
        <v>1.423</v>
      </c>
      <c r="CM231" s="76">
        <v>29.875</v>
      </c>
      <c r="CN231" s="41">
        <f t="shared" si="365"/>
        <v>20994.378074490513</v>
      </c>
      <c r="CO231" s="9">
        <f t="shared" si="350"/>
        <v>2.80477</v>
      </c>
      <c r="CP231" s="13">
        <f t="shared" si="351"/>
        <v>78.917000000000002</v>
      </c>
    </row>
    <row r="232" spans="1:94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359"/>
        <v>0</v>
      </c>
      <c r="F232" s="40">
        <v>0</v>
      </c>
      <c r="G232" s="11">
        <v>0</v>
      </c>
      <c r="H232" s="41">
        <f t="shared" si="360"/>
        <v>0</v>
      </c>
      <c r="I232" s="40">
        <v>0</v>
      </c>
      <c r="J232" s="11">
        <v>0</v>
      </c>
      <c r="K232" s="41">
        <f t="shared" si="361"/>
        <v>0</v>
      </c>
      <c r="L232" s="40">
        <v>0</v>
      </c>
      <c r="M232" s="11">
        <v>0</v>
      </c>
      <c r="N232" s="41">
        <f t="shared" si="360"/>
        <v>0</v>
      </c>
      <c r="O232" s="73">
        <v>0.34904000000000002</v>
      </c>
      <c r="P232" s="11">
        <v>20.84</v>
      </c>
      <c r="Q232" s="41">
        <f t="shared" si="360"/>
        <v>59706.623882649554</v>
      </c>
      <c r="R232" s="40">
        <v>0</v>
      </c>
      <c r="S232" s="11">
        <v>0</v>
      </c>
      <c r="T232" s="41">
        <f t="shared" si="360"/>
        <v>0</v>
      </c>
      <c r="U232" s="40">
        <v>0</v>
      </c>
      <c r="V232" s="11">
        <v>0</v>
      </c>
      <c r="W232" s="41">
        <f t="shared" si="360"/>
        <v>0</v>
      </c>
      <c r="X232" s="73">
        <v>1.2515999999999998</v>
      </c>
      <c r="Y232" s="11">
        <v>35.048000000000002</v>
      </c>
      <c r="Z232" s="41">
        <f t="shared" si="360"/>
        <v>28002.55672738895</v>
      </c>
      <c r="AA232" s="40">
        <v>0</v>
      </c>
      <c r="AB232" s="11">
        <v>0</v>
      </c>
      <c r="AC232" s="41">
        <f t="shared" si="362"/>
        <v>0</v>
      </c>
      <c r="AD232" s="40">
        <v>0</v>
      </c>
      <c r="AE232" s="11">
        <v>0</v>
      </c>
      <c r="AF232" s="41">
        <f t="shared" si="362"/>
        <v>0</v>
      </c>
      <c r="AG232" s="40">
        <v>0</v>
      </c>
      <c r="AH232" s="11">
        <v>0</v>
      </c>
      <c r="AI232" s="41">
        <f t="shared" si="362"/>
        <v>0</v>
      </c>
      <c r="AJ232" s="40">
        <v>0</v>
      </c>
      <c r="AK232" s="11">
        <v>0</v>
      </c>
      <c r="AL232" s="41">
        <f t="shared" si="362"/>
        <v>0</v>
      </c>
      <c r="AM232" s="40">
        <v>0</v>
      </c>
      <c r="AN232" s="11">
        <v>0</v>
      </c>
      <c r="AO232" s="41">
        <f t="shared" si="362"/>
        <v>0</v>
      </c>
      <c r="AP232" s="40">
        <v>0</v>
      </c>
      <c r="AQ232" s="11">
        <v>0</v>
      </c>
      <c r="AR232" s="41">
        <f t="shared" si="362"/>
        <v>0</v>
      </c>
      <c r="AS232" s="40">
        <v>0</v>
      </c>
      <c r="AT232" s="11">
        <v>0</v>
      </c>
      <c r="AU232" s="41">
        <f t="shared" si="363"/>
        <v>0</v>
      </c>
      <c r="AV232" s="40">
        <v>0</v>
      </c>
      <c r="AW232" s="11">
        <v>0</v>
      </c>
      <c r="AX232" s="41">
        <f t="shared" si="363"/>
        <v>0</v>
      </c>
      <c r="AY232" s="40">
        <v>0</v>
      </c>
      <c r="AZ232" s="11">
        <v>0</v>
      </c>
      <c r="BA232" s="41">
        <f t="shared" si="363"/>
        <v>0</v>
      </c>
      <c r="BB232" s="40">
        <v>0</v>
      </c>
      <c r="BC232" s="11">
        <v>0</v>
      </c>
      <c r="BD232" s="41">
        <f t="shared" si="363"/>
        <v>0</v>
      </c>
      <c r="BE232" s="73">
        <v>0.20499999999999999</v>
      </c>
      <c r="BF232" s="11">
        <v>9.3889999999999993</v>
      </c>
      <c r="BG232" s="41">
        <f t="shared" si="363"/>
        <v>45800</v>
      </c>
      <c r="BH232" s="40">
        <v>0</v>
      </c>
      <c r="BI232" s="11">
        <v>0</v>
      </c>
      <c r="BJ232" s="41">
        <f t="shared" si="363"/>
        <v>0</v>
      </c>
      <c r="BK232" s="40">
        <v>0</v>
      </c>
      <c r="BL232" s="11">
        <v>0</v>
      </c>
      <c r="BM232" s="41">
        <f t="shared" si="364"/>
        <v>0</v>
      </c>
      <c r="BN232" s="40">
        <v>0</v>
      </c>
      <c r="BO232" s="11">
        <v>0</v>
      </c>
      <c r="BP232" s="41">
        <f t="shared" si="364"/>
        <v>0</v>
      </c>
      <c r="BQ232" s="40">
        <v>0</v>
      </c>
      <c r="BR232" s="11">
        <v>0</v>
      </c>
      <c r="BS232" s="41">
        <f t="shared" si="364"/>
        <v>0</v>
      </c>
      <c r="BT232" s="40">
        <v>0</v>
      </c>
      <c r="BU232" s="11">
        <v>0</v>
      </c>
      <c r="BV232" s="41">
        <f t="shared" si="364"/>
        <v>0</v>
      </c>
      <c r="BW232" s="40">
        <v>0</v>
      </c>
      <c r="BX232" s="11">
        <v>0</v>
      </c>
      <c r="BY232" s="41">
        <f t="shared" si="364"/>
        <v>0</v>
      </c>
      <c r="BZ232" s="40">
        <v>0</v>
      </c>
      <c r="CA232" s="11">
        <v>0</v>
      </c>
      <c r="CB232" s="41">
        <f t="shared" si="364"/>
        <v>0</v>
      </c>
      <c r="CC232" s="40">
        <v>0</v>
      </c>
      <c r="CD232" s="11">
        <v>0</v>
      </c>
      <c r="CE232" s="41">
        <f t="shared" si="365"/>
        <v>0</v>
      </c>
      <c r="CF232" s="40">
        <v>0</v>
      </c>
      <c r="CG232" s="11">
        <v>0</v>
      </c>
      <c r="CH232" s="41">
        <f t="shared" si="365"/>
        <v>0</v>
      </c>
      <c r="CI232" s="40">
        <v>0</v>
      </c>
      <c r="CJ232" s="11">
        <v>0</v>
      </c>
      <c r="CK232" s="41">
        <f t="shared" si="365"/>
        <v>0</v>
      </c>
      <c r="CL232" s="73">
        <v>1.44</v>
      </c>
      <c r="CM232" s="11">
        <v>28.024000000000001</v>
      </c>
      <c r="CN232" s="41">
        <f t="shared" si="365"/>
        <v>19461.111111111113</v>
      </c>
      <c r="CO232" s="9">
        <f t="shared" si="350"/>
        <v>3.2456399999999999</v>
      </c>
      <c r="CP232" s="13">
        <f t="shared" si="351"/>
        <v>93.301000000000002</v>
      </c>
    </row>
    <row r="233" spans="1:94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359"/>
        <v>0</v>
      </c>
      <c r="F233" s="40">
        <v>0</v>
      </c>
      <c r="G233" s="11">
        <v>0</v>
      </c>
      <c r="H233" s="41">
        <f t="shared" si="360"/>
        <v>0</v>
      </c>
      <c r="I233" s="40">
        <v>0</v>
      </c>
      <c r="J233" s="11">
        <v>0</v>
      </c>
      <c r="K233" s="41">
        <f t="shared" si="361"/>
        <v>0</v>
      </c>
      <c r="L233" s="40">
        <v>0</v>
      </c>
      <c r="M233" s="11">
        <v>0</v>
      </c>
      <c r="N233" s="41">
        <f t="shared" si="360"/>
        <v>0</v>
      </c>
      <c r="O233" s="73">
        <v>0.42863999999999997</v>
      </c>
      <c r="P233" s="11">
        <v>23.457000000000001</v>
      </c>
      <c r="Q233" s="41">
        <f t="shared" si="360"/>
        <v>54724.244120940653</v>
      </c>
      <c r="R233" s="40">
        <v>0</v>
      </c>
      <c r="S233" s="11">
        <v>0</v>
      </c>
      <c r="T233" s="41">
        <f t="shared" si="360"/>
        <v>0</v>
      </c>
      <c r="U233" s="40">
        <v>0</v>
      </c>
      <c r="V233" s="11">
        <v>0</v>
      </c>
      <c r="W233" s="41">
        <f t="shared" si="360"/>
        <v>0</v>
      </c>
      <c r="X233" s="73">
        <v>5.04E-2</v>
      </c>
      <c r="Y233" s="11">
        <v>2.851</v>
      </c>
      <c r="Z233" s="41">
        <f t="shared" si="360"/>
        <v>56567.460317460318</v>
      </c>
      <c r="AA233" s="40">
        <v>0</v>
      </c>
      <c r="AB233" s="11">
        <v>0</v>
      </c>
      <c r="AC233" s="41">
        <f t="shared" si="362"/>
        <v>0</v>
      </c>
      <c r="AD233" s="40">
        <v>0</v>
      </c>
      <c r="AE233" s="11">
        <v>0</v>
      </c>
      <c r="AF233" s="41">
        <f t="shared" si="362"/>
        <v>0</v>
      </c>
      <c r="AG233" s="40">
        <v>0</v>
      </c>
      <c r="AH233" s="11">
        <v>0</v>
      </c>
      <c r="AI233" s="41">
        <f t="shared" si="362"/>
        <v>0</v>
      </c>
      <c r="AJ233" s="40">
        <v>0</v>
      </c>
      <c r="AK233" s="11">
        <v>0</v>
      </c>
      <c r="AL233" s="41">
        <f t="shared" si="362"/>
        <v>0</v>
      </c>
      <c r="AM233" s="40">
        <v>0</v>
      </c>
      <c r="AN233" s="11">
        <v>0</v>
      </c>
      <c r="AO233" s="41">
        <f t="shared" si="362"/>
        <v>0</v>
      </c>
      <c r="AP233" s="40">
        <v>0</v>
      </c>
      <c r="AQ233" s="11">
        <v>0</v>
      </c>
      <c r="AR233" s="41">
        <f t="shared" si="362"/>
        <v>0</v>
      </c>
      <c r="AS233" s="40">
        <v>0</v>
      </c>
      <c r="AT233" s="11">
        <v>0</v>
      </c>
      <c r="AU233" s="41">
        <f t="shared" si="363"/>
        <v>0</v>
      </c>
      <c r="AV233" s="40">
        <v>0</v>
      </c>
      <c r="AW233" s="11">
        <v>0</v>
      </c>
      <c r="AX233" s="41">
        <f t="shared" si="363"/>
        <v>0</v>
      </c>
      <c r="AY233" s="40">
        <v>0</v>
      </c>
      <c r="AZ233" s="11">
        <v>0</v>
      </c>
      <c r="BA233" s="41">
        <f t="shared" si="363"/>
        <v>0</v>
      </c>
      <c r="BB233" s="40">
        <v>0</v>
      </c>
      <c r="BC233" s="11">
        <v>0</v>
      </c>
      <c r="BD233" s="41">
        <f t="shared" si="363"/>
        <v>0</v>
      </c>
      <c r="BE233" s="40">
        <v>0</v>
      </c>
      <c r="BF233" s="11">
        <v>0</v>
      </c>
      <c r="BG233" s="41">
        <f t="shared" si="363"/>
        <v>0</v>
      </c>
      <c r="BH233" s="40">
        <v>0</v>
      </c>
      <c r="BI233" s="11">
        <v>0</v>
      </c>
      <c r="BJ233" s="41">
        <f t="shared" si="363"/>
        <v>0</v>
      </c>
      <c r="BK233" s="40">
        <v>0</v>
      </c>
      <c r="BL233" s="11">
        <v>0</v>
      </c>
      <c r="BM233" s="41">
        <f t="shared" si="364"/>
        <v>0</v>
      </c>
      <c r="BN233" s="40">
        <v>0</v>
      </c>
      <c r="BO233" s="11">
        <v>0</v>
      </c>
      <c r="BP233" s="41">
        <f t="shared" si="364"/>
        <v>0</v>
      </c>
      <c r="BQ233" s="40">
        <v>0</v>
      </c>
      <c r="BR233" s="11">
        <v>0</v>
      </c>
      <c r="BS233" s="41">
        <f t="shared" si="364"/>
        <v>0</v>
      </c>
      <c r="BT233" s="40">
        <v>0</v>
      </c>
      <c r="BU233" s="11">
        <v>0</v>
      </c>
      <c r="BV233" s="41">
        <f t="shared" si="364"/>
        <v>0</v>
      </c>
      <c r="BW233" s="40">
        <v>0</v>
      </c>
      <c r="BX233" s="11">
        <v>0</v>
      </c>
      <c r="BY233" s="41">
        <f t="shared" si="364"/>
        <v>0</v>
      </c>
      <c r="BZ233" s="40">
        <v>0</v>
      </c>
      <c r="CA233" s="11">
        <v>0</v>
      </c>
      <c r="CB233" s="41">
        <f t="shared" si="364"/>
        <v>0</v>
      </c>
      <c r="CC233" s="40">
        <v>0</v>
      </c>
      <c r="CD233" s="11">
        <v>0</v>
      </c>
      <c r="CE233" s="41">
        <f t="shared" si="365"/>
        <v>0</v>
      </c>
      <c r="CF233" s="40">
        <v>0</v>
      </c>
      <c r="CG233" s="11">
        <v>0</v>
      </c>
      <c r="CH233" s="41">
        <f t="shared" si="365"/>
        <v>0</v>
      </c>
      <c r="CI233" s="40">
        <v>0</v>
      </c>
      <c r="CJ233" s="11">
        <v>0</v>
      </c>
      <c r="CK233" s="41">
        <f t="shared" si="365"/>
        <v>0</v>
      </c>
      <c r="CL233" s="73">
        <v>1.3580000000000001</v>
      </c>
      <c r="CM233" s="11">
        <v>16.806000000000001</v>
      </c>
      <c r="CN233" s="41">
        <f t="shared" si="365"/>
        <v>12375.552282768778</v>
      </c>
      <c r="CO233" s="9">
        <f t="shared" si="350"/>
        <v>1.83704</v>
      </c>
      <c r="CP233" s="13">
        <f t="shared" si="351"/>
        <v>43.114000000000004</v>
      </c>
    </row>
    <row r="234" spans="1:94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359"/>
        <v>0</v>
      </c>
      <c r="F234" s="40">
        <v>0</v>
      </c>
      <c r="G234" s="11">
        <v>0</v>
      </c>
      <c r="H234" s="41">
        <f t="shared" si="360"/>
        <v>0</v>
      </c>
      <c r="I234" s="40">
        <v>0</v>
      </c>
      <c r="J234" s="11">
        <v>0</v>
      </c>
      <c r="K234" s="41">
        <f t="shared" si="361"/>
        <v>0</v>
      </c>
      <c r="L234" s="40">
        <v>0</v>
      </c>
      <c r="M234" s="11">
        <v>0</v>
      </c>
      <c r="N234" s="41">
        <f t="shared" si="360"/>
        <v>0</v>
      </c>
      <c r="O234" s="73">
        <v>0.2989</v>
      </c>
      <c r="P234" s="11">
        <v>18.376999999999999</v>
      </c>
      <c r="Q234" s="41">
        <f t="shared" si="360"/>
        <v>61482.101037136163</v>
      </c>
      <c r="R234" s="40">
        <v>0</v>
      </c>
      <c r="S234" s="11">
        <v>0</v>
      </c>
      <c r="T234" s="41">
        <f t="shared" si="360"/>
        <v>0</v>
      </c>
      <c r="U234" s="40">
        <v>0</v>
      </c>
      <c r="V234" s="11">
        <v>0</v>
      </c>
      <c r="W234" s="41">
        <f t="shared" si="360"/>
        <v>0</v>
      </c>
      <c r="X234" s="73">
        <v>4.2000000000000003E-2</v>
      </c>
      <c r="Y234" s="11">
        <v>2.395</v>
      </c>
      <c r="Z234" s="41">
        <f t="shared" si="360"/>
        <v>57023.809523809519</v>
      </c>
      <c r="AA234" s="40">
        <v>0</v>
      </c>
      <c r="AB234" s="11">
        <v>0</v>
      </c>
      <c r="AC234" s="41">
        <f t="shared" si="362"/>
        <v>0</v>
      </c>
      <c r="AD234" s="40">
        <v>0</v>
      </c>
      <c r="AE234" s="11">
        <v>0</v>
      </c>
      <c r="AF234" s="41">
        <f t="shared" si="362"/>
        <v>0</v>
      </c>
      <c r="AG234" s="40">
        <v>0</v>
      </c>
      <c r="AH234" s="11">
        <v>0</v>
      </c>
      <c r="AI234" s="41">
        <f t="shared" si="362"/>
        <v>0</v>
      </c>
      <c r="AJ234" s="40">
        <v>0</v>
      </c>
      <c r="AK234" s="11">
        <v>0</v>
      </c>
      <c r="AL234" s="41">
        <f t="shared" si="362"/>
        <v>0</v>
      </c>
      <c r="AM234" s="40">
        <v>0</v>
      </c>
      <c r="AN234" s="11">
        <v>0</v>
      </c>
      <c r="AO234" s="41">
        <f t="shared" si="362"/>
        <v>0</v>
      </c>
      <c r="AP234" s="40">
        <v>0</v>
      </c>
      <c r="AQ234" s="11">
        <v>0</v>
      </c>
      <c r="AR234" s="41">
        <f t="shared" si="362"/>
        <v>0</v>
      </c>
      <c r="AS234" s="40">
        <v>0</v>
      </c>
      <c r="AT234" s="11">
        <v>0</v>
      </c>
      <c r="AU234" s="41">
        <f t="shared" si="363"/>
        <v>0</v>
      </c>
      <c r="AV234" s="40">
        <v>0</v>
      </c>
      <c r="AW234" s="11">
        <v>0</v>
      </c>
      <c r="AX234" s="41">
        <f t="shared" si="363"/>
        <v>0</v>
      </c>
      <c r="AY234" s="40">
        <v>0</v>
      </c>
      <c r="AZ234" s="11">
        <v>0</v>
      </c>
      <c r="BA234" s="41">
        <f t="shared" si="363"/>
        <v>0</v>
      </c>
      <c r="BB234" s="40">
        <v>0</v>
      </c>
      <c r="BC234" s="11">
        <v>0</v>
      </c>
      <c r="BD234" s="41">
        <f t="shared" si="363"/>
        <v>0</v>
      </c>
      <c r="BE234" s="40">
        <v>0</v>
      </c>
      <c r="BF234" s="11">
        <v>0</v>
      </c>
      <c r="BG234" s="41">
        <f t="shared" si="363"/>
        <v>0</v>
      </c>
      <c r="BH234" s="40">
        <v>0</v>
      </c>
      <c r="BI234" s="11">
        <v>0</v>
      </c>
      <c r="BJ234" s="41">
        <f t="shared" si="363"/>
        <v>0</v>
      </c>
      <c r="BK234" s="40">
        <v>0</v>
      </c>
      <c r="BL234" s="11">
        <v>0</v>
      </c>
      <c r="BM234" s="41">
        <f t="shared" si="364"/>
        <v>0</v>
      </c>
      <c r="BN234" s="40">
        <v>0</v>
      </c>
      <c r="BO234" s="11">
        <v>0</v>
      </c>
      <c r="BP234" s="41">
        <f t="shared" si="364"/>
        <v>0</v>
      </c>
      <c r="BQ234" s="40">
        <v>0</v>
      </c>
      <c r="BR234" s="11">
        <v>0</v>
      </c>
      <c r="BS234" s="41">
        <f t="shared" si="364"/>
        <v>0</v>
      </c>
      <c r="BT234" s="40">
        <v>0</v>
      </c>
      <c r="BU234" s="11">
        <v>0</v>
      </c>
      <c r="BV234" s="41">
        <f t="shared" si="364"/>
        <v>0</v>
      </c>
      <c r="BW234" s="40">
        <v>0</v>
      </c>
      <c r="BX234" s="11">
        <v>0</v>
      </c>
      <c r="BY234" s="41">
        <f t="shared" si="364"/>
        <v>0</v>
      </c>
      <c r="BZ234" s="40">
        <v>0</v>
      </c>
      <c r="CA234" s="11">
        <v>0</v>
      </c>
      <c r="CB234" s="41">
        <f t="shared" si="364"/>
        <v>0</v>
      </c>
      <c r="CC234" s="40">
        <v>0</v>
      </c>
      <c r="CD234" s="11">
        <v>0</v>
      </c>
      <c r="CE234" s="41">
        <f t="shared" si="365"/>
        <v>0</v>
      </c>
      <c r="CF234" s="40">
        <v>0</v>
      </c>
      <c r="CG234" s="11">
        <v>0</v>
      </c>
      <c r="CH234" s="41">
        <f t="shared" si="365"/>
        <v>0</v>
      </c>
      <c r="CI234" s="40">
        <v>0</v>
      </c>
      <c r="CJ234" s="11">
        <v>0</v>
      </c>
      <c r="CK234" s="41">
        <f t="shared" si="365"/>
        <v>0</v>
      </c>
      <c r="CL234" s="40">
        <v>0</v>
      </c>
      <c r="CM234" s="11">
        <v>0</v>
      </c>
      <c r="CN234" s="41">
        <f t="shared" si="365"/>
        <v>0</v>
      </c>
      <c r="CO234" s="9">
        <f t="shared" si="350"/>
        <v>0.34089999999999998</v>
      </c>
      <c r="CP234" s="13">
        <f t="shared" si="351"/>
        <v>20.771999999999998</v>
      </c>
    </row>
    <row r="235" spans="1:94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359"/>
        <v>0</v>
      </c>
      <c r="F235" s="40">
        <v>0</v>
      </c>
      <c r="G235" s="11">
        <v>0</v>
      </c>
      <c r="H235" s="41">
        <f t="shared" si="360"/>
        <v>0</v>
      </c>
      <c r="I235" s="40">
        <v>0</v>
      </c>
      <c r="J235" s="11">
        <v>0</v>
      </c>
      <c r="K235" s="41">
        <f t="shared" si="361"/>
        <v>0</v>
      </c>
      <c r="L235" s="40">
        <v>0</v>
      </c>
      <c r="M235" s="11">
        <v>0</v>
      </c>
      <c r="N235" s="41">
        <f t="shared" si="360"/>
        <v>0</v>
      </c>
      <c r="O235" s="73">
        <v>0.25022</v>
      </c>
      <c r="P235" s="11">
        <v>14.71</v>
      </c>
      <c r="Q235" s="41">
        <f t="shared" si="360"/>
        <v>58788.266325633442</v>
      </c>
      <c r="R235" s="40">
        <v>0</v>
      </c>
      <c r="S235" s="11">
        <v>0</v>
      </c>
      <c r="T235" s="41">
        <f t="shared" si="360"/>
        <v>0</v>
      </c>
      <c r="U235" s="40">
        <v>0</v>
      </c>
      <c r="V235" s="11">
        <v>0</v>
      </c>
      <c r="W235" s="41">
        <f t="shared" si="360"/>
        <v>0</v>
      </c>
      <c r="X235" s="73">
        <v>4.2000000000000003E-2</v>
      </c>
      <c r="Y235" s="11">
        <v>2.3759999999999999</v>
      </c>
      <c r="Z235" s="41">
        <f t="shared" si="360"/>
        <v>56571.428571428565</v>
      </c>
      <c r="AA235" s="40">
        <v>0</v>
      </c>
      <c r="AB235" s="11">
        <v>0</v>
      </c>
      <c r="AC235" s="41">
        <f t="shared" si="362"/>
        <v>0</v>
      </c>
      <c r="AD235" s="40">
        <v>0</v>
      </c>
      <c r="AE235" s="11">
        <v>0</v>
      </c>
      <c r="AF235" s="41">
        <f t="shared" si="362"/>
        <v>0</v>
      </c>
      <c r="AG235" s="40">
        <v>0</v>
      </c>
      <c r="AH235" s="11">
        <v>0</v>
      </c>
      <c r="AI235" s="41">
        <f t="shared" si="362"/>
        <v>0</v>
      </c>
      <c r="AJ235" s="40">
        <v>0</v>
      </c>
      <c r="AK235" s="11">
        <v>0</v>
      </c>
      <c r="AL235" s="41">
        <f t="shared" si="362"/>
        <v>0</v>
      </c>
      <c r="AM235" s="40">
        <v>0</v>
      </c>
      <c r="AN235" s="11">
        <v>0</v>
      </c>
      <c r="AO235" s="41">
        <f t="shared" si="362"/>
        <v>0</v>
      </c>
      <c r="AP235" s="40">
        <v>0</v>
      </c>
      <c r="AQ235" s="11">
        <v>0</v>
      </c>
      <c r="AR235" s="41">
        <f t="shared" si="362"/>
        <v>0</v>
      </c>
      <c r="AS235" s="40">
        <v>0</v>
      </c>
      <c r="AT235" s="11">
        <v>0</v>
      </c>
      <c r="AU235" s="41">
        <f t="shared" si="363"/>
        <v>0</v>
      </c>
      <c r="AV235" s="40">
        <v>0</v>
      </c>
      <c r="AW235" s="11">
        <v>0</v>
      </c>
      <c r="AX235" s="41">
        <f t="shared" si="363"/>
        <v>0</v>
      </c>
      <c r="AY235" s="40">
        <v>0</v>
      </c>
      <c r="AZ235" s="11">
        <v>0</v>
      </c>
      <c r="BA235" s="41">
        <f t="shared" si="363"/>
        <v>0</v>
      </c>
      <c r="BB235" s="40">
        <v>0</v>
      </c>
      <c r="BC235" s="11">
        <v>0</v>
      </c>
      <c r="BD235" s="41">
        <f t="shared" si="363"/>
        <v>0</v>
      </c>
      <c r="BE235" s="40">
        <v>0</v>
      </c>
      <c r="BF235" s="11">
        <v>0</v>
      </c>
      <c r="BG235" s="41">
        <f t="shared" si="363"/>
        <v>0</v>
      </c>
      <c r="BH235" s="40">
        <v>0</v>
      </c>
      <c r="BI235" s="11">
        <v>0</v>
      </c>
      <c r="BJ235" s="41">
        <f t="shared" si="363"/>
        <v>0</v>
      </c>
      <c r="BK235" s="40">
        <v>0</v>
      </c>
      <c r="BL235" s="11">
        <v>0</v>
      </c>
      <c r="BM235" s="41">
        <f t="shared" si="364"/>
        <v>0</v>
      </c>
      <c r="BN235" s="73">
        <v>0.01</v>
      </c>
      <c r="BO235" s="11">
        <v>1.87</v>
      </c>
      <c r="BP235" s="41">
        <f t="shared" si="364"/>
        <v>187000</v>
      </c>
      <c r="BQ235" s="40">
        <v>0</v>
      </c>
      <c r="BR235" s="11">
        <v>0</v>
      </c>
      <c r="BS235" s="41">
        <f t="shared" si="364"/>
        <v>0</v>
      </c>
      <c r="BT235" s="40">
        <v>0</v>
      </c>
      <c r="BU235" s="11">
        <v>0</v>
      </c>
      <c r="BV235" s="41">
        <f t="shared" si="364"/>
        <v>0</v>
      </c>
      <c r="BW235" s="40">
        <v>0</v>
      </c>
      <c r="BX235" s="11">
        <v>0</v>
      </c>
      <c r="BY235" s="41">
        <f t="shared" si="364"/>
        <v>0</v>
      </c>
      <c r="BZ235" s="40">
        <v>0</v>
      </c>
      <c r="CA235" s="11">
        <v>0</v>
      </c>
      <c r="CB235" s="41">
        <f t="shared" si="364"/>
        <v>0</v>
      </c>
      <c r="CC235" s="40">
        <v>0</v>
      </c>
      <c r="CD235" s="11">
        <v>0</v>
      </c>
      <c r="CE235" s="41">
        <f t="shared" si="365"/>
        <v>0</v>
      </c>
      <c r="CF235" s="40">
        <v>0</v>
      </c>
      <c r="CG235" s="11">
        <v>0</v>
      </c>
      <c r="CH235" s="41">
        <f t="shared" si="365"/>
        <v>0</v>
      </c>
      <c r="CI235" s="40">
        <v>0</v>
      </c>
      <c r="CJ235" s="11">
        <v>0</v>
      </c>
      <c r="CK235" s="41">
        <f t="shared" si="365"/>
        <v>0</v>
      </c>
      <c r="CL235" s="73">
        <v>0.05</v>
      </c>
      <c r="CM235" s="11">
        <v>1</v>
      </c>
      <c r="CN235" s="41">
        <f t="shared" si="365"/>
        <v>20000</v>
      </c>
      <c r="CO235" s="9">
        <f t="shared" si="350"/>
        <v>0.35221999999999998</v>
      </c>
      <c r="CP235" s="13">
        <f t="shared" si="351"/>
        <v>19.956000000000003</v>
      </c>
    </row>
    <row r="236" spans="1:94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359"/>
        <v>0</v>
      </c>
      <c r="F236" s="40">
        <v>0</v>
      </c>
      <c r="G236" s="11">
        <v>0</v>
      </c>
      <c r="H236" s="41">
        <f t="shared" si="360"/>
        <v>0</v>
      </c>
      <c r="I236" s="73">
        <v>0.23427999999999999</v>
      </c>
      <c r="J236" s="11">
        <v>11.489000000000001</v>
      </c>
      <c r="K236" s="41">
        <f t="shared" si="361"/>
        <v>49039.610722212739</v>
      </c>
      <c r="L236" s="40">
        <v>0</v>
      </c>
      <c r="M236" s="11">
        <v>0</v>
      </c>
      <c r="N236" s="41">
        <f t="shared" si="360"/>
        <v>0</v>
      </c>
      <c r="O236" s="73">
        <v>0.23427999999999999</v>
      </c>
      <c r="P236" s="11">
        <v>11.489000000000001</v>
      </c>
      <c r="Q236" s="41">
        <f t="shared" si="360"/>
        <v>49039.610722212739</v>
      </c>
      <c r="R236" s="40">
        <v>0</v>
      </c>
      <c r="S236" s="11">
        <v>0</v>
      </c>
      <c r="T236" s="41">
        <f t="shared" si="360"/>
        <v>0</v>
      </c>
      <c r="U236" s="40">
        <v>0</v>
      </c>
      <c r="V236" s="11">
        <v>0</v>
      </c>
      <c r="W236" s="41">
        <f t="shared" si="360"/>
        <v>0</v>
      </c>
      <c r="X236" s="73">
        <v>3.78E-2</v>
      </c>
      <c r="Y236" s="11">
        <v>2.16</v>
      </c>
      <c r="Z236" s="41">
        <f t="shared" si="360"/>
        <v>57142.857142857145</v>
      </c>
      <c r="AA236" s="40">
        <v>0</v>
      </c>
      <c r="AB236" s="11">
        <v>0</v>
      </c>
      <c r="AC236" s="41">
        <f t="shared" si="362"/>
        <v>0</v>
      </c>
      <c r="AD236" s="40">
        <v>0</v>
      </c>
      <c r="AE236" s="11">
        <v>0</v>
      </c>
      <c r="AF236" s="41">
        <f t="shared" si="362"/>
        <v>0</v>
      </c>
      <c r="AG236" s="40">
        <v>0</v>
      </c>
      <c r="AH236" s="11">
        <v>0</v>
      </c>
      <c r="AI236" s="41">
        <f t="shared" si="362"/>
        <v>0</v>
      </c>
      <c r="AJ236" s="40">
        <v>0</v>
      </c>
      <c r="AK236" s="11">
        <v>0</v>
      </c>
      <c r="AL236" s="41">
        <f t="shared" si="362"/>
        <v>0</v>
      </c>
      <c r="AM236" s="40">
        <v>0</v>
      </c>
      <c r="AN236" s="11">
        <v>0</v>
      </c>
      <c r="AO236" s="41">
        <f t="shared" si="362"/>
        <v>0</v>
      </c>
      <c r="AP236" s="40">
        <v>0</v>
      </c>
      <c r="AQ236" s="11">
        <v>0</v>
      </c>
      <c r="AR236" s="41">
        <f t="shared" si="362"/>
        <v>0</v>
      </c>
      <c r="AS236" s="40">
        <v>0</v>
      </c>
      <c r="AT236" s="11">
        <v>0</v>
      </c>
      <c r="AU236" s="41">
        <f t="shared" si="363"/>
        <v>0</v>
      </c>
      <c r="AV236" s="40">
        <v>0</v>
      </c>
      <c r="AW236" s="11">
        <v>0</v>
      </c>
      <c r="AX236" s="41">
        <f t="shared" si="363"/>
        <v>0</v>
      </c>
      <c r="AY236" s="40">
        <v>0</v>
      </c>
      <c r="AZ236" s="11">
        <v>0</v>
      </c>
      <c r="BA236" s="41">
        <f t="shared" si="363"/>
        <v>0</v>
      </c>
      <c r="BB236" s="40">
        <v>0</v>
      </c>
      <c r="BC236" s="11">
        <v>0</v>
      </c>
      <c r="BD236" s="41">
        <f t="shared" si="363"/>
        <v>0</v>
      </c>
      <c r="BE236" s="73">
        <v>0.54449999999999998</v>
      </c>
      <c r="BF236" s="11">
        <v>13.388999999999999</v>
      </c>
      <c r="BG236" s="41">
        <f t="shared" si="363"/>
        <v>24589.53168044077</v>
      </c>
      <c r="BH236" s="40">
        <v>0</v>
      </c>
      <c r="BI236" s="11">
        <v>0</v>
      </c>
      <c r="BJ236" s="41">
        <f t="shared" si="363"/>
        <v>0</v>
      </c>
      <c r="BK236" s="40">
        <v>0</v>
      </c>
      <c r="BL236" s="11">
        <v>0</v>
      </c>
      <c r="BM236" s="41">
        <f t="shared" si="364"/>
        <v>0</v>
      </c>
      <c r="BN236" s="40">
        <v>0</v>
      </c>
      <c r="BO236" s="11">
        <v>0</v>
      </c>
      <c r="BP236" s="41">
        <f t="shared" si="364"/>
        <v>0</v>
      </c>
      <c r="BQ236" s="40">
        <v>0</v>
      </c>
      <c r="BR236" s="11">
        <v>0</v>
      </c>
      <c r="BS236" s="41">
        <f t="shared" si="364"/>
        <v>0</v>
      </c>
      <c r="BT236" s="40">
        <v>0</v>
      </c>
      <c r="BU236" s="11">
        <v>0</v>
      </c>
      <c r="BV236" s="41">
        <f t="shared" si="364"/>
        <v>0</v>
      </c>
      <c r="BW236" s="40">
        <v>0</v>
      </c>
      <c r="BX236" s="11">
        <v>0</v>
      </c>
      <c r="BY236" s="41">
        <f t="shared" si="364"/>
        <v>0</v>
      </c>
      <c r="BZ236" s="40">
        <v>0</v>
      </c>
      <c r="CA236" s="11">
        <v>0</v>
      </c>
      <c r="CB236" s="41">
        <f t="shared" si="364"/>
        <v>0</v>
      </c>
      <c r="CC236" s="40">
        <v>0</v>
      </c>
      <c r="CD236" s="11">
        <v>0</v>
      </c>
      <c r="CE236" s="41">
        <f t="shared" si="365"/>
        <v>0</v>
      </c>
      <c r="CF236" s="40">
        <v>0</v>
      </c>
      <c r="CG236" s="11">
        <v>0</v>
      </c>
      <c r="CH236" s="41">
        <f t="shared" si="365"/>
        <v>0</v>
      </c>
      <c r="CI236" s="40">
        <v>0</v>
      </c>
      <c r="CJ236" s="11">
        <v>0</v>
      </c>
      <c r="CK236" s="41">
        <f t="shared" si="365"/>
        <v>0</v>
      </c>
      <c r="CL236" s="73">
        <v>0.3</v>
      </c>
      <c r="CM236" s="11">
        <v>4.9930000000000003</v>
      </c>
      <c r="CN236" s="41">
        <f t="shared" si="365"/>
        <v>16643.333333333336</v>
      </c>
      <c r="CO236" s="9">
        <f>SUM(CL236,CF236,CC236,BH236,BB236,AY236,AM236,AJ236,AD236,AA236,U236,R236,L236,C236,F236,O236,AG236,AS236,BE236,BK236,BT236,X236,CI236+BW236)+BQ236+AV236+BZ236+BN236+AP236+I236</f>
        <v>1.3508600000000002</v>
      </c>
      <c r="CP236" s="13">
        <f t="shared" si="351"/>
        <v>43.519999999999996</v>
      </c>
    </row>
    <row r="237" spans="1:94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359"/>
        <v>0</v>
      </c>
      <c r="F237" s="40">
        <v>0</v>
      </c>
      <c r="G237" s="11">
        <v>0</v>
      </c>
      <c r="H237" s="41">
        <f t="shared" si="360"/>
        <v>0</v>
      </c>
      <c r="I237" s="40">
        <v>0</v>
      </c>
      <c r="J237" s="11">
        <v>0</v>
      </c>
      <c r="K237" s="41">
        <f t="shared" si="361"/>
        <v>0</v>
      </c>
      <c r="L237" s="40">
        <v>0</v>
      </c>
      <c r="M237" s="11">
        <v>0</v>
      </c>
      <c r="N237" s="41">
        <f t="shared" si="360"/>
        <v>0</v>
      </c>
      <c r="O237" s="73">
        <v>0.28139999999999998</v>
      </c>
      <c r="P237" s="11">
        <v>14.558999999999999</v>
      </c>
      <c r="Q237" s="41">
        <f t="shared" si="360"/>
        <v>51737.739872068232</v>
      </c>
      <c r="R237" s="40">
        <v>0</v>
      </c>
      <c r="S237" s="11">
        <v>0</v>
      </c>
      <c r="T237" s="41">
        <f t="shared" si="360"/>
        <v>0</v>
      </c>
      <c r="U237" s="40">
        <v>0</v>
      </c>
      <c r="V237" s="11">
        <v>0</v>
      </c>
      <c r="W237" s="41">
        <f t="shared" si="360"/>
        <v>0</v>
      </c>
      <c r="X237" s="73">
        <v>4.2000000000000003E-2</v>
      </c>
      <c r="Y237" s="11">
        <v>2.3839999999999999</v>
      </c>
      <c r="Z237" s="41">
        <f t="shared" si="360"/>
        <v>56761.904761904756</v>
      </c>
      <c r="AA237" s="40">
        <v>0</v>
      </c>
      <c r="AB237" s="11">
        <v>0</v>
      </c>
      <c r="AC237" s="41">
        <f t="shared" si="362"/>
        <v>0</v>
      </c>
      <c r="AD237" s="40">
        <v>0</v>
      </c>
      <c r="AE237" s="11">
        <v>0</v>
      </c>
      <c r="AF237" s="41">
        <f t="shared" si="362"/>
        <v>0</v>
      </c>
      <c r="AG237" s="40">
        <v>0</v>
      </c>
      <c r="AH237" s="11">
        <v>0</v>
      </c>
      <c r="AI237" s="41">
        <f t="shared" si="362"/>
        <v>0</v>
      </c>
      <c r="AJ237" s="40">
        <v>0</v>
      </c>
      <c r="AK237" s="11">
        <v>0</v>
      </c>
      <c r="AL237" s="41">
        <f t="shared" si="362"/>
        <v>0</v>
      </c>
      <c r="AM237" s="40">
        <v>0</v>
      </c>
      <c r="AN237" s="11">
        <v>0</v>
      </c>
      <c r="AO237" s="41">
        <f t="shared" si="362"/>
        <v>0</v>
      </c>
      <c r="AP237" s="40">
        <v>0</v>
      </c>
      <c r="AQ237" s="11">
        <v>0</v>
      </c>
      <c r="AR237" s="41">
        <f t="shared" si="362"/>
        <v>0</v>
      </c>
      <c r="AS237" s="40">
        <v>0</v>
      </c>
      <c r="AT237" s="11">
        <v>0</v>
      </c>
      <c r="AU237" s="41">
        <f t="shared" si="363"/>
        <v>0</v>
      </c>
      <c r="AV237" s="40">
        <v>0</v>
      </c>
      <c r="AW237" s="11">
        <v>0</v>
      </c>
      <c r="AX237" s="41">
        <f t="shared" si="363"/>
        <v>0</v>
      </c>
      <c r="AY237" s="40">
        <v>0</v>
      </c>
      <c r="AZ237" s="11">
        <v>0</v>
      </c>
      <c r="BA237" s="41">
        <f t="shared" si="363"/>
        <v>0</v>
      </c>
      <c r="BB237" s="40">
        <v>0</v>
      </c>
      <c r="BC237" s="11">
        <v>0</v>
      </c>
      <c r="BD237" s="41">
        <f t="shared" si="363"/>
        <v>0</v>
      </c>
      <c r="BE237" s="40">
        <v>0</v>
      </c>
      <c r="BF237" s="11">
        <v>0</v>
      </c>
      <c r="BG237" s="41">
        <f t="shared" si="363"/>
        <v>0</v>
      </c>
      <c r="BH237" s="40">
        <v>0</v>
      </c>
      <c r="BI237" s="11">
        <v>0</v>
      </c>
      <c r="BJ237" s="41">
        <f t="shared" si="363"/>
        <v>0</v>
      </c>
      <c r="BK237" s="40">
        <v>0</v>
      </c>
      <c r="BL237" s="11">
        <v>0</v>
      </c>
      <c r="BM237" s="41">
        <f t="shared" si="364"/>
        <v>0</v>
      </c>
      <c r="BN237" s="40">
        <v>0</v>
      </c>
      <c r="BO237" s="11">
        <v>0</v>
      </c>
      <c r="BP237" s="41">
        <f t="shared" si="364"/>
        <v>0</v>
      </c>
      <c r="BQ237" s="40">
        <v>0</v>
      </c>
      <c r="BR237" s="11">
        <v>0</v>
      </c>
      <c r="BS237" s="41">
        <f t="shared" si="364"/>
        <v>0</v>
      </c>
      <c r="BT237" s="40">
        <v>0</v>
      </c>
      <c r="BU237" s="11">
        <v>0</v>
      </c>
      <c r="BV237" s="41">
        <f t="shared" si="364"/>
        <v>0</v>
      </c>
      <c r="BW237" s="40">
        <v>0</v>
      </c>
      <c r="BX237" s="11">
        <v>0</v>
      </c>
      <c r="BY237" s="41">
        <f t="shared" si="364"/>
        <v>0</v>
      </c>
      <c r="BZ237" s="40">
        <v>0</v>
      </c>
      <c r="CA237" s="11">
        <v>0</v>
      </c>
      <c r="CB237" s="41">
        <f t="shared" si="364"/>
        <v>0</v>
      </c>
      <c r="CC237" s="40">
        <v>0</v>
      </c>
      <c r="CD237" s="11">
        <v>0</v>
      </c>
      <c r="CE237" s="41">
        <f t="shared" si="365"/>
        <v>0</v>
      </c>
      <c r="CF237" s="40">
        <v>0</v>
      </c>
      <c r="CG237" s="11">
        <v>0</v>
      </c>
      <c r="CH237" s="41">
        <f t="shared" si="365"/>
        <v>0</v>
      </c>
      <c r="CI237" s="40">
        <v>0</v>
      </c>
      <c r="CJ237" s="11">
        <v>0</v>
      </c>
      <c r="CK237" s="41">
        <f t="shared" si="365"/>
        <v>0</v>
      </c>
      <c r="CL237" s="40">
        <v>0</v>
      </c>
      <c r="CM237" s="11">
        <v>0</v>
      </c>
      <c r="CN237" s="41">
        <f t="shared" si="365"/>
        <v>0</v>
      </c>
      <c r="CO237" s="9">
        <f t="shared" ref="CO237:CO239" si="366">SUM(CL237,CF237,CC237,BH237,BB237,AY237,AM237,AJ237,AD237,AA237,U237,R237,L237,C237,F237,O237,AG237,AS237,BE237,BK237,BT237,X237,CI237+BW237)+BQ237+AV237+BZ237+BN237+AP237+I237</f>
        <v>0.32339999999999997</v>
      </c>
      <c r="CP237" s="13">
        <f t="shared" si="351"/>
        <v>16.942999999999998</v>
      </c>
    </row>
    <row r="238" spans="1:94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359"/>
        <v>0</v>
      </c>
      <c r="F238" s="40">
        <v>0</v>
      </c>
      <c r="G238" s="11">
        <v>0</v>
      </c>
      <c r="H238" s="41">
        <f t="shared" si="360"/>
        <v>0</v>
      </c>
      <c r="I238" s="40">
        <v>0</v>
      </c>
      <c r="J238" s="11">
        <v>0</v>
      </c>
      <c r="K238" s="41">
        <f t="shared" si="361"/>
        <v>0</v>
      </c>
      <c r="L238" s="40">
        <v>0</v>
      </c>
      <c r="M238" s="11">
        <v>0</v>
      </c>
      <c r="N238" s="41">
        <f t="shared" si="360"/>
        <v>0</v>
      </c>
      <c r="O238" s="73">
        <v>11.270860000000001</v>
      </c>
      <c r="P238" s="11">
        <v>133.18199999999999</v>
      </c>
      <c r="Q238" s="41">
        <f t="shared" si="360"/>
        <v>11816.489602390588</v>
      </c>
      <c r="R238" s="40">
        <v>0</v>
      </c>
      <c r="S238" s="11">
        <v>0</v>
      </c>
      <c r="T238" s="41">
        <f t="shared" si="360"/>
        <v>0</v>
      </c>
      <c r="U238" s="40">
        <v>0</v>
      </c>
      <c r="V238" s="11">
        <v>0</v>
      </c>
      <c r="W238" s="41">
        <f t="shared" si="360"/>
        <v>0</v>
      </c>
      <c r="X238" s="73">
        <v>2.1000000000000001E-2</v>
      </c>
      <c r="Y238" s="11">
        <v>1.194</v>
      </c>
      <c r="Z238" s="41">
        <f t="shared" si="360"/>
        <v>56857.142857142855</v>
      </c>
      <c r="AA238" s="40">
        <v>0</v>
      </c>
      <c r="AB238" s="11">
        <v>0</v>
      </c>
      <c r="AC238" s="41">
        <f t="shared" si="362"/>
        <v>0</v>
      </c>
      <c r="AD238" s="40">
        <v>0</v>
      </c>
      <c r="AE238" s="11">
        <v>0</v>
      </c>
      <c r="AF238" s="41">
        <f t="shared" si="362"/>
        <v>0</v>
      </c>
      <c r="AG238" s="40">
        <v>0</v>
      </c>
      <c r="AH238" s="11">
        <v>0</v>
      </c>
      <c r="AI238" s="41">
        <f t="shared" si="362"/>
        <v>0</v>
      </c>
      <c r="AJ238" s="40">
        <v>0</v>
      </c>
      <c r="AK238" s="11">
        <v>0</v>
      </c>
      <c r="AL238" s="41">
        <f t="shared" si="362"/>
        <v>0</v>
      </c>
      <c r="AM238" s="40">
        <v>0</v>
      </c>
      <c r="AN238" s="11">
        <v>0</v>
      </c>
      <c r="AO238" s="41">
        <f t="shared" si="362"/>
        <v>0</v>
      </c>
      <c r="AP238" s="40">
        <v>0</v>
      </c>
      <c r="AQ238" s="11">
        <v>0</v>
      </c>
      <c r="AR238" s="41">
        <f t="shared" si="362"/>
        <v>0</v>
      </c>
      <c r="AS238" s="40">
        <v>0</v>
      </c>
      <c r="AT238" s="11">
        <v>0</v>
      </c>
      <c r="AU238" s="41">
        <f t="shared" si="363"/>
        <v>0</v>
      </c>
      <c r="AV238" s="40">
        <v>0</v>
      </c>
      <c r="AW238" s="11">
        <v>0</v>
      </c>
      <c r="AX238" s="41">
        <f t="shared" si="363"/>
        <v>0</v>
      </c>
      <c r="AY238" s="40">
        <v>0</v>
      </c>
      <c r="AZ238" s="11">
        <v>0</v>
      </c>
      <c r="BA238" s="41">
        <f t="shared" si="363"/>
        <v>0</v>
      </c>
      <c r="BB238" s="40">
        <v>0</v>
      </c>
      <c r="BC238" s="11">
        <v>0</v>
      </c>
      <c r="BD238" s="41">
        <f t="shared" si="363"/>
        <v>0</v>
      </c>
      <c r="BE238" s="40">
        <v>0</v>
      </c>
      <c r="BF238" s="11">
        <v>0</v>
      </c>
      <c r="BG238" s="41">
        <f t="shared" si="363"/>
        <v>0</v>
      </c>
      <c r="BH238" s="40">
        <v>0</v>
      </c>
      <c r="BI238" s="11">
        <v>0</v>
      </c>
      <c r="BJ238" s="41">
        <f t="shared" si="363"/>
        <v>0</v>
      </c>
      <c r="BK238" s="40">
        <v>0</v>
      </c>
      <c r="BL238" s="11">
        <v>0</v>
      </c>
      <c r="BM238" s="41">
        <f t="shared" si="364"/>
        <v>0</v>
      </c>
      <c r="BN238" s="40">
        <v>0</v>
      </c>
      <c r="BO238" s="11">
        <v>0</v>
      </c>
      <c r="BP238" s="41">
        <f t="shared" si="364"/>
        <v>0</v>
      </c>
      <c r="BQ238" s="40">
        <v>0</v>
      </c>
      <c r="BR238" s="11">
        <v>0</v>
      </c>
      <c r="BS238" s="41">
        <f t="shared" si="364"/>
        <v>0</v>
      </c>
      <c r="BT238" s="40">
        <v>0</v>
      </c>
      <c r="BU238" s="11">
        <v>0</v>
      </c>
      <c r="BV238" s="41">
        <f t="shared" si="364"/>
        <v>0</v>
      </c>
      <c r="BW238" s="40">
        <v>0</v>
      </c>
      <c r="BX238" s="11">
        <v>0</v>
      </c>
      <c r="BY238" s="41">
        <f t="shared" si="364"/>
        <v>0</v>
      </c>
      <c r="BZ238" s="40">
        <v>0</v>
      </c>
      <c r="CA238" s="11">
        <v>0</v>
      </c>
      <c r="CB238" s="41">
        <f t="shared" si="364"/>
        <v>0</v>
      </c>
      <c r="CC238" s="40">
        <v>0</v>
      </c>
      <c r="CD238" s="11">
        <v>0</v>
      </c>
      <c r="CE238" s="41">
        <f t="shared" si="365"/>
        <v>0</v>
      </c>
      <c r="CF238" s="40">
        <v>0</v>
      </c>
      <c r="CG238" s="11">
        <v>0</v>
      </c>
      <c r="CH238" s="41">
        <f t="shared" si="365"/>
        <v>0</v>
      </c>
      <c r="CI238" s="40">
        <v>0</v>
      </c>
      <c r="CJ238" s="11">
        <v>0</v>
      </c>
      <c r="CK238" s="41">
        <f t="shared" si="365"/>
        <v>0</v>
      </c>
      <c r="CL238" s="40">
        <v>0</v>
      </c>
      <c r="CM238" s="11">
        <v>0</v>
      </c>
      <c r="CN238" s="41">
        <f t="shared" si="365"/>
        <v>0</v>
      </c>
      <c r="CO238" s="9">
        <f t="shared" si="366"/>
        <v>11.291860000000002</v>
      </c>
      <c r="CP238" s="13">
        <f t="shared" si="351"/>
        <v>134.37599999999998</v>
      </c>
    </row>
    <row r="239" spans="1:94" ht="15" thickBot="1" x14ac:dyDescent="0.35">
      <c r="A239" s="52"/>
      <c r="B239" s="64" t="s">
        <v>17</v>
      </c>
      <c r="C239" s="65">
        <f t="shared" ref="C239:D239" si="367">SUM(C227:C238)</f>
        <v>0</v>
      </c>
      <c r="D239" s="66">
        <f t="shared" si="367"/>
        <v>0</v>
      </c>
      <c r="E239" s="43"/>
      <c r="F239" s="65">
        <f t="shared" ref="F239:BT239" si="368">SUM(F227:F238)</f>
        <v>0</v>
      </c>
      <c r="G239" s="66">
        <f t="shared" si="368"/>
        <v>0</v>
      </c>
      <c r="H239" s="43"/>
      <c r="I239" s="65">
        <f t="shared" ref="I239:J239" si="369">SUM(I227:I238)</f>
        <v>0.23427999999999999</v>
      </c>
      <c r="J239" s="66">
        <f t="shared" si="369"/>
        <v>11.489000000000001</v>
      </c>
      <c r="K239" s="43"/>
      <c r="L239" s="65">
        <f t="shared" si="368"/>
        <v>0</v>
      </c>
      <c r="M239" s="66">
        <f t="shared" si="368"/>
        <v>0</v>
      </c>
      <c r="N239" s="43"/>
      <c r="O239" s="65">
        <f t="shared" si="368"/>
        <v>35.791426177528415</v>
      </c>
      <c r="P239" s="66">
        <f t="shared" si="368"/>
        <v>308.19799999999998</v>
      </c>
      <c r="Q239" s="43"/>
      <c r="R239" s="65">
        <f t="shared" si="368"/>
        <v>0</v>
      </c>
      <c r="S239" s="66">
        <f t="shared" si="368"/>
        <v>0</v>
      </c>
      <c r="T239" s="43"/>
      <c r="U239" s="65">
        <f t="shared" si="368"/>
        <v>0</v>
      </c>
      <c r="V239" s="66">
        <f t="shared" si="368"/>
        <v>0</v>
      </c>
      <c r="W239" s="43"/>
      <c r="X239" s="65">
        <f t="shared" si="368"/>
        <v>47.666883802024742</v>
      </c>
      <c r="Y239" s="66">
        <f t="shared" si="368"/>
        <v>277.80799999999999</v>
      </c>
      <c r="Z239" s="43"/>
      <c r="AA239" s="65">
        <f t="shared" si="368"/>
        <v>0</v>
      </c>
      <c r="AB239" s="66">
        <f t="shared" si="368"/>
        <v>0</v>
      </c>
      <c r="AC239" s="43"/>
      <c r="AD239" s="65">
        <f t="shared" si="368"/>
        <v>0</v>
      </c>
      <c r="AE239" s="66">
        <f t="shared" si="368"/>
        <v>0</v>
      </c>
      <c r="AF239" s="43"/>
      <c r="AG239" s="65">
        <f t="shared" si="368"/>
        <v>0</v>
      </c>
      <c r="AH239" s="66">
        <f t="shared" si="368"/>
        <v>0</v>
      </c>
      <c r="AI239" s="43"/>
      <c r="AJ239" s="65">
        <f t="shared" si="368"/>
        <v>0</v>
      </c>
      <c r="AK239" s="66">
        <f t="shared" si="368"/>
        <v>0</v>
      </c>
      <c r="AL239" s="43"/>
      <c r="AM239" s="65">
        <f t="shared" si="368"/>
        <v>0</v>
      </c>
      <c r="AN239" s="66">
        <f t="shared" si="368"/>
        <v>0</v>
      </c>
      <c r="AO239" s="43"/>
      <c r="AP239" s="65">
        <f t="shared" si="368"/>
        <v>0</v>
      </c>
      <c r="AQ239" s="66">
        <f t="shared" si="368"/>
        <v>0</v>
      </c>
      <c r="AR239" s="43"/>
      <c r="AS239" s="65">
        <f t="shared" si="368"/>
        <v>0</v>
      </c>
      <c r="AT239" s="66">
        <f t="shared" si="368"/>
        <v>0</v>
      </c>
      <c r="AU239" s="43"/>
      <c r="AV239" s="65">
        <f t="shared" si="368"/>
        <v>0</v>
      </c>
      <c r="AW239" s="66">
        <f t="shared" si="368"/>
        <v>0</v>
      </c>
      <c r="AX239" s="43"/>
      <c r="AY239" s="65">
        <f t="shared" si="368"/>
        <v>0</v>
      </c>
      <c r="AZ239" s="66">
        <f t="shared" si="368"/>
        <v>0</v>
      </c>
      <c r="BA239" s="43"/>
      <c r="BB239" s="65">
        <f t="shared" si="368"/>
        <v>0.27</v>
      </c>
      <c r="BC239" s="66">
        <f t="shared" si="368"/>
        <v>7.1360000000000001</v>
      </c>
      <c r="BD239" s="43"/>
      <c r="BE239" s="65">
        <f t="shared" si="368"/>
        <v>0.98049999999999993</v>
      </c>
      <c r="BF239" s="66">
        <f t="shared" si="368"/>
        <v>35.619</v>
      </c>
      <c r="BG239" s="43"/>
      <c r="BH239" s="65">
        <f t="shared" si="368"/>
        <v>1.0800000000000001E-2</v>
      </c>
      <c r="BI239" s="66">
        <f t="shared" si="368"/>
        <v>1.571</v>
      </c>
      <c r="BJ239" s="43"/>
      <c r="BK239" s="65">
        <f t="shared" si="368"/>
        <v>0</v>
      </c>
      <c r="BL239" s="66">
        <f t="shared" si="368"/>
        <v>0</v>
      </c>
      <c r="BM239" s="43"/>
      <c r="BN239" s="65">
        <f t="shared" si="368"/>
        <v>0.01</v>
      </c>
      <c r="BO239" s="66">
        <f t="shared" si="368"/>
        <v>1.87</v>
      </c>
      <c r="BP239" s="43"/>
      <c r="BQ239" s="65">
        <f t="shared" si="368"/>
        <v>0</v>
      </c>
      <c r="BR239" s="66">
        <f t="shared" si="368"/>
        <v>0</v>
      </c>
      <c r="BS239" s="43"/>
      <c r="BT239" s="65">
        <f t="shared" si="368"/>
        <v>0</v>
      </c>
      <c r="BU239" s="66">
        <f t="shared" ref="BU239:CM239" si="370">SUM(BU227:BU238)</f>
        <v>0</v>
      </c>
      <c r="BV239" s="43"/>
      <c r="BW239" s="65">
        <f t="shared" si="370"/>
        <v>0</v>
      </c>
      <c r="BX239" s="66">
        <f t="shared" si="370"/>
        <v>0</v>
      </c>
      <c r="BY239" s="43"/>
      <c r="BZ239" s="65">
        <f t="shared" si="370"/>
        <v>0</v>
      </c>
      <c r="CA239" s="66">
        <f t="shared" si="370"/>
        <v>0</v>
      </c>
      <c r="CB239" s="43"/>
      <c r="CC239" s="65">
        <f t="shared" si="370"/>
        <v>0</v>
      </c>
      <c r="CD239" s="66">
        <f t="shared" si="370"/>
        <v>0</v>
      </c>
      <c r="CE239" s="43"/>
      <c r="CF239" s="65">
        <f t="shared" si="370"/>
        <v>0</v>
      </c>
      <c r="CG239" s="66">
        <f t="shared" si="370"/>
        <v>0</v>
      </c>
      <c r="CH239" s="43"/>
      <c r="CI239" s="65">
        <f t="shared" si="370"/>
        <v>0</v>
      </c>
      <c r="CJ239" s="66">
        <f t="shared" si="370"/>
        <v>0</v>
      </c>
      <c r="CK239" s="43"/>
      <c r="CL239" s="65">
        <f t="shared" si="370"/>
        <v>4.5730000000000004</v>
      </c>
      <c r="CM239" s="66">
        <f t="shared" si="370"/>
        <v>80.754999999999995</v>
      </c>
      <c r="CN239" s="43"/>
      <c r="CO239" s="36">
        <f t="shared" si="366"/>
        <v>89.536889979553166</v>
      </c>
      <c r="CP239" s="37">
        <f t="shared" si="351"/>
        <v>724.44600000000003</v>
      </c>
    </row>
    <row r="240" spans="1:94" ht="17.399999999999999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371">IF(F240=0,0,G240/F240*1000)</f>
        <v>0</v>
      </c>
      <c r="I240" s="40">
        <v>0</v>
      </c>
      <c r="J240" s="11">
        <v>0</v>
      </c>
      <c r="K240" s="41">
        <f t="shared" ref="K240:K251" si="372">IF(I240=0,0,J240/I240*1000)</f>
        <v>0</v>
      </c>
      <c r="L240" s="40">
        <v>0</v>
      </c>
      <c r="M240" s="11">
        <v>0</v>
      </c>
      <c r="N240" s="41">
        <f t="shared" ref="N240:N251" si="373">IF(L240=0,0,M240/L240*1000)</f>
        <v>0</v>
      </c>
      <c r="O240" s="73">
        <v>9.90001</v>
      </c>
      <c r="P240" s="11">
        <v>271.83600000000001</v>
      </c>
      <c r="Q240" s="41">
        <f t="shared" ref="Q240:Q251" si="374">IF(O240=0,0,P240/O240*1000)</f>
        <v>27458.154082672645</v>
      </c>
      <c r="R240" s="40">
        <v>0</v>
      </c>
      <c r="S240" s="11">
        <v>0</v>
      </c>
      <c r="T240" s="41">
        <f t="shared" ref="T240:T251" si="375">IF(R240=0,0,S240/R240*1000)</f>
        <v>0</v>
      </c>
      <c r="U240" s="40">
        <v>0</v>
      </c>
      <c r="V240" s="11">
        <v>0</v>
      </c>
      <c r="W240" s="41">
        <f t="shared" ref="W240:W251" si="376">IF(U240=0,0,V240/U240*1000)</f>
        <v>0</v>
      </c>
      <c r="X240" s="73">
        <v>2.52E-2</v>
      </c>
      <c r="Y240" s="11">
        <v>1.4330000000000001</v>
      </c>
      <c r="Z240" s="41">
        <f t="shared" ref="Z240:Z251" si="377">IF(X240=0,0,Y240/X240*1000)</f>
        <v>56865.079365079364</v>
      </c>
      <c r="AA240" s="40">
        <v>0</v>
      </c>
      <c r="AB240" s="11">
        <v>0</v>
      </c>
      <c r="AC240" s="41">
        <f t="shared" ref="AC240:AC251" si="378">IF(AA240=0,0,AB240/AA240*1000)</f>
        <v>0</v>
      </c>
      <c r="AD240" s="40">
        <v>0</v>
      </c>
      <c r="AE240" s="11">
        <v>0</v>
      </c>
      <c r="AF240" s="41">
        <f t="shared" ref="AF240:AF251" si="379">IF(AD240=0,0,AE240/AD240*1000)</f>
        <v>0</v>
      </c>
      <c r="AG240" s="40">
        <v>0</v>
      </c>
      <c r="AH240" s="11">
        <v>0</v>
      </c>
      <c r="AI240" s="41">
        <f t="shared" ref="AI240:AI251" si="380">IF(AG240=0,0,AH240/AG240*1000)</f>
        <v>0</v>
      </c>
      <c r="AJ240" s="40">
        <v>0</v>
      </c>
      <c r="AK240" s="11">
        <v>0</v>
      </c>
      <c r="AL240" s="41">
        <f t="shared" ref="AL240:AL251" si="381">IF(AJ240=0,0,AK240/AJ240*1000)</f>
        <v>0</v>
      </c>
      <c r="AM240" s="40">
        <v>0</v>
      </c>
      <c r="AN240" s="11">
        <v>0</v>
      </c>
      <c r="AO240" s="41">
        <f t="shared" ref="AO240:AO251" si="382">IF(AM240=0,0,AN240/AM240*1000)</f>
        <v>0</v>
      </c>
      <c r="AP240" s="40">
        <v>0</v>
      </c>
      <c r="AQ240" s="11">
        <v>0</v>
      </c>
      <c r="AR240" s="41">
        <f t="shared" ref="AR240:AR251" si="383">IF(AP240=0,0,AQ240/AP240*1000)</f>
        <v>0</v>
      </c>
      <c r="AS240" s="40">
        <v>0</v>
      </c>
      <c r="AT240" s="11">
        <v>0</v>
      </c>
      <c r="AU240" s="41">
        <f t="shared" ref="AU240:AU251" si="384">IF(AS240=0,0,AT240/AS240*1000)</f>
        <v>0</v>
      </c>
      <c r="AV240" s="40">
        <v>0</v>
      </c>
      <c r="AW240" s="11">
        <v>0</v>
      </c>
      <c r="AX240" s="41">
        <f t="shared" ref="AX240:AX251" si="385">IF(AV240=0,0,AW240/AV240*1000)</f>
        <v>0</v>
      </c>
      <c r="AY240" s="40">
        <v>0</v>
      </c>
      <c r="AZ240" s="11">
        <v>0</v>
      </c>
      <c r="BA240" s="41">
        <f t="shared" ref="BA240:BA251" si="386">IF(AY240=0,0,AZ240/AY240*1000)</f>
        <v>0</v>
      </c>
      <c r="BB240" s="40">
        <v>0</v>
      </c>
      <c r="BC240" s="11">
        <v>0</v>
      </c>
      <c r="BD240" s="41">
        <f t="shared" ref="BD240:BD251" si="387">IF(BB240=0,0,BC240/BB240*1000)</f>
        <v>0</v>
      </c>
      <c r="BE240" s="73">
        <v>4.6799999999999994E-2</v>
      </c>
      <c r="BF240" s="11">
        <v>2.262</v>
      </c>
      <c r="BG240" s="41">
        <f t="shared" ref="BG240:BG251" si="388">IF(BE240=0,0,BF240/BE240*1000)</f>
        <v>48333.333333333343</v>
      </c>
      <c r="BH240" s="40">
        <v>0</v>
      </c>
      <c r="BI240" s="11">
        <v>0</v>
      </c>
      <c r="BJ240" s="41">
        <f t="shared" ref="BJ240:BJ251" si="389">IF(BH240=0,0,BI240/BH240*1000)</f>
        <v>0</v>
      </c>
      <c r="BK240" s="40">
        <v>0</v>
      </c>
      <c r="BL240" s="11">
        <v>0</v>
      </c>
      <c r="BM240" s="41">
        <f t="shared" ref="BM240:BM251" si="390">IF(BK240=0,0,BL240/BK240*1000)</f>
        <v>0</v>
      </c>
      <c r="BN240" s="40">
        <v>0</v>
      </c>
      <c r="BO240" s="11">
        <v>0</v>
      </c>
      <c r="BP240" s="41">
        <f t="shared" ref="BP240:BP251" si="391">IF(BN240=0,0,BO240/BN240*1000)</f>
        <v>0</v>
      </c>
      <c r="BQ240" s="40">
        <v>0</v>
      </c>
      <c r="BR240" s="11">
        <v>0</v>
      </c>
      <c r="BS240" s="41">
        <f t="shared" ref="BS240:BS251" si="392">IF(BQ240=0,0,BR240/BQ240*1000)</f>
        <v>0</v>
      </c>
      <c r="BT240" s="40">
        <v>0</v>
      </c>
      <c r="BU240" s="11">
        <v>0</v>
      </c>
      <c r="BV240" s="41">
        <f t="shared" ref="BV240:BV251" si="393">IF(BT240=0,0,BU240/BT240*1000)</f>
        <v>0</v>
      </c>
      <c r="BW240" s="40">
        <v>0</v>
      </c>
      <c r="BX240" s="11">
        <v>0</v>
      </c>
      <c r="BY240" s="41">
        <f t="shared" ref="BY240:BY251" si="394">IF(BW240=0,0,BX240/BW240*1000)</f>
        <v>0</v>
      </c>
      <c r="BZ240" s="40">
        <v>0</v>
      </c>
      <c r="CA240" s="11">
        <v>0</v>
      </c>
      <c r="CB240" s="41">
        <f t="shared" ref="CB240:CB251" si="395">IF(BZ240=0,0,CA240/BZ240*1000)</f>
        <v>0</v>
      </c>
      <c r="CC240" s="40">
        <v>0</v>
      </c>
      <c r="CD240" s="11">
        <v>0</v>
      </c>
      <c r="CE240" s="41">
        <f t="shared" ref="CE240:CE251" si="396">IF(CC240=0,0,CD240/CC240*1000)</f>
        <v>0</v>
      </c>
      <c r="CF240" s="40">
        <v>0</v>
      </c>
      <c r="CG240" s="11">
        <v>0</v>
      </c>
      <c r="CH240" s="41">
        <f t="shared" ref="CH240:CH251" si="397">IF(CF240=0,0,CG240/CF240*1000)</f>
        <v>0</v>
      </c>
      <c r="CI240" s="40">
        <v>0</v>
      </c>
      <c r="CJ240" s="11">
        <v>0</v>
      </c>
      <c r="CK240" s="41">
        <f t="shared" ref="CK240:CK251" si="398">IF(CI240=0,0,CJ240/CI240*1000)</f>
        <v>0</v>
      </c>
      <c r="CL240" s="40">
        <v>0</v>
      </c>
      <c r="CM240" s="11">
        <v>0</v>
      </c>
      <c r="CN240" s="41">
        <f t="shared" ref="CN240:CN251" si="399">IF(CL240=0,0,CM240/CL240*1000)</f>
        <v>0</v>
      </c>
      <c r="CO240" s="9">
        <f>SUMIF($C$5:$CN$5,"Ton",C240:CN240)</f>
        <v>9.9720099999999992</v>
      </c>
      <c r="CP240" s="13">
        <f>SUMIF($C$5:$CN$5,"F*",C240:CN240)</f>
        <v>275.53100000000001</v>
      </c>
    </row>
    <row r="241" spans="1:94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400">IF(C241=0,0,D241/C241*1000)</f>
        <v>0</v>
      </c>
      <c r="F241" s="40">
        <v>0</v>
      </c>
      <c r="G241" s="11">
        <v>0</v>
      </c>
      <c r="H241" s="41">
        <f t="shared" si="371"/>
        <v>0</v>
      </c>
      <c r="I241" s="40">
        <v>0</v>
      </c>
      <c r="J241" s="11">
        <v>0</v>
      </c>
      <c r="K241" s="41">
        <f t="shared" si="372"/>
        <v>0</v>
      </c>
      <c r="L241" s="40">
        <v>0</v>
      </c>
      <c r="M241" s="11">
        <v>0</v>
      </c>
      <c r="N241" s="41">
        <f t="shared" si="373"/>
        <v>0</v>
      </c>
      <c r="O241" s="73">
        <v>6.6748799999999999</v>
      </c>
      <c r="P241" s="11">
        <v>235.684</v>
      </c>
      <c r="Q241" s="41">
        <f t="shared" si="374"/>
        <v>35309.099189798166</v>
      </c>
      <c r="R241" s="40">
        <v>0</v>
      </c>
      <c r="S241" s="11">
        <v>0</v>
      </c>
      <c r="T241" s="41">
        <f t="shared" si="375"/>
        <v>0</v>
      </c>
      <c r="U241" s="40">
        <v>0</v>
      </c>
      <c r="V241" s="11">
        <v>0</v>
      </c>
      <c r="W241" s="41">
        <f t="shared" si="376"/>
        <v>0</v>
      </c>
      <c r="X241" s="73">
        <v>3.3600000000000005E-2</v>
      </c>
      <c r="Y241" s="11">
        <v>1.9119999999999999</v>
      </c>
      <c r="Z241" s="41">
        <f t="shared" si="377"/>
        <v>56904.761904761894</v>
      </c>
      <c r="AA241" s="40">
        <v>0</v>
      </c>
      <c r="AB241" s="11">
        <v>0</v>
      </c>
      <c r="AC241" s="41">
        <f t="shared" si="378"/>
        <v>0</v>
      </c>
      <c r="AD241" s="40">
        <v>0</v>
      </c>
      <c r="AE241" s="11">
        <v>0</v>
      </c>
      <c r="AF241" s="41">
        <f t="shared" si="379"/>
        <v>0</v>
      </c>
      <c r="AG241" s="40">
        <v>0</v>
      </c>
      <c r="AH241" s="11">
        <v>0</v>
      </c>
      <c r="AI241" s="41">
        <f t="shared" si="380"/>
        <v>0</v>
      </c>
      <c r="AJ241" s="40">
        <v>0</v>
      </c>
      <c r="AK241" s="11">
        <v>0</v>
      </c>
      <c r="AL241" s="41">
        <f t="shared" si="381"/>
        <v>0</v>
      </c>
      <c r="AM241" s="40">
        <v>0</v>
      </c>
      <c r="AN241" s="11">
        <v>0</v>
      </c>
      <c r="AO241" s="41">
        <f t="shared" si="382"/>
        <v>0</v>
      </c>
      <c r="AP241" s="40">
        <v>0</v>
      </c>
      <c r="AQ241" s="11">
        <v>0</v>
      </c>
      <c r="AR241" s="41">
        <f t="shared" si="383"/>
        <v>0</v>
      </c>
      <c r="AS241" s="40">
        <v>0</v>
      </c>
      <c r="AT241" s="11">
        <v>0</v>
      </c>
      <c r="AU241" s="41">
        <f t="shared" si="384"/>
        <v>0</v>
      </c>
      <c r="AV241" s="40">
        <v>0</v>
      </c>
      <c r="AW241" s="11">
        <v>0</v>
      </c>
      <c r="AX241" s="41">
        <f t="shared" si="385"/>
        <v>0</v>
      </c>
      <c r="AY241" s="40">
        <v>0</v>
      </c>
      <c r="AZ241" s="11">
        <v>0</v>
      </c>
      <c r="BA241" s="41">
        <f t="shared" si="386"/>
        <v>0</v>
      </c>
      <c r="BB241" s="40">
        <v>0</v>
      </c>
      <c r="BC241" s="11">
        <v>0</v>
      </c>
      <c r="BD241" s="41">
        <f t="shared" si="387"/>
        <v>0</v>
      </c>
      <c r="BE241" s="73">
        <v>1.0575000000000001</v>
      </c>
      <c r="BF241" s="11">
        <v>11.928000000000001</v>
      </c>
      <c r="BG241" s="41">
        <f t="shared" si="388"/>
        <v>11279.432624113475</v>
      </c>
      <c r="BH241" s="40">
        <v>0</v>
      </c>
      <c r="BI241" s="11">
        <v>0</v>
      </c>
      <c r="BJ241" s="41">
        <f t="shared" si="389"/>
        <v>0</v>
      </c>
      <c r="BK241" s="40">
        <v>0</v>
      </c>
      <c r="BL241" s="11">
        <v>0</v>
      </c>
      <c r="BM241" s="41">
        <f t="shared" si="390"/>
        <v>0</v>
      </c>
      <c r="BN241" s="40">
        <v>0</v>
      </c>
      <c r="BO241" s="11">
        <v>0</v>
      </c>
      <c r="BP241" s="41">
        <f t="shared" si="391"/>
        <v>0</v>
      </c>
      <c r="BQ241" s="40">
        <v>0</v>
      </c>
      <c r="BR241" s="11">
        <v>0</v>
      </c>
      <c r="BS241" s="41">
        <f t="shared" si="392"/>
        <v>0</v>
      </c>
      <c r="BT241" s="40">
        <v>0</v>
      </c>
      <c r="BU241" s="11">
        <v>0</v>
      </c>
      <c r="BV241" s="41">
        <f t="shared" si="393"/>
        <v>0</v>
      </c>
      <c r="BW241" s="40">
        <v>0</v>
      </c>
      <c r="BX241" s="11">
        <v>0</v>
      </c>
      <c r="BY241" s="41">
        <f t="shared" si="394"/>
        <v>0</v>
      </c>
      <c r="BZ241" s="40">
        <v>0</v>
      </c>
      <c r="CA241" s="11">
        <v>0</v>
      </c>
      <c r="CB241" s="41">
        <f t="shared" si="395"/>
        <v>0</v>
      </c>
      <c r="CC241" s="40">
        <v>0</v>
      </c>
      <c r="CD241" s="11">
        <v>0</v>
      </c>
      <c r="CE241" s="41">
        <f t="shared" si="396"/>
        <v>0</v>
      </c>
      <c r="CF241" s="40">
        <v>0</v>
      </c>
      <c r="CG241" s="11">
        <v>0</v>
      </c>
      <c r="CH241" s="41">
        <f t="shared" si="397"/>
        <v>0</v>
      </c>
      <c r="CI241" s="40">
        <v>0</v>
      </c>
      <c r="CJ241" s="11">
        <v>0</v>
      </c>
      <c r="CK241" s="41">
        <f t="shared" si="398"/>
        <v>0</v>
      </c>
      <c r="CL241" s="40">
        <v>0</v>
      </c>
      <c r="CM241" s="11">
        <v>0</v>
      </c>
      <c r="CN241" s="41">
        <f t="shared" si="399"/>
        <v>0</v>
      </c>
      <c r="CO241" s="9">
        <f t="shared" ref="CO241:CO252" si="401">SUMIF($C$5:$CN$5,"Ton",C241:CN241)</f>
        <v>7.7659799999999999</v>
      </c>
      <c r="CP241" s="13">
        <f t="shared" ref="CP241:CP252" si="402">SUMIF($C$5:$CN$5,"F*",C241:CN241)</f>
        <v>249.524</v>
      </c>
    </row>
    <row r="242" spans="1:94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400"/>
        <v>0</v>
      </c>
      <c r="F242" s="40">
        <v>0</v>
      </c>
      <c r="G242" s="11">
        <v>0</v>
      </c>
      <c r="H242" s="41">
        <f t="shared" si="371"/>
        <v>0</v>
      </c>
      <c r="I242" s="40">
        <v>0</v>
      </c>
      <c r="J242" s="11">
        <v>0</v>
      </c>
      <c r="K242" s="41">
        <f t="shared" si="372"/>
        <v>0</v>
      </c>
      <c r="L242" s="40">
        <v>0</v>
      </c>
      <c r="M242" s="11">
        <v>0</v>
      </c>
      <c r="N242" s="41">
        <f t="shared" si="373"/>
        <v>0</v>
      </c>
      <c r="O242" s="73">
        <v>4.9092000000000002</v>
      </c>
      <c r="P242" s="11">
        <v>206.268</v>
      </c>
      <c r="Q242" s="41">
        <f t="shared" si="374"/>
        <v>42016.621852847711</v>
      </c>
      <c r="R242" s="40">
        <v>0</v>
      </c>
      <c r="S242" s="11">
        <v>0</v>
      </c>
      <c r="T242" s="41">
        <f t="shared" si="375"/>
        <v>0</v>
      </c>
      <c r="U242" s="40">
        <v>0</v>
      </c>
      <c r="V242" s="11">
        <v>0</v>
      </c>
      <c r="W242" s="41">
        <f t="shared" si="376"/>
        <v>0</v>
      </c>
      <c r="X242" s="40">
        <v>0</v>
      </c>
      <c r="Y242" s="11">
        <v>0</v>
      </c>
      <c r="Z242" s="41">
        <f t="shared" si="377"/>
        <v>0</v>
      </c>
      <c r="AA242" s="40">
        <v>0</v>
      </c>
      <c r="AB242" s="11">
        <v>0</v>
      </c>
      <c r="AC242" s="41">
        <f t="shared" si="378"/>
        <v>0</v>
      </c>
      <c r="AD242" s="40">
        <v>0</v>
      </c>
      <c r="AE242" s="11">
        <v>0</v>
      </c>
      <c r="AF242" s="41">
        <f t="shared" si="379"/>
        <v>0</v>
      </c>
      <c r="AG242" s="40">
        <v>0</v>
      </c>
      <c r="AH242" s="11">
        <v>0</v>
      </c>
      <c r="AI242" s="41">
        <f t="shared" si="380"/>
        <v>0</v>
      </c>
      <c r="AJ242" s="40">
        <v>0</v>
      </c>
      <c r="AK242" s="11">
        <v>0</v>
      </c>
      <c r="AL242" s="41">
        <f t="shared" si="381"/>
        <v>0</v>
      </c>
      <c r="AM242" s="40">
        <v>0</v>
      </c>
      <c r="AN242" s="11">
        <v>0</v>
      </c>
      <c r="AO242" s="41">
        <f t="shared" si="382"/>
        <v>0</v>
      </c>
      <c r="AP242" s="40">
        <v>0</v>
      </c>
      <c r="AQ242" s="11">
        <v>0</v>
      </c>
      <c r="AR242" s="41">
        <f t="shared" si="383"/>
        <v>0</v>
      </c>
      <c r="AS242" s="40">
        <v>0</v>
      </c>
      <c r="AT242" s="11">
        <v>0</v>
      </c>
      <c r="AU242" s="41">
        <f t="shared" si="384"/>
        <v>0</v>
      </c>
      <c r="AV242" s="40">
        <v>0</v>
      </c>
      <c r="AW242" s="11">
        <v>0</v>
      </c>
      <c r="AX242" s="41">
        <f t="shared" si="385"/>
        <v>0</v>
      </c>
      <c r="AY242" s="40">
        <v>0</v>
      </c>
      <c r="AZ242" s="11">
        <v>0</v>
      </c>
      <c r="BA242" s="41">
        <f t="shared" si="386"/>
        <v>0</v>
      </c>
      <c r="BB242" s="73">
        <v>0.2</v>
      </c>
      <c r="BC242" s="11">
        <v>4.8</v>
      </c>
      <c r="BD242" s="41">
        <f t="shared" si="387"/>
        <v>23999.999999999996</v>
      </c>
      <c r="BE242" s="73">
        <v>1.47932</v>
      </c>
      <c r="BF242" s="11">
        <v>33.155999999999999</v>
      </c>
      <c r="BG242" s="41">
        <f t="shared" si="388"/>
        <v>22413.000567828461</v>
      </c>
      <c r="BH242" s="40">
        <v>0</v>
      </c>
      <c r="BI242" s="11">
        <v>0</v>
      </c>
      <c r="BJ242" s="41">
        <f t="shared" si="389"/>
        <v>0</v>
      </c>
      <c r="BK242" s="40">
        <v>0</v>
      </c>
      <c r="BL242" s="11">
        <v>0</v>
      </c>
      <c r="BM242" s="41">
        <f t="shared" si="390"/>
        <v>0</v>
      </c>
      <c r="BN242" s="40">
        <v>0</v>
      </c>
      <c r="BO242" s="11">
        <v>0</v>
      </c>
      <c r="BP242" s="41">
        <f t="shared" si="391"/>
        <v>0</v>
      </c>
      <c r="BQ242" s="40">
        <v>0</v>
      </c>
      <c r="BR242" s="11">
        <v>0</v>
      </c>
      <c r="BS242" s="41">
        <f t="shared" si="392"/>
        <v>0</v>
      </c>
      <c r="BT242" s="40">
        <v>0</v>
      </c>
      <c r="BU242" s="11">
        <v>0</v>
      </c>
      <c r="BV242" s="41">
        <f t="shared" si="393"/>
        <v>0</v>
      </c>
      <c r="BW242" s="40">
        <v>0</v>
      </c>
      <c r="BX242" s="11">
        <v>0</v>
      </c>
      <c r="BY242" s="41">
        <f t="shared" si="394"/>
        <v>0</v>
      </c>
      <c r="BZ242" s="40">
        <v>0</v>
      </c>
      <c r="CA242" s="11">
        <v>0</v>
      </c>
      <c r="CB242" s="41">
        <f t="shared" si="395"/>
        <v>0</v>
      </c>
      <c r="CC242" s="40">
        <v>0</v>
      </c>
      <c r="CD242" s="11">
        <v>0</v>
      </c>
      <c r="CE242" s="41">
        <f t="shared" si="396"/>
        <v>0</v>
      </c>
      <c r="CF242" s="40">
        <v>0</v>
      </c>
      <c r="CG242" s="11">
        <v>0</v>
      </c>
      <c r="CH242" s="41">
        <f t="shared" si="397"/>
        <v>0</v>
      </c>
      <c r="CI242" s="40">
        <v>0</v>
      </c>
      <c r="CJ242" s="11">
        <v>0</v>
      </c>
      <c r="CK242" s="41">
        <f t="shared" si="398"/>
        <v>0</v>
      </c>
      <c r="CL242" s="40">
        <v>0</v>
      </c>
      <c r="CM242" s="11">
        <v>0</v>
      </c>
      <c r="CN242" s="41">
        <f t="shared" si="399"/>
        <v>0</v>
      </c>
      <c r="CO242" s="9">
        <f t="shared" si="401"/>
        <v>6.5885200000000008</v>
      </c>
      <c r="CP242" s="13">
        <f t="shared" si="402"/>
        <v>244.22400000000002</v>
      </c>
    </row>
    <row r="243" spans="1:94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371"/>
        <v>0</v>
      </c>
      <c r="I243" s="40">
        <v>0</v>
      </c>
      <c r="J243" s="11">
        <v>0</v>
      </c>
      <c r="K243" s="41">
        <f t="shared" si="372"/>
        <v>0</v>
      </c>
      <c r="L243" s="40">
        <v>0</v>
      </c>
      <c r="M243" s="11">
        <v>0</v>
      </c>
      <c r="N243" s="41">
        <f t="shared" si="373"/>
        <v>0</v>
      </c>
      <c r="O243" s="73">
        <v>12.7029</v>
      </c>
      <c r="P243" s="11">
        <v>307.64</v>
      </c>
      <c r="Q243" s="41">
        <f t="shared" si="374"/>
        <v>24218.091931763614</v>
      </c>
      <c r="R243" s="40">
        <v>0</v>
      </c>
      <c r="S243" s="11">
        <v>0</v>
      </c>
      <c r="T243" s="41">
        <f t="shared" si="375"/>
        <v>0</v>
      </c>
      <c r="U243" s="40">
        <v>0</v>
      </c>
      <c r="V243" s="11">
        <v>0</v>
      </c>
      <c r="W243" s="41">
        <f t="shared" si="376"/>
        <v>0</v>
      </c>
      <c r="X243" s="40">
        <v>0</v>
      </c>
      <c r="Y243" s="11">
        <v>0</v>
      </c>
      <c r="Z243" s="41">
        <f t="shared" si="377"/>
        <v>0</v>
      </c>
      <c r="AA243" s="40">
        <v>0</v>
      </c>
      <c r="AB243" s="11">
        <v>0</v>
      </c>
      <c r="AC243" s="41">
        <f t="shared" si="378"/>
        <v>0</v>
      </c>
      <c r="AD243" s="40">
        <v>0</v>
      </c>
      <c r="AE243" s="11">
        <v>0</v>
      </c>
      <c r="AF243" s="41">
        <f t="shared" si="379"/>
        <v>0</v>
      </c>
      <c r="AG243" s="40">
        <v>0</v>
      </c>
      <c r="AH243" s="11">
        <v>0</v>
      </c>
      <c r="AI243" s="41">
        <f t="shared" si="380"/>
        <v>0</v>
      </c>
      <c r="AJ243" s="40">
        <v>0</v>
      </c>
      <c r="AK243" s="11">
        <v>0</v>
      </c>
      <c r="AL243" s="41">
        <f t="shared" si="381"/>
        <v>0</v>
      </c>
      <c r="AM243" s="40">
        <v>0</v>
      </c>
      <c r="AN243" s="11">
        <v>0</v>
      </c>
      <c r="AO243" s="41">
        <f t="shared" si="382"/>
        <v>0</v>
      </c>
      <c r="AP243" s="40">
        <v>0</v>
      </c>
      <c r="AQ243" s="11">
        <v>0</v>
      </c>
      <c r="AR243" s="41">
        <f t="shared" si="383"/>
        <v>0</v>
      </c>
      <c r="AS243" s="40">
        <v>0</v>
      </c>
      <c r="AT243" s="11">
        <v>0</v>
      </c>
      <c r="AU243" s="41">
        <f t="shared" si="384"/>
        <v>0</v>
      </c>
      <c r="AV243" s="40">
        <v>0</v>
      </c>
      <c r="AW243" s="11">
        <v>0</v>
      </c>
      <c r="AX243" s="41">
        <f t="shared" si="385"/>
        <v>0</v>
      </c>
      <c r="AY243" s="40">
        <v>0</v>
      </c>
      <c r="AZ243" s="11">
        <v>0</v>
      </c>
      <c r="BA243" s="41">
        <f t="shared" si="386"/>
        <v>0</v>
      </c>
      <c r="BB243" s="40">
        <v>0</v>
      </c>
      <c r="BC243" s="11">
        <v>0</v>
      </c>
      <c r="BD243" s="41">
        <f t="shared" si="387"/>
        <v>0</v>
      </c>
      <c r="BE243" s="73">
        <v>4.6259999999999996E-2</v>
      </c>
      <c r="BF243" s="11">
        <v>3.931</v>
      </c>
      <c r="BG243" s="41">
        <f t="shared" si="388"/>
        <v>84976.221357544317</v>
      </c>
      <c r="BH243" s="40">
        <v>0</v>
      </c>
      <c r="BI243" s="11">
        <v>0</v>
      </c>
      <c r="BJ243" s="41">
        <f t="shared" si="389"/>
        <v>0</v>
      </c>
      <c r="BK243" s="40">
        <v>0</v>
      </c>
      <c r="BL243" s="11">
        <v>0</v>
      </c>
      <c r="BM243" s="41">
        <f t="shared" si="390"/>
        <v>0</v>
      </c>
      <c r="BN243" s="40">
        <v>0</v>
      </c>
      <c r="BO243" s="11">
        <v>0</v>
      </c>
      <c r="BP243" s="41">
        <f t="shared" si="391"/>
        <v>0</v>
      </c>
      <c r="BQ243" s="40">
        <v>0</v>
      </c>
      <c r="BR243" s="11">
        <v>0</v>
      </c>
      <c r="BS243" s="41">
        <f t="shared" si="392"/>
        <v>0</v>
      </c>
      <c r="BT243" s="40">
        <v>0</v>
      </c>
      <c r="BU243" s="11">
        <v>0</v>
      </c>
      <c r="BV243" s="41">
        <f t="shared" si="393"/>
        <v>0</v>
      </c>
      <c r="BW243" s="40">
        <v>0</v>
      </c>
      <c r="BX243" s="11">
        <v>0</v>
      </c>
      <c r="BY243" s="41">
        <f t="shared" si="394"/>
        <v>0</v>
      </c>
      <c r="BZ243" s="40">
        <v>0</v>
      </c>
      <c r="CA243" s="11">
        <v>0</v>
      </c>
      <c r="CB243" s="41">
        <f t="shared" si="395"/>
        <v>0</v>
      </c>
      <c r="CC243" s="40">
        <v>0</v>
      </c>
      <c r="CD243" s="11">
        <v>0</v>
      </c>
      <c r="CE243" s="41">
        <f t="shared" si="396"/>
        <v>0</v>
      </c>
      <c r="CF243" s="40">
        <v>0</v>
      </c>
      <c r="CG243" s="11">
        <v>0</v>
      </c>
      <c r="CH243" s="41">
        <f t="shared" si="397"/>
        <v>0</v>
      </c>
      <c r="CI243" s="40">
        <v>0</v>
      </c>
      <c r="CJ243" s="11">
        <v>0</v>
      </c>
      <c r="CK243" s="41">
        <f t="shared" si="398"/>
        <v>0</v>
      </c>
      <c r="CL243" s="40">
        <v>0</v>
      </c>
      <c r="CM243" s="11">
        <v>0</v>
      </c>
      <c r="CN243" s="41">
        <f t="shared" si="399"/>
        <v>0</v>
      </c>
      <c r="CO243" s="9">
        <f t="shared" si="401"/>
        <v>12.74916</v>
      </c>
      <c r="CP243" s="13">
        <f t="shared" si="402"/>
        <v>311.57099999999997</v>
      </c>
    </row>
    <row r="244" spans="1:94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403">IF(C244=0,0,D244/C244*1000)</f>
        <v>0</v>
      </c>
      <c r="F244" s="40">
        <v>0</v>
      </c>
      <c r="G244" s="11">
        <v>0</v>
      </c>
      <c r="H244" s="41">
        <f t="shared" si="371"/>
        <v>0</v>
      </c>
      <c r="I244" s="40">
        <v>0</v>
      </c>
      <c r="J244" s="11">
        <v>0</v>
      </c>
      <c r="K244" s="41">
        <f t="shared" si="372"/>
        <v>0</v>
      </c>
      <c r="L244" s="40">
        <v>0</v>
      </c>
      <c r="M244" s="11">
        <v>0</v>
      </c>
      <c r="N244" s="41">
        <f t="shared" si="373"/>
        <v>0</v>
      </c>
      <c r="O244" s="73">
        <v>2.8098100000000001</v>
      </c>
      <c r="P244" s="11">
        <v>212.655</v>
      </c>
      <c r="Q244" s="41">
        <f t="shared" si="374"/>
        <v>75683.053302536471</v>
      </c>
      <c r="R244" s="40">
        <v>0</v>
      </c>
      <c r="S244" s="11">
        <v>0</v>
      </c>
      <c r="T244" s="41">
        <f t="shared" si="375"/>
        <v>0</v>
      </c>
      <c r="U244" s="40">
        <v>0</v>
      </c>
      <c r="V244" s="11">
        <v>0</v>
      </c>
      <c r="W244" s="41">
        <f t="shared" si="376"/>
        <v>0</v>
      </c>
      <c r="X244" s="40">
        <v>0</v>
      </c>
      <c r="Y244" s="11">
        <v>0</v>
      </c>
      <c r="Z244" s="41">
        <f t="shared" si="377"/>
        <v>0</v>
      </c>
      <c r="AA244" s="40">
        <v>0</v>
      </c>
      <c r="AB244" s="11">
        <v>0</v>
      </c>
      <c r="AC244" s="41">
        <f t="shared" si="378"/>
        <v>0</v>
      </c>
      <c r="AD244" s="40">
        <v>0</v>
      </c>
      <c r="AE244" s="11">
        <v>0</v>
      </c>
      <c r="AF244" s="41">
        <f t="shared" si="379"/>
        <v>0</v>
      </c>
      <c r="AG244" s="40">
        <v>0</v>
      </c>
      <c r="AH244" s="11">
        <v>0</v>
      </c>
      <c r="AI244" s="41">
        <f t="shared" si="380"/>
        <v>0</v>
      </c>
      <c r="AJ244" s="40">
        <v>0</v>
      </c>
      <c r="AK244" s="11">
        <v>0</v>
      </c>
      <c r="AL244" s="41">
        <f t="shared" si="381"/>
        <v>0</v>
      </c>
      <c r="AM244" s="40">
        <v>0</v>
      </c>
      <c r="AN244" s="11">
        <v>0</v>
      </c>
      <c r="AO244" s="41">
        <f t="shared" si="382"/>
        <v>0</v>
      </c>
      <c r="AP244" s="40">
        <v>0</v>
      </c>
      <c r="AQ244" s="11">
        <v>0</v>
      </c>
      <c r="AR244" s="41">
        <f t="shared" si="383"/>
        <v>0</v>
      </c>
      <c r="AS244" s="40">
        <v>0</v>
      </c>
      <c r="AT244" s="11">
        <v>0</v>
      </c>
      <c r="AU244" s="41">
        <f t="shared" si="384"/>
        <v>0</v>
      </c>
      <c r="AV244" s="40">
        <v>0</v>
      </c>
      <c r="AW244" s="11">
        <v>0</v>
      </c>
      <c r="AX244" s="41">
        <f t="shared" si="385"/>
        <v>0</v>
      </c>
      <c r="AY244" s="40">
        <v>0</v>
      </c>
      <c r="AZ244" s="11">
        <v>0</v>
      </c>
      <c r="BA244" s="41">
        <f t="shared" si="386"/>
        <v>0</v>
      </c>
      <c r="BB244" s="40">
        <v>0</v>
      </c>
      <c r="BC244" s="11">
        <v>0</v>
      </c>
      <c r="BD244" s="41">
        <f t="shared" si="387"/>
        <v>0</v>
      </c>
      <c r="BE244" s="73">
        <v>1.0637999999999999</v>
      </c>
      <c r="BF244" s="11">
        <v>15.358000000000001</v>
      </c>
      <c r="BG244" s="41">
        <f t="shared" si="388"/>
        <v>14436.924233878552</v>
      </c>
      <c r="BH244" s="40">
        <v>0</v>
      </c>
      <c r="BI244" s="11">
        <v>0</v>
      </c>
      <c r="BJ244" s="41">
        <f t="shared" si="389"/>
        <v>0</v>
      </c>
      <c r="BK244" s="40">
        <v>0</v>
      </c>
      <c r="BL244" s="11">
        <v>0</v>
      </c>
      <c r="BM244" s="41">
        <f t="shared" si="390"/>
        <v>0</v>
      </c>
      <c r="BN244" s="40">
        <v>0</v>
      </c>
      <c r="BO244" s="11">
        <v>0</v>
      </c>
      <c r="BP244" s="41">
        <f t="shared" si="391"/>
        <v>0</v>
      </c>
      <c r="BQ244" s="40">
        <v>0</v>
      </c>
      <c r="BR244" s="11">
        <v>0</v>
      </c>
      <c r="BS244" s="41">
        <f t="shared" si="392"/>
        <v>0</v>
      </c>
      <c r="BT244" s="40">
        <v>0</v>
      </c>
      <c r="BU244" s="11">
        <v>0</v>
      </c>
      <c r="BV244" s="41">
        <f t="shared" si="393"/>
        <v>0</v>
      </c>
      <c r="BW244" s="40">
        <v>0</v>
      </c>
      <c r="BX244" s="11">
        <v>0</v>
      </c>
      <c r="BY244" s="41">
        <f t="shared" si="394"/>
        <v>0</v>
      </c>
      <c r="BZ244" s="40">
        <v>0</v>
      </c>
      <c r="CA244" s="11">
        <v>0</v>
      </c>
      <c r="CB244" s="41">
        <f t="shared" si="395"/>
        <v>0</v>
      </c>
      <c r="CC244" s="40">
        <v>0</v>
      </c>
      <c r="CD244" s="11">
        <v>0</v>
      </c>
      <c r="CE244" s="41">
        <f t="shared" si="396"/>
        <v>0</v>
      </c>
      <c r="CF244" s="40">
        <v>0</v>
      </c>
      <c r="CG244" s="11">
        <v>0</v>
      </c>
      <c r="CH244" s="41">
        <f t="shared" si="397"/>
        <v>0</v>
      </c>
      <c r="CI244" s="40">
        <v>0</v>
      </c>
      <c r="CJ244" s="11">
        <v>0</v>
      </c>
      <c r="CK244" s="41">
        <f t="shared" si="398"/>
        <v>0</v>
      </c>
      <c r="CL244" s="40">
        <v>0</v>
      </c>
      <c r="CM244" s="11">
        <v>0</v>
      </c>
      <c r="CN244" s="41">
        <f t="shared" si="399"/>
        <v>0</v>
      </c>
      <c r="CO244" s="9">
        <f t="shared" si="401"/>
        <v>3.8736100000000002</v>
      </c>
      <c r="CP244" s="13">
        <f t="shared" si="402"/>
        <v>228.01300000000001</v>
      </c>
    </row>
    <row r="245" spans="1:94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403"/>
        <v>0</v>
      </c>
      <c r="F245" s="40">
        <v>0</v>
      </c>
      <c r="G245" s="11">
        <v>0</v>
      </c>
      <c r="H245" s="41">
        <f t="shared" si="371"/>
        <v>0</v>
      </c>
      <c r="I245" s="40">
        <v>0</v>
      </c>
      <c r="J245" s="11">
        <v>0</v>
      </c>
      <c r="K245" s="41">
        <f t="shared" si="372"/>
        <v>0</v>
      </c>
      <c r="L245" s="40">
        <v>0</v>
      </c>
      <c r="M245" s="11">
        <v>0</v>
      </c>
      <c r="N245" s="41">
        <f t="shared" si="373"/>
        <v>0</v>
      </c>
      <c r="O245" s="73">
        <v>2.4622899999999999</v>
      </c>
      <c r="P245" s="11">
        <v>180.11</v>
      </c>
      <c r="Q245" s="41">
        <f t="shared" si="374"/>
        <v>73147.354698268697</v>
      </c>
      <c r="R245" s="40">
        <v>0</v>
      </c>
      <c r="S245" s="11">
        <v>0</v>
      </c>
      <c r="T245" s="41">
        <f t="shared" si="375"/>
        <v>0</v>
      </c>
      <c r="U245" s="40">
        <v>0</v>
      </c>
      <c r="V245" s="11">
        <v>0</v>
      </c>
      <c r="W245" s="41">
        <f t="shared" si="376"/>
        <v>0</v>
      </c>
      <c r="X245" s="40">
        <v>0</v>
      </c>
      <c r="Y245" s="11">
        <v>0</v>
      </c>
      <c r="Z245" s="41">
        <f t="shared" si="377"/>
        <v>0</v>
      </c>
      <c r="AA245" s="40">
        <v>0</v>
      </c>
      <c r="AB245" s="11">
        <v>0</v>
      </c>
      <c r="AC245" s="41">
        <f t="shared" si="378"/>
        <v>0</v>
      </c>
      <c r="AD245" s="40">
        <v>0</v>
      </c>
      <c r="AE245" s="11">
        <v>0</v>
      </c>
      <c r="AF245" s="41">
        <f t="shared" si="379"/>
        <v>0</v>
      </c>
      <c r="AG245" s="40">
        <v>0</v>
      </c>
      <c r="AH245" s="11">
        <v>0</v>
      </c>
      <c r="AI245" s="41">
        <f t="shared" si="380"/>
        <v>0</v>
      </c>
      <c r="AJ245" s="40">
        <v>0</v>
      </c>
      <c r="AK245" s="11">
        <v>0</v>
      </c>
      <c r="AL245" s="41">
        <f t="shared" si="381"/>
        <v>0</v>
      </c>
      <c r="AM245" s="40">
        <v>0</v>
      </c>
      <c r="AN245" s="11">
        <v>0</v>
      </c>
      <c r="AO245" s="41">
        <f t="shared" si="382"/>
        <v>0</v>
      </c>
      <c r="AP245" s="40">
        <v>0</v>
      </c>
      <c r="AQ245" s="11">
        <v>0</v>
      </c>
      <c r="AR245" s="41">
        <f t="shared" si="383"/>
        <v>0</v>
      </c>
      <c r="AS245" s="40">
        <v>0</v>
      </c>
      <c r="AT245" s="11">
        <v>0</v>
      </c>
      <c r="AU245" s="41">
        <f t="shared" si="384"/>
        <v>0</v>
      </c>
      <c r="AV245" s="40">
        <v>0</v>
      </c>
      <c r="AW245" s="11">
        <v>0</v>
      </c>
      <c r="AX245" s="41">
        <f t="shared" si="385"/>
        <v>0</v>
      </c>
      <c r="AY245" s="40">
        <v>0</v>
      </c>
      <c r="AZ245" s="11">
        <v>0</v>
      </c>
      <c r="BA245" s="41">
        <f t="shared" si="386"/>
        <v>0</v>
      </c>
      <c r="BB245" s="40">
        <v>0</v>
      </c>
      <c r="BC245" s="11">
        <v>0</v>
      </c>
      <c r="BD245" s="41">
        <f t="shared" si="387"/>
        <v>0</v>
      </c>
      <c r="BE245" s="73">
        <v>2.6100000000000002E-2</v>
      </c>
      <c r="BF245" s="11">
        <v>2.91</v>
      </c>
      <c r="BG245" s="41">
        <f t="shared" si="388"/>
        <v>111494.25287356321</v>
      </c>
      <c r="BH245" s="40">
        <v>0</v>
      </c>
      <c r="BI245" s="11">
        <v>0</v>
      </c>
      <c r="BJ245" s="41">
        <f t="shared" si="389"/>
        <v>0</v>
      </c>
      <c r="BK245" s="40">
        <v>0</v>
      </c>
      <c r="BL245" s="11">
        <v>0</v>
      </c>
      <c r="BM245" s="41">
        <f t="shared" si="390"/>
        <v>0</v>
      </c>
      <c r="BN245" s="40">
        <v>0</v>
      </c>
      <c r="BO245" s="11">
        <v>0</v>
      </c>
      <c r="BP245" s="41">
        <f t="shared" si="391"/>
        <v>0</v>
      </c>
      <c r="BQ245" s="40">
        <v>0</v>
      </c>
      <c r="BR245" s="11">
        <v>0</v>
      </c>
      <c r="BS245" s="41">
        <f t="shared" si="392"/>
        <v>0</v>
      </c>
      <c r="BT245" s="40">
        <v>0</v>
      </c>
      <c r="BU245" s="11">
        <v>0</v>
      </c>
      <c r="BV245" s="41">
        <f t="shared" si="393"/>
        <v>0</v>
      </c>
      <c r="BW245" s="40">
        <v>0</v>
      </c>
      <c r="BX245" s="11">
        <v>0</v>
      </c>
      <c r="BY245" s="41">
        <f t="shared" si="394"/>
        <v>0</v>
      </c>
      <c r="BZ245" s="40">
        <v>0</v>
      </c>
      <c r="CA245" s="11">
        <v>0</v>
      </c>
      <c r="CB245" s="41">
        <f t="shared" si="395"/>
        <v>0</v>
      </c>
      <c r="CC245" s="40">
        <v>0</v>
      </c>
      <c r="CD245" s="11">
        <v>0</v>
      </c>
      <c r="CE245" s="41">
        <f t="shared" si="396"/>
        <v>0</v>
      </c>
      <c r="CF245" s="40">
        <v>0</v>
      </c>
      <c r="CG245" s="11">
        <v>0</v>
      </c>
      <c r="CH245" s="41">
        <f t="shared" si="397"/>
        <v>0</v>
      </c>
      <c r="CI245" s="40">
        <v>0</v>
      </c>
      <c r="CJ245" s="11">
        <v>0</v>
      </c>
      <c r="CK245" s="41">
        <f t="shared" si="398"/>
        <v>0</v>
      </c>
      <c r="CL245" s="40">
        <v>0</v>
      </c>
      <c r="CM245" s="11">
        <v>0</v>
      </c>
      <c r="CN245" s="41">
        <f t="shared" si="399"/>
        <v>0</v>
      </c>
      <c r="CO245" s="9">
        <f t="shared" si="401"/>
        <v>2.4883899999999999</v>
      </c>
      <c r="CP245" s="13">
        <f t="shared" si="402"/>
        <v>183.02</v>
      </c>
    </row>
    <row r="246" spans="1:94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403"/>
        <v>0</v>
      </c>
      <c r="F246" s="40">
        <v>0</v>
      </c>
      <c r="G246" s="11">
        <v>0</v>
      </c>
      <c r="H246" s="41">
        <f t="shared" si="371"/>
        <v>0</v>
      </c>
      <c r="I246" s="40">
        <v>0</v>
      </c>
      <c r="J246" s="11">
        <v>0</v>
      </c>
      <c r="K246" s="41">
        <f t="shared" si="372"/>
        <v>0</v>
      </c>
      <c r="L246" s="40">
        <v>0</v>
      </c>
      <c r="M246" s="11">
        <v>0</v>
      </c>
      <c r="N246" s="41">
        <f t="shared" si="373"/>
        <v>0</v>
      </c>
      <c r="O246" s="73">
        <v>7.5602999999999998</v>
      </c>
      <c r="P246" s="11">
        <v>569.47299999999996</v>
      </c>
      <c r="Q246" s="41">
        <f t="shared" si="374"/>
        <v>75324.127349443792</v>
      </c>
      <c r="R246" s="40">
        <v>0</v>
      </c>
      <c r="S246" s="11">
        <v>0</v>
      </c>
      <c r="T246" s="41">
        <f t="shared" si="375"/>
        <v>0</v>
      </c>
      <c r="U246" s="40">
        <v>0</v>
      </c>
      <c r="V246" s="11">
        <v>0</v>
      </c>
      <c r="W246" s="41">
        <f t="shared" si="376"/>
        <v>0</v>
      </c>
      <c r="X246" s="40">
        <v>0</v>
      </c>
      <c r="Y246" s="11">
        <v>0</v>
      </c>
      <c r="Z246" s="41">
        <f t="shared" si="377"/>
        <v>0</v>
      </c>
      <c r="AA246" s="40">
        <v>0</v>
      </c>
      <c r="AB246" s="11">
        <v>0</v>
      </c>
      <c r="AC246" s="41">
        <f t="shared" si="378"/>
        <v>0</v>
      </c>
      <c r="AD246" s="40">
        <v>0</v>
      </c>
      <c r="AE246" s="11">
        <v>0</v>
      </c>
      <c r="AF246" s="41">
        <f t="shared" si="379"/>
        <v>0</v>
      </c>
      <c r="AG246" s="40">
        <v>0</v>
      </c>
      <c r="AH246" s="11">
        <v>0</v>
      </c>
      <c r="AI246" s="41">
        <f t="shared" si="380"/>
        <v>0</v>
      </c>
      <c r="AJ246" s="40">
        <v>0</v>
      </c>
      <c r="AK246" s="11">
        <v>0</v>
      </c>
      <c r="AL246" s="41">
        <f t="shared" si="381"/>
        <v>0</v>
      </c>
      <c r="AM246" s="40">
        <v>0</v>
      </c>
      <c r="AN246" s="11">
        <v>0</v>
      </c>
      <c r="AO246" s="41">
        <f t="shared" si="382"/>
        <v>0</v>
      </c>
      <c r="AP246" s="40">
        <v>0</v>
      </c>
      <c r="AQ246" s="11">
        <v>0</v>
      </c>
      <c r="AR246" s="41">
        <f t="shared" si="383"/>
        <v>0</v>
      </c>
      <c r="AS246" s="40">
        <v>0</v>
      </c>
      <c r="AT246" s="11">
        <v>0</v>
      </c>
      <c r="AU246" s="41">
        <f t="shared" si="384"/>
        <v>0</v>
      </c>
      <c r="AV246" s="40">
        <v>0</v>
      </c>
      <c r="AW246" s="11">
        <v>0</v>
      </c>
      <c r="AX246" s="41">
        <f t="shared" si="385"/>
        <v>0</v>
      </c>
      <c r="AY246" s="40">
        <v>0</v>
      </c>
      <c r="AZ246" s="11">
        <v>0</v>
      </c>
      <c r="BA246" s="41">
        <f t="shared" si="386"/>
        <v>0</v>
      </c>
      <c r="BB246" s="40">
        <v>0</v>
      </c>
      <c r="BC246" s="11">
        <v>0</v>
      </c>
      <c r="BD246" s="41">
        <f t="shared" si="387"/>
        <v>0</v>
      </c>
      <c r="BE246" s="73">
        <v>0.80010000000000003</v>
      </c>
      <c r="BF246" s="11">
        <v>14.446999999999999</v>
      </c>
      <c r="BG246" s="41">
        <f t="shared" si="388"/>
        <v>18056.4929383827</v>
      </c>
      <c r="BH246" s="40">
        <v>0</v>
      </c>
      <c r="BI246" s="11">
        <v>0</v>
      </c>
      <c r="BJ246" s="41">
        <f t="shared" si="389"/>
        <v>0</v>
      </c>
      <c r="BK246" s="40">
        <v>0</v>
      </c>
      <c r="BL246" s="11">
        <v>0</v>
      </c>
      <c r="BM246" s="41">
        <f t="shared" si="390"/>
        <v>0</v>
      </c>
      <c r="BN246" s="40">
        <v>0</v>
      </c>
      <c r="BO246" s="11">
        <v>0</v>
      </c>
      <c r="BP246" s="41">
        <f t="shared" si="391"/>
        <v>0</v>
      </c>
      <c r="BQ246" s="40">
        <v>0</v>
      </c>
      <c r="BR246" s="11">
        <v>0</v>
      </c>
      <c r="BS246" s="41">
        <f t="shared" si="392"/>
        <v>0</v>
      </c>
      <c r="BT246" s="40">
        <v>0</v>
      </c>
      <c r="BU246" s="11">
        <v>0</v>
      </c>
      <c r="BV246" s="41">
        <f t="shared" si="393"/>
        <v>0</v>
      </c>
      <c r="BW246" s="40">
        <v>0</v>
      </c>
      <c r="BX246" s="11">
        <v>0</v>
      </c>
      <c r="BY246" s="41">
        <f t="shared" si="394"/>
        <v>0</v>
      </c>
      <c r="BZ246" s="40">
        <v>0</v>
      </c>
      <c r="CA246" s="11">
        <v>0</v>
      </c>
      <c r="CB246" s="41">
        <f t="shared" si="395"/>
        <v>0</v>
      </c>
      <c r="CC246" s="40">
        <v>0</v>
      </c>
      <c r="CD246" s="11">
        <v>0</v>
      </c>
      <c r="CE246" s="41">
        <f t="shared" si="396"/>
        <v>0</v>
      </c>
      <c r="CF246" s="40">
        <v>0</v>
      </c>
      <c r="CG246" s="11">
        <v>0</v>
      </c>
      <c r="CH246" s="41">
        <f t="shared" si="397"/>
        <v>0</v>
      </c>
      <c r="CI246" s="40">
        <v>0</v>
      </c>
      <c r="CJ246" s="11">
        <v>0</v>
      </c>
      <c r="CK246" s="41">
        <f t="shared" si="398"/>
        <v>0</v>
      </c>
      <c r="CL246" s="40">
        <v>0</v>
      </c>
      <c r="CM246" s="11">
        <v>0</v>
      </c>
      <c r="CN246" s="41">
        <f t="shared" si="399"/>
        <v>0</v>
      </c>
      <c r="CO246" s="9">
        <f t="shared" si="401"/>
        <v>8.3604000000000003</v>
      </c>
      <c r="CP246" s="13">
        <f t="shared" si="402"/>
        <v>583.91999999999996</v>
      </c>
    </row>
    <row r="247" spans="1:94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403"/>
        <v>0</v>
      </c>
      <c r="F247" s="40">
        <v>0</v>
      </c>
      <c r="G247" s="11">
        <v>0</v>
      </c>
      <c r="H247" s="41">
        <f t="shared" si="371"/>
        <v>0</v>
      </c>
      <c r="I247" s="40">
        <v>0</v>
      </c>
      <c r="J247" s="11">
        <v>0</v>
      </c>
      <c r="K247" s="41">
        <f t="shared" si="372"/>
        <v>0</v>
      </c>
      <c r="L247" s="40">
        <v>0</v>
      </c>
      <c r="M247" s="11">
        <v>0</v>
      </c>
      <c r="N247" s="41">
        <f t="shared" si="373"/>
        <v>0</v>
      </c>
      <c r="O247" s="73">
        <v>6.5503</v>
      </c>
      <c r="P247" s="11">
        <v>478.45499999999998</v>
      </c>
      <c r="Q247" s="41">
        <f t="shared" si="374"/>
        <v>73043.219394531552</v>
      </c>
      <c r="R247" s="40">
        <v>0</v>
      </c>
      <c r="S247" s="11">
        <v>0</v>
      </c>
      <c r="T247" s="41">
        <f t="shared" si="375"/>
        <v>0</v>
      </c>
      <c r="U247" s="40">
        <v>0</v>
      </c>
      <c r="V247" s="11">
        <v>0</v>
      </c>
      <c r="W247" s="41">
        <f t="shared" si="376"/>
        <v>0</v>
      </c>
      <c r="X247" s="40">
        <v>0</v>
      </c>
      <c r="Y247" s="11">
        <v>0</v>
      </c>
      <c r="Z247" s="41">
        <f t="shared" si="377"/>
        <v>0</v>
      </c>
      <c r="AA247" s="40">
        <v>0</v>
      </c>
      <c r="AB247" s="11">
        <v>0</v>
      </c>
      <c r="AC247" s="41">
        <f t="shared" si="378"/>
        <v>0</v>
      </c>
      <c r="AD247" s="40">
        <v>0</v>
      </c>
      <c r="AE247" s="11">
        <v>0</v>
      </c>
      <c r="AF247" s="41">
        <f t="shared" si="379"/>
        <v>0</v>
      </c>
      <c r="AG247" s="40">
        <v>0</v>
      </c>
      <c r="AH247" s="11">
        <v>0</v>
      </c>
      <c r="AI247" s="41">
        <f t="shared" si="380"/>
        <v>0</v>
      </c>
      <c r="AJ247" s="40">
        <v>0</v>
      </c>
      <c r="AK247" s="11">
        <v>0</v>
      </c>
      <c r="AL247" s="41">
        <f t="shared" si="381"/>
        <v>0</v>
      </c>
      <c r="AM247" s="40">
        <v>0</v>
      </c>
      <c r="AN247" s="11">
        <v>0</v>
      </c>
      <c r="AO247" s="41">
        <f t="shared" si="382"/>
        <v>0</v>
      </c>
      <c r="AP247" s="40">
        <v>0</v>
      </c>
      <c r="AQ247" s="11">
        <v>0</v>
      </c>
      <c r="AR247" s="41">
        <f t="shared" si="383"/>
        <v>0</v>
      </c>
      <c r="AS247" s="40">
        <v>0</v>
      </c>
      <c r="AT247" s="11">
        <v>0</v>
      </c>
      <c r="AU247" s="41">
        <f t="shared" si="384"/>
        <v>0</v>
      </c>
      <c r="AV247" s="40">
        <v>0</v>
      </c>
      <c r="AW247" s="11">
        <v>0</v>
      </c>
      <c r="AX247" s="41">
        <f t="shared" si="385"/>
        <v>0</v>
      </c>
      <c r="AY247" s="40">
        <v>0</v>
      </c>
      <c r="AZ247" s="11">
        <v>0</v>
      </c>
      <c r="BA247" s="41">
        <f t="shared" si="386"/>
        <v>0</v>
      </c>
      <c r="BB247" s="40">
        <v>0</v>
      </c>
      <c r="BC247" s="11">
        <v>0</v>
      </c>
      <c r="BD247" s="41">
        <f t="shared" si="387"/>
        <v>0</v>
      </c>
      <c r="BE247" s="73">
        <v>0.20499999999999999</v>
      </c>
      <c r="BF247" s="11">
        <v>22.641999999999999</v>
      </c>
      <c r="BG247" s="41">
        <f t="shared" si="388"/>
        <v>110448.78048780488</v>
      </c>
      <c r="BH247" s="40">
        <v>0</v>
      </c>
      <c r="BI247" s="11">
        <v>0</v>
      </c>
      <c r="BJ247" s="41">
        <f t="shared" si="389"/>
        <v>0</v>
      </c>
      <c r="BK247" s="40">
        <v>0</v>
      </c>
      <c r="BL247" s="11">
        <v>0</v>
      </c>
      <c r="BM247" s="41">
        <f t="shared" si="390"/>
        <v>0</v>
      </c>
      <c r="BN247" s="40">
        <v>0</v>
      </c>
      <c r="BO247" s="11">
        <v>0</v>
      </c>
      <c r="BP247" s="41">
        <f t="shared" si="391"/>
        <v>0</v>
      </c>
      <c r="BQ247" s="40">
        <v>0</v>
      </c>
      <c r="BR247" s="11">
        <v>0</v>
      </c>
      <c r="BS247" s="41">
        <f t="shared" si="392"/>
        <v>0</v>
      </c>
      <c r="BT247" s="40">
        <v>0</v>
      </c>
      <c r="BU247" s="11">
        <v>0</v>
      </c>
      <c r="BV247" s="41">
        <f t="shared" si="393"/>
        <v>0</v>
      </c>
      <c r="BW247" s="40">
        <v>0</v>
      </c>
      <c r="BX247" s="11">
        <v>0</v>
      </c>
      <c r="BY247" s="41">
        <f t="shared" si="394"/>
        <v>0</v>
      </c>
      <c r="BZ247" s="40">
        <v>0</v>
      </c>
      <c r="CA247" s="11">
        <v>0</v>
      </c>
      <c r="CB247" s="41">
        <f t="shared" si="395"/>
        <v>0</v>
      </c>
      <c r="CC247" s="40">
        <v>0</v>
      </c>
      <c r="CD247" s="11">
        <v>0</v>
      </c>
      <c r="CE247" s="41">
        <f t="shared" si="396"/>
        <v>0</v>
      </c>
      <c r="CF247" s="40">
        <v>0</v>
      </c>
      <c r="CG247" s="11">
        <v>0</v>
      </c>
      <c r="CH247" s="41">
        <f t="shared" si="397"/>
        <v>0</v>
      </c>
      <c r="CI247" s="40">
        <v>0</v>
      </c>
      <c r="CJ247" s="11">
        <v>0</v>
      </c>
      <c r="CK247" s="41">
        <f t="shared" si="398"/>
        <v>0</v>
      </c>
      <c r="CL247" s="73">
        <v>0.161</v>
      </c>
      <c r="CM247" s="11">
        <v>6.1260000000000003</v>
      </c>
      <c r="CN247" s="41">
        <f t="shared" si="399"/>
        <v>38049.689440993789</v>
      </c>
      <c r="CO247" s="9">
        <f t="shared" si="401"/>
        <v>6.9162999999999997</v>
      </c>
      <c r="CP247" s="13">
        <f t="shared" si="402"/>
        <v>507.22299999999996</v>
      </c>
    </row>
    <row r="248" spans="1:94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403"/>
        <v>0</v>
      </c>
      <c r="F248" s="40">
        <v>0</v>
      </c>
      <c r="G248" s="11">
        <v>0</v>
      </c>
      <c r="H248" s="41">
        <f t="shared" si="371"/>
        <v>0</v>
      </c>
      <c r="I248" s="40">
        <v>0</v>
      </c>
      <c r="J248" s="11">
        <v>0</v>
      </c>
      <c r="K248" s="41">
        <f t="shared" si="372"/>
        <v>0</v>
      </c>
      <c r="L248" s="40">
        <v>0</v>
      </c>
      <c r="M248" s="11">
        <v>0</v>
      </c>
      <c r="N248" s="41">
        <f t="shared" si="373"/>
        <v>0</v>
      </c>
      <c r="O248" s="73">
        <v>22.717689999999997</v>
      </c>
      <c r="P248" s="11">
        <v>602.99099999999999</v>
      </c>
      <c r="Q248" s="41">
        <f t="shared" si="374"/>
        <v>26542.795504296431</v>
      </c>
      <c r="R248" s="40">
        <v>0</v>
      </c>
      <c r="S248" s="11">
        <v>0</v>
      </c>
      <c r="T248" s="41">
        <f t="shared" si="375"/>
        <v>0</v>
      </c>
      <c r="U248" s="40">
        <v>0</v>
      </c>
      <c r="V248" s="11">
        <v>0</v>
      </c>
      <c r="W248" s="41">
        <f t="shared" si="376"/>
        <v>0</v>
      </c>
      <c r="X248" s="40">
        <v>0</v>
      </c>
      <c r="Y248" s="11">
        <v>0</v>
      </c>
      <c r="Z248" s="41">
        <f t="shared" si="377"/>
        <v>0</v>
      </c>
      <c r="AA248" s="40">
        <v>0</v>
      </c>
      <c r="AB248" s="11">
        <v>0</v>
      </c>
      <c r="AC248" s="41">
        <f t="shared" si="378"/>
        <v>0</v>
      </c>
      <c r="AD248" s="40">
        <v>0</v>
      </c>
      <c r="AE248" s="11">
        <v>0</v>
      </c>
      <c r="AF248" s="41">
        <f t="shared" si="379"/>
        <v>0</v>
      </c>
      <c r="AG248" s="40">
        <v>0</v>
      </c>
      <c r="AH248" s="11">
        <v>0</v>
      </c>
      <c r="AI248" s="41">
        <f t="shared" si="380"/>
        <v>0</v>
      </c>
      <c r="AJ248" s="40">
        <v>0</v>
      </c>
      <c r="AK248" s="11">
        <v>0</v>
      </c>
      <c r="AL248" s="41">
        <f t="shared" si="381"/>
        <v>0</v>
      </c>
      <c r="AM248" s="40">
        <v>0</v>
      </c>
      <c r="AN248" s="11">
        <v>0</v>
      </c>
      <c r="AO248" s="41">
        <f t="shared" si="382"/>
        <v>0</v>
      </c>
      <c r="AP248" s="40">
        <v>0</v>
      </c>
      <c r="AQ248" s="11">
        <v>0</v>
      </c>
      <c r="AR248" s="41">
        <f t="shared" si="383"/>
        <v>0</v>
      </c>
      <c r="AS248" s="40">
        <v>0</v>
      </c>
      <c r="AT248" s="11">
        <v>0</v>
      </c>
      <c r="AU248" s="41">
        <f t="shared" si="384"/>
        <v>0</v>
      </c>
      <c r="AV248" s="40">
        <v>0</v>
      </c>
      <c r="AW248" s="11">
        <v>0</v>
      </c>
      <c r="AX248" s="41">
        <f t="shared" si="385"/>
        <v>0</v>
      </c>
      <c r="AY248" s="40">
        <v>0</v>
      </c>
      <c r="AZ248" s="11">
        <v>0</v>
      </c>
      <c r="BA248" s="41">
        <f t="shared" si="386"/>
        <v>0</v>
      </c>
      <c r="BB248" s="40">
        <v>0</v>
      </c>
      <c r="BC248" s="11">
        <v>0</v>
      </c>
      <c r="BD248" s="41">
        <f t="shared" si="387"/>
        <v>0</v>
      </c>
      <c r="BE248" s="40">
        <v>0</v>
      </c>
      <c r="BF248" s="11">
        <v>0</v>
      </c>
      <c r="BG248" s="41">
        <f t="shared" si="388"/>
        <v>0</v>
      </c>
      <c r="BH248" s="40">
        <v>0</v>
      </c>
      <c r="BI248" s="11">
        <v>0</v>
      </c>
      <c r="BJ248" s="41">
        <f t="shared" si="389"/>
        <v>0</v>
      </c>
      <c r="BK248" s="40">
        <v>0</v>
      </c>
      <c r="BL248" s="11">
        <v>0</v>
      </c>
      <c r="BM248" s="41">
        <f t="shared" si="390"/>
        <v>0</v>
      </c>
      <c r="BN248" s="40">
        <v>0</v>
      </c>
      <c r="BO248" s="11">
        <v>0</v>
      </c>
      <c r="BP248" s="41">
        <f t="shared" si="391"/>
        <v>0</v>
      </c>
      <c r="BQ248" s="40">
        <v>0</v>
      </c>
      <c r="BR248" s="11">
        <v>0</v>
      </c>
      <c r="BS248" s="41">
        <f t="shared" si="392"/>
        <v>0</v>
      </c>
      <c r="BT248" s="40">
        <v>0</v>
      </c>
      <c r="BU248" s="11">
        <v>0</v>
      </c>
      <c r="BV248" s="41">
        <f t="shared" si="393"/>
        <v>0</v>
      </c>
      <c r="BW248" s="40">
        <v>0</v>
      </c>
      <c r="BX248" s="11">
        <v>0</v>
      </c>
      <c r="BY248" s="41">
        <f t="shared" si="394"/>
        <v>0</v>
      </c>
      <c r="BZ248" s="40">
        <v>0</v>
      </c>
      <c r="CA248" s="11">
        <v>0</v>
      </c>
      <c r="CB248" s="41">
        <f t="shared" si="395"/>
        <v>0</v>
      </c>
      <c r="CC248" s="40">
        <v>0</v>
      </c>
      <c r="CD248" s="11">
        <v>0</v>
      </c>
      <c r="CE248" s="41">
        <f t="shared" si="396"/>
        <v>0</v>
      </c>
      <c r="CF248" s="40">
        <v>0</v>
      </c>
      <c r="CG248" s="11">
        <v>0</v>
      </c>
      <c r="CH248" s="41">
        <f t="shared" si="397"/>
        <v>0</v>
      </c>
      <c r="CI248" s="40">
        <v>0</v>
      </c>
      <c r="CJ248" s="11">
        <v>0</v>
      </c>
      <c r="CK248" s="41">
        <f t="shared" si="398"/>
        <v>0</v>
      </c>
      <c r="CL248" s="40">
        <v>0</v>
      </c>
      <c r="CM248" s="11">
        <v>0</v>
      </c>
      <c r="CN248" s="41">
        <f t="shared" si="399"/>
        <v>0</v>
      </c>
      <c r="CO248" s="9">
        <f t="shared" si="401"/>
        <v>22.717689999999997</v>
      </c>
      <c r="CP248" s="13">
        <f t="shared" si="402"/>
        <v>602.99099999999999</v>
      </c>
    </row>
    <row r="249" spans="1:94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403"/>
        <v>0</v>
      </c>
      <c r="F249" s="40">
        <v>0</v>
      </c>
      <c r="G249" s="11">
        <v>0</v>
      </c>
      <c r="H249" s="41">
        <f t="shared" si="371"/>
        <v>0</v>
      </c>
      <c r="I249" s="40">
        <v>0</v>
      </c>
      <c r="J249" s="11">
        <v>0</v>
      </c>
      <c r="K249" s="41">
        <f t="shared" si="372"/>
        <v>0</v>
      </c>
      <c r="L249" s="40">
        <v>0</v>
      </c>
      <c r="M249" s="11">
        <v>0</v>
      </c>
      <c r="N249" s="41">
        <f t="shared" si="373"/>
        <v>0</v>
      </c>
      <c r="O249" s="73">
        <v>2.8073800000000002</v>
      </c>
      <c r="P249" s="11">
        <v>249.39099999999999</v>
      </c>
      <c r="Q249" s="41">
        <f t="shared" si="374"/>
        <v>88834.073050317369</v>
      </c>
      <c r="R249" s="40">
        <v>0</v>
      </c>
      <c r="S249" s="11">
        <v>0</v>
      </c>
      <c r="T249" s="41">
        <f t="shared" si="375"/>
        <v>0</v>
      </c>
      <c r="U249" s="40">
        <v>0</v>
      </c>
      <c r="V249" s="11">
        <v>0</v>
      </c>
      <c r="W249" s="41">
        <f t="shared" si="376"/>
        <v>0</v>
      </c>
      <c r="X249" s="40">
        <v>0</v>
      </c>
      <c r="Y249" s="11">
        <v>0</v>
      </c>
      <c r="Z249" s="41">
        <f t="shared" si="377"/>
        <v>0</v>
      </c>
      <c r="AA249" s="40">
        <v>0</v>
      </c>
      <c r="AB249" s="11">
        <v>0</v>
      </c>
      <c r="AC249" s="41">
        <f t="shared" si="378"/>
        <v>0</v>
      </c>
      <c r="AD249" s="40">
        <v>0</v>
      </c>
      <c r="AE249" s="11">
        <v>0</v>
      </c>
      <c r="AF249" s="41">
        <f t="shared" si="379"/>
        <v>0</v>
      </c>
      <c r="AG249" s="40">
        <v>0</v>
      </c>
      <c r="AH249" s="11">
        <v>0</v>
      </c>
      <c r="AI249" s="41">
        <f t="shared" si="380"/>
        <v>0</v>
      </c>
      <c r="AJ249" s="40">
        <v>0</v>
      </c>
      <c r="AK249" s="11">
        <v>0</v>
      </c>
      <c r="AL249" s="41">
        <f t="shared" si="381"/>
        <v>0</v>
      </c>
      <c r="AM249" s="40">
        <v>0</v>
      </c>
      <c r="AN249" s="11">
        <v>0</v>
      </c>
      <c r="AO249" s="41">
        <f t="shared" si="382"/>
        <v>0</v>
      </c>
      <c r="AP249" s="40">
        <v>0</v>
      </c>
      <c r="AQ249" s="11">
        <v>0</v>
      </c>
      <c r="AR249" s="41">
        <f t="shared" si="383"/>
        <v>0</v>
      </c>
      <c r="AS249" s="40">
        <v>0</v>
      </c>
      <c r="AT249" s="11">
        <v>0</v>
      </c>
      <c r="AU249" s="41">
        <f t="shared" si="384"/>
        <v>0</v>
      </c>
      <c r="AV249" s="40">
        <v>0</v>
      </c>
      <c r="AW249" s="11">
        <v>0</v>
      </c>
      <c r="AX249" s="41">
        <f t="shared" si="385"/>
        <v>0</v>
      </c>
      <c r="AY249" s="40">
        <v>0</v>
      </c>
      <c r="AZ249" s="11">
        <v>0</v>
      </c>
      <c r="BA249" s="41">
        <f t="shared" si="386"/>
        <v>0</v>
      </c>
      <c r="BB249" s="40">
        <v>0</v>
      </c>
      <c r="BC249" s="11">
        <v>0</v>
      </c>
      <c r="BD249" s="41">
        <f t="shared" si="387"/>
        <v>0</v>
      </c>
      <c r="BE249" s="40">
        <v>0</v>
      </c>
      <c r="BF249" s="11">
        <v>0</v>
      </c>
      <c r="BG249" s="41">
        <f t="shared" si="388"/>
        <v>0</v>
      </c>
      <c r="BH249" s="40">
        <v>0</v>
      </c>
      <c r="BI249" s="11">
        <v>0</v>
      </c>
      <c r="BJ249" s="41">
        <f t="shared" si="389"/>
        <v>0</v>
      </c>
      <c r="BK249" s="40">
        <v>0</v>
      </c>
      <c r="BL249" s="11">
        <v>0</v>
      </c>
      <c r="BM249" s="41">
        <f t="shared" si="390"/>
        <v>0</v>
      </c>
      <c r="BN249" s="40">
        <v>0</v>
      </c>
      <c r="BO249" s="11">
        <v>0</v>
      </c>
      <c r="BP249" s="41">
        <f t="shared" si="391"/>
        <v>0</v>
      </c>
      <c r="BQ249" s="40">
        <v>0</v>
      </c>
      <c r="BR249" s="11">
        <v>0</v>
      </c>
      <c r="BS249" s="41">
        <f t="shared" si="392"/>
        <v>0</v>
      </c>
      <c r="BT249" s="40">
        <v>0</v>
      </c>
      <c r="BU249" s="11">
        <v>0</v>
      </c>
      <c r="BV249" s="41">
        <f t="shared" si="393"/>
        <v>0</v>
      </c>
      <c r="BW249" s="40">
        <v>0</v>
      </c>
      <c r="BX249" s="11">
        <v>0</v>
      </c>
      <c r="BY249" s="41">
        <f t="shared" si="394"/>
        <v>0</v>
      </c>
      <c r="BZ249" s="40">
        <v>0</v>
      </c>
      <c r="CA249" s="11">
        <v>0</v>
      </c>
      <c r="CB249" s="41">
        <f t="shared" si="395"/>
        <v>0</v>
      </c>
      <c r="CC249" s="40">
        <v>0</v>
      </c>
      <c r="CD249" s="11">
        <v>0</v>
      </c>
      <c r="CE249" s="41">
        <f t="shared" si="396"/>
        <v>0</v>
      </c>
      <c r="CF249" s="40">
        <v>0</v>
      </c>
      <c r="CG249" s="11">
        <v>0</v>
      </c>
      <c r="CH249" s="41">
        <f t="shared" si="397"/>
        <v>0</v>
      </c>
      <c r="CI249" s="40">
        <v>0</v>
      </c>
      <c r="CJ249" s="11">
        <v>0</v>
      </c>
      <c r="CK249" s="41">
        <f t="shared" si="398"/>
        <v>0</v>
      </c>
      <c r="CL249" s="40">
        <v>0</v>
      </c>
      <c r="CM249" s="11">
        <v>0</v>
      </c>
      <c r="CN249" s="41">
        <f t="shared" si="399"/>
        <v>0</v>
      </c>
      <c r="CO249" s="9">
        <f t="shared" si="401"/>
        <v>2.8073800000000002</v>
      </c>
      <c r="CP249" s="13">
        <f t="shared" si="402"/>
        <v>249.39099999999999</v>
      </c>
    </row>
    <row r="250" spans="1:94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403"/>
        <v>0</v>
      </c>
      <c r="F250" s="40">
        <v>0</v>
      </c>
      <c r="G250" s="11">
        <v>0</v>
      </c>
      <c r="H250" s="41">
        <f t="shared" si="371"/>
        <v>0</v>
      </c>
      <c r="I250" s="40">
        <v>0</v>
      </c>
      <c r="J250" s="11">
        <v>0</v>
      </c>
      <c r="K250" s="41">
        <f t="shared" si="372"/>
        <v>0</v>
      </c>
      <c r="L250" s="40">
        <v>0</v>
      </c>
      <c r="M250" s="11">
        <v>0</v>
      </c>
      <c r="N250" s="41">
        <f t="shared" si="373"/>
        <v>0</v>
      </c>
      <c r="O250" s="40">
        <v>0</v>
      </c>
      <c r="P250" s="11">
        <v>0</v>
      </c>
      <c r="Q250" s="41">
        <f t="shared" si="374"/>
        <v>0</v>
      </c>
      <c r="R250" s="40">
        <v>0</v>
      </c>
      <c r="S250" s="11">
        <v>0</v>
      </c>
      <c r="T250" s="41">
        <f t="shared" si="375"/>
        <v>0</v>
      </c>
      <c r="U250" s="40">
        <v>0</v>
      </c>
      <c r="V250" s="11">
        <v>0</v>
      </c>
      <c r="W250" s="41">
        <f t="shared" si="376"/>
        <v>0</v>
      </c>
      <c r="X250" s="40">
        <v>0</v>
      </c>
      <c r="Y250" s="11">
        <v>0</v>
      </c>
      <c r="Z250" s="41">
        <f t="shared" si="377"/>
        <v>0</v>
      </c>
      <c r="AA250" s="40">
        <v>0</v>
      </c>
      <c r="AB250" s="11">
        <v>0</v>
      </c>
      <c r="AC250" s="41">
        <f t="shared" si="378"/>
        <v>0</v>
      </c>
      <c r="AD250" s="40">
        <v>0</v>
      </c>
      <c r="AE250" s="11">
        <v>0</v>
      </c>
      <c r="AF250" s="41">
        <f t="shared" si="379"/>
        <v>0</v>
      </c>
      <c r="AG250" s="40">
        <v>0</v>
      </c>
      <c r="AH250" s="11">
        <v>0</v>
      </c>
      <c r="AI250" s="41">
        <f t="shared" si="380"/>
        <v>0</v>
      </c>
      <c r="AJ250" s="40">
        <v>0</v>
      </c>
      <c r="AK250" s="11">
        <v>0</v>
      </c>
      <c r="AL250" s="41">
        <f t="shared" si="381"/>
        <v>0</v>
      </c>
      <c r="AM250" s="40">
        <v>0</v>
      </c>
      <c r="AN250" s="11">
        <v>0</v>
      </c>
      <c r="AO250" s="41">
        <f t="shared" si="382"/>
        <v>0</v>
      </c>
      <c r="AP250" s="40">
        <v>0</v>
      </c>
      <c r="AQ250" s="11">
        <v>0</v>
      </c>
      <c r="AR250" s="41">
        <f t="shared" si="383"/>
        <v>0</v>
      </c>
      <c r="AS250" s="40">
        <v>0</v>
      </c>
      <c r="AT250" s="11">
        <v>0</v>
      </c>
      <c r="AU250" s="41">
        <f t="shared" si="384"/>
        <v>0</v>
      </c>
      <c r="AV250" s="40">
        <v>0</v>
      </c>
      <c r="AW250" s="11">
        <v>0</v>
      </c>
      <c r="AX250" s="41">
        <f t="shared" si="385"/>
        <v>0</v>
      </c>
      <c r="AY250" s="40">
        <v>0</v>
      </c>
      <c r="AZ250" s="11">
        <v>0</v>
      </c>
      <c r="BA250" s="41">
        <f t="shared" si="386"/>
        <v>0</v>
      </c>
      <c r="BB250" s="40">
        <v>0</v>
      </c>
      <c r="BC250" s="11">
        <v>0</v>
      </c>
      <c r="BD250" s="41">
        <f t="shared" si="387"/>
        <v>0</v>
      </c>
      <c r="BE250" s="40">
        <v>0</v>
      </c>
      <c r="BF250" s="11">
        <v>0</v>
      </c>
      <c r="BG250" s="41">
        <f t="shared" si="388"/>
        <v>0</v>
      </c>
      <c r="BH250" s="40">
        <v>0</v>
      </c>
      <c r="BI250" s="11">
        <v>0</v>
      </c>
      <c r="BJ250" s="41">
        <f t="shared" si="389"/>
        <v>0</v>
      </c>
      <c r="BK250" s="40">
        <v>0</v>
      </c>
      <c r="BL250" s="11">
        <v>0</v>
      </c>
      <c r="BM250" s="41">
        <f t="shared" si="390"/>
        <v>0</v>
      </c>
      <c r="BN250" s="40">
        <v>0</v>
      </c>
      <c r="BO250" s="11">
        <v>0</v>
      </c>
      <c r="BP250" s="41">
        <f t="shared" si="391"/>
        <v>0</v>
      </c>
      <c r="BQ250" s="40">
        <v>0</v>
      </c>
      <c r="BR250" s="11">
        <v>0</v>
      </c>
      <c r="BS250" s="41">
        <f t="shared" si="392"/>
        <v>0</v>
      </c>
      <c r="BT250" s="40">
        <v>0</v>
      </c>
      <c r="BU250" s="11">
        <v>0</v>
      </c>
      <c r="BV250" s="41">
        <f t="shared" si="393"/>
        <v>0</v>
      </c>
      <c r="BW250" s="40">
        <v>0</v>
      </c>
      <c r="BX250" s="11">
        <v>0</v>
      </c>
      <c r="BY250" s="41">
        <f t="shared" si="394"/>
        <v>0</v>
      </c>
      <c r="BZ250" s="40">
        <v>0</v>
      </c>
      <c r="CA250" s="11">
        <v>0</v>
      </c>
      <c r="CB250" s="41">
        <f t="shared" si="395"/>
        <v>0</v>
      </c>
      <c r="CC250" s="40">
        <v>0</v>
      </c>
      <c r="CD250" s="11">
        <v>0</v>
      </c>
      <c r="CE250" s="41">
        <f t="shared" si="396"/>
        <v>0</v>
      </c>
      <c r="CF250" s="40">
        <v>0</v>
      </c>
      <c r="CG250" s="11">
        <v>0</v>
      </c>
      <c r="CH250" s="41">
        <f t="shared" si="397"/>
        <v>0</v>
      </c>
      <c r="CI250" s="40">
        <v>0</v>
      </c>
      <c r="CJ250" s="11">
        <v>0</v>
      </c>
      <c r="CK250" s="41">
        <f t="shared" si="398"/>
        <v>0</v>
      </c>
      <c r="CL250" s="40">
        <v>0</v>
      </c>
      <c r="CM250" s="11">
        <v>0</v>
      </c>
      <c r="CN250" s="41">
        <f t="shared" si="399"/>
        <v>0</v>
      </c>
      <c r="CO250" s="9">
        <f t="shared" si="401"/>
        <v>0</v>
      </c>
      <c r="CP250" s="13">
        <f t="shared" si="402"/>
        <v>0</v>
      </c>
    </row>
    <row r="251" spans="1:94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403"/>
        <v>0</v>
      </c>
      <c r="F251" s="40">
        <v>0</v>
      </c>
      <c r="G251" s="11">
        <v>0</v>
      </c>
      <c r="H251" s="41">
        <f t="shared" si="371"/>
        <v>0</v>
      </c>
      <c r="I251" s="40">
        <v>0</v>
      </c>
      <c r="J251" s="11">
        <v>0</v>
      </c>
      <c r="K251" s="41">
        <f t="shared" si="372"/>
        <v>0</v>
      </c>
      <c r="L251" s="40">
        <v>0</v>
      </c>
      <c r="M251" s="11">
        <v>0</v>
      </c>
      <c r="N251" s="41">
        <f t="shared" si="373"/>
        <v>0</v>
      </c>
      <c r="O251" s="73">
        <v>2.5424199999999999</v>
      </c>
      <c r="P251" s="11">
        <v>223.03899999999999</v>
      </c>
      <c r="Q251" s="41">
        <f t="shared" si="374"/>
        <v>87727.047458720437</v>
      </c>
      <c r="R251" s="40">
        <v>0</v>
      </c>
      <c r="S251" s="11">
        <v>0</v>
      </c>
      <c r="T251" s="41">
        <f t="shared" si="375"/>
        <v>0</v>
      </c>
      <c r="U251" s="40">
        <v>0</v>
      </c>
      <c r="V251" s="11">
        <v>0</v>
      </c>
      <c r="W251" s="41">
        <f t="shared" si="376"/>
        <v>0</v>
      </c>
      <c r="X251" s="40">
        <v>0</v>
      </c>
      <c r="Y251" s="11">
        <v>0</v>
      </c>
      <c r="Z251" s="41">
        <f t="shared" si="377"/>
        <v>0</v>
      </c>
      <c r="AA251" s="40">
        <v>0</v>
      </c>
      <c r="AB251" s="11">
        <v>0</v>
      </c>
      <c r="AC251" s="41">
        <f t="shared" si="378"/>
        <v>0</v>
      </c>
      <c r="AD251" s="40">
        <v>0</v>
      </c>
      <c r="AE251" s="11">
        <v>0</v>
      </c>
      <c r="AF251" s="41">
        <f t="shared" si="379"/>
        <v>0</v>
      </c>
      <c r="AG251" s="40">
        <v>0</v>
      </c>
      <c r="AH251" s="11">
        <v>0</v>
      </c>
      <c r="AI251" s="41">
        <f t="shared" si="380"/>
        <v>0</v>
      </c>
      <c r="AJ251" s="40">
        <v>0</v>
      </c>
      <c r="AK251" s="11">
        <v>0</v>
      </c>
      <c r="AL251" s="41">
        <f t="shared" si="381"/>
        <v>0</v>
      </c>
      <c r="AM251" s="40">
        <v>0</v>
      </c>
      <c r="AN251" s="11">
        <v>0</v>
      </c>
      <c r="AO251" s="41">
        <f t="shared" si="382"/>
        <v>0</v>
      </c>
      <c r="AP251" s="40">
        <v>0</v>
      </c>
      <c r="AQ251" s="11">
        <v>0</v>
      </c>
      <c r="AR251" s="41">
        <f t="shared" si="383"/>
        <v>0</v>
      </c>
      <c r="AS251" s="40">
        <v>0</v>
      </c>
      <c r="AT251" s="11">
        <v>0</v>
      </c>
      <c r="AU251" s="41">
        <f t="shared" si="384"/>
        <v>0</v>
      </c>
      <c r="AV251" s="40">
        <v>0</v>
      </c>
      <c r="AW251" s="11">
        <v>0</v>
      </c>
      <c r="AX251" s="41">
        <f t="shared" si="385"/>
        <v>0</v>
      </c>
      <c r="AY251" s="40">
        <v>0</v>
      </c>
      <c r="AZ251" s="11">
        <v>0</v>
      </c>
      <c r="BA251" s="41">
        <f t="shared" si="386"/>
        <v>0</v>
      </c>
      <c r="BB251" s="40">
        <v>0</v>
      </c>
      <c r="BC251" s="11">
        <v>0</v>
      </c>
      <c r="BD251" s="41">
        <f t="shared" si="387"/>
        <v>0</v>
      </c>
      <c r="BE251" s="40">
        <v>0</v>
      </c>
      <c r="BF251" s="11">
        <v>0</v>
      </c>
      <c r="BG251" s="41">
        <f t="shared" si="388"/>
        <v>0</v>
      </c>
      <c r="BH251" s="40">
        <v>0</v>
      </c>
      <c r="BI251" s="11">
        <v>0</v>
      </c>
      <c r="BJ251" s="41">
        <f t="shared" si="389"/>
        <v>0</v>
      </c>
      <c r="BK251" s="40">
        <v>0</v>
      </c>
      <c r="BL251" s="11">
        <v>0</v>
      </c>
      <c r="BM251" s="41">
        <f t="shared" si="390"/>
        <v>0</v>
      </c>
      <c r="BN251" s="40">
        <v>0</v>
      </c>
      <c r="BO251" s="11">
        <v>0</v>
      </c>
      <c r="BP251" s="41">
        <f t="shared" si="391"/>
        <v>0</v>
      </c>
      <c r="BQ251" s="40">
        <v>0</v>
      </c>
      <c r="BR251" s="11">
        <v>0</v>
      </c>
      <c r="BS251" s="41">
        <f t="shared" si="392"/>
        <v>0</v>
      </c>
      <c r="BT251" s="40">
        <v>0</v>
      </c>
      <c r="BU251" s="11">
        <v>0</v>
      </c>
      <c r="BV251" s="41">
        <f t="shared" si="393"/>
        <v>0</v>
      </c>
      <c r="BW251" s="40">
        <v>0</v>
      </c>
      <c r="BX251" s="11">
        <v>0</v>
      </c>
      <c r="BY251" s="41">
        <f t="shared" si="394"/>
        <v>0</v>
      </c>
      <c r="BZ251" s="40">
        <v>0</v>
      </c>
      <c r="CA251" s="11">
        <v>0</v>
      </c>
      <c r="CB251" s="41">
        <f t="shared" si="395"/>
        <v>0</v>
      </c>
      <c r="CC251" s="40">
        <v>0</v>
      </c>
      <c r="CD251" s="11">
        <v>0</v>
      </c>
      <c r="CE251" s="41">
        <f t="shared" si="396"/>
        <v>0</v>
      </c>
      <c r="CF251" s="40">
        <v>0</v>
      </c>
      <c r="CG251" s="11">
        <v>0</v>
      </c>
      <c r="CH251" s="41">
        <f t="shared" si="397"/>
        <v>0</v>
      </c>
      <c r="CI251" s="40">
        <v>0</v>
      </c>
      <c r="CJ251" s="11">
        <v>0</v>
      </c>
      <c r="CK251" s="41">
        <f t="shared" si="398"/>
        <v>0</v>
      </c>
      <c r="CL251" s="40">
        <v>0</v>
      </c>
      <c r="CM251" s="11">
        <v>0</v>
      </c>
      <c r="CN251" s="41">
        <f t="shared" si="399"/>
        <v>0</v>
      </c>
      <c r="CO251" s="9">
        <f t="shared" si="401"/>
        <v>2.5424199999999999</v>
      </c>
      <c r="CP251" s="13">
        <f t="shared" si="402"/>
        <v>223.03899999999999</v>
      </c>
    </row>
    <row r="252" spans="1:94" ht="15" thickBot="1" x14ac:dyDescent="0.35">
      <c r="A252" s="52"/>
      <c r="B252" s="64" t="s">
        <v>17</v>
      </c>
      <c r="C252" s="65">
        <f t="shared" ref="C252:D252" si="404">SUM(C240:C251)</f>
        <v>0</v>
      </c>
      <c r="D252" s="66">
        <f t="shared" si="404"/>
        <v>0</v>
      </c>
      <c r="E252" s="43"/>
      <c r="F252" s="65">
        <f t="shared" ref="F252:G252" si="405">SUM(F240:F251)</f>
        <v>0</v>
      </c>
      <c r="G252" s="66">
        <f t="shared" si="405"/>
        <v>0</v>
      </c>
      <c r="H252" s="43"/>
      <c r="I252" s="65">
        <f t="shared" ref="I252:J252" si="406">SUM(I240:I251)</f>
        <v>0</v>
      </c>
      <c r="J252" s="66">
        <f t="shared" si="406"/>
        <v>0</v>
      </c>
      <c r="K252" s="43"/>
      <c r="L252" s="65">
        <f t="shared" ref="L252:M252" si="407">SUM(L240:L251)</f>
        <v>0</v>
      </c>
      <c r="M252" s="66">
        <f t="shared" si="407"/>
        <v>0</v>
      </c>
      <c r="N252" s="43"/>
      <c r="O252" s="65">
        <f t="shared" ref="O252:P252" si="408">SUM(O240:O251)</f>
        <v>81.637180000000001</v>
      </c>
      <c r="P252" s="66">
        <f t="shared" si="408"/>
        <v>3537.5420000000004</v>
      </c>
      <c r="Q252" s="43"/>
      <c r="R252" s="65">
        <f t="shared" ref="R252:S252" si="409">SUM(R240:R251)</f>
        <v>0</v>
      </c>
      <c r="S252" s="66">
        <f t="shared" si="409"/>
        <v>0</v>
      </c>
      <c r="T252" s="43"/>
      <c r="U252" s="65">
        <f t="shared" ref="U252:V252" si="410">SUM(U240:U251)</f>
        <v>0</v>
      </c>
      <c r="V252" s="66">
        <f t="shared" si="410"/>
        <v>0</v>
      </c>
      <c r="W252" s="43"/>
      <c r="X252" s="65">
        <f t="shared" ref="X252:Y252" si="411">SUM(X240:X251)</f>
        <v>5.8800000000000005E-2</v>
      </c>
      <c r="Y252" s="66">
        <f t="shared" si="411"/>
        <v>3.3449999999999998</v>
      </c>
      <c r="Z252" s="43"/>
      <c r="AA252" s="65">
        <f t="shared" ref="AA252:AB252" si="412">SUM(AA240:AA251)</f>
        <v>0</v>
      </c>
      <c r="AB252" s="66">
        <f t="shared" si="412"/>
        <v>0</v>
      </c>
      <c r="AC252" s="43"/>
      <c r="AD252" s="65">
        <f t="shared" ref="AD252:AE252" si="413">SUM(AD240:AD251)</f>
        <v>0</v>
      </c>
      <c r="AE252" s="66">
        <f t="shared" si="413"/>
        <v>0</v>
      </c>
      <c r="AF252" s="43"/>
      <c r="AG252" s="65">
        <f t="shared" ref="AG252:AH252" si="414">SUM(AG240:AG251)</f>
        <v>0</v>
      </c>
      <c r="AH252" s="66">
        <f t="shared" si="414"/>
        <v>0</v>
      </c>
      <c r="AI252" s="43"/>
      <c r="AJ252" s="65">
        <f t="shared" ref="AJ252:AK252" si="415">SUM(AJ240:AJ251)</f>
        <v>0</v>
      </c>
      <c r="AK252" s="66">
        <f t="shared" si="415"/>
        <v>0</v>
      </c>
      <c r="AL252" s="43"/>
      <c r="AM252" s="65">
        <f t="shared" ref="AM252:AN252" si="416">SUM(AM240:AM251)</f>
        <v>0</v>
      </c>
      <c r="AN252" s="66">
        <f t="shared" si="416"/>
        <v>0</v>
      </c>
      <c r="AO252" s="43"/>
      <c r="AP252" s="65">
        <f t="shared" ref="AP252:AQ252" si="417">SUM(AP240:AP251)</f>
        <v>0</v>
      </c>
      <c r="AQ252" s="66">
        <f t="shared" si="417"/>
        <v>0</v>
      </c>
      <c r="AR252" s="43"/>
      <c r="AS252" s="65">
        <f t="shared" ref="AS252:AT252" si="418">SUM(AS240:AS251)</f>
        <v>0</v>
      </c>
      <c r="AT252" s="66">
        <f t="shared" si="418"/>
        <v>0</v>
      </c>
      <c r="AU252" s="43"/>
      <c r="AV252" s="65">
        <f t="shared" ref="AV252:AW252" si="419">SUM(AV240:AV251)</f>
        <v>0</v>
      </c>
      <c r="AW252" s="66">
        <f t="shared" si="419"/>
        <v>0</v>
      </c>
      <c r="AX252" s="43"/>
      <c r="AY252" s="65">
        <f t="shared" ref="AY252:AZ252" si="420">SUM(AY240:AY251)</f>
        <v>0</v>
      </c>
      <c r="AZ252" s="66">
        <f t="shared" si="420"/>
        <v>0</v>
      </c>
      <c r="BA252" s="43"/>
      <c r="BB252" s="65">
        <f t="shared" ref="BB252:BC252" si="421">SUM(BB240:BB251)</f>
        <v>0.2</v>
      </c>
      <c r="BC252" s="66">
        <f t="shared" si="421"/>
        <v>4.8</v>
      </c>
      <c r="BD252" s="43"/>
      <c r="BE252" s="65">
        <f t="shared" ref="BE252:BF252" si="422">SUM(BE240:BE251)</f>
        <v>4.7248799999999997</v>
      </c>
      <c r="BF252" s="66">
        <f t="shared" si="422"/>
        <v>106.634</v>
      </c>
      <c r="BG252" s="43"/>
      <c r="BH252" s="65">
        <f t="shared" ref="BH252:BI252" si="423">SUM(BH240:BH251)</f>
        <v>0</v>
      </c>
      <c r="BI252" s="66">
        <f t="shared" si="423"/>
        <v>0</v>
      </c>
      <c r="BJ252" s="43"/>
      <c r="BK252" s="65">
        <f t="shared" ref="BK252:BL252" si="424">SUM(BK240:BK251)</f>
        <v>0</v>
      </c>
      <c r="BL252" s="66">
        <f t="shared" si="424"/>
        <v>0</v>
      </c>
      <c r="BM252" s="43"/>
      <c r="BN252" s="65">
        <f t="shared" ref="BN252:BO252" si="425">SUM(BN240:BN251)</f>
        <v>0</v>
      </c>
      <c r="BO252" s="66">
        <f t="shared" si="425"/>
        <v>0</v>
      </c>
      <c r="BP252" s="43"/>
      <c r="BQ252" s="65">
        <f t="shared" ref="BQ252:BR252" si="426">SUM(BQ240:BQ251)</f>
        <v>0</v>
      </c>
      <c r="BR252" s="66">
        <f t="shared" si="426"/>
        <v>0</v>
      </c>
      <c r="BS252" s="43"/>
      <c r="BT252" s="65">
        <f t="shared" ref="BT252:BU252" si="427">SUM(BT240:BT251)</f>
        <v>0</v>
      </c>
      <c r="BU252" s="66">
        <f t="shared" si="427"/>
        <v>0</v>
      </c>
      <c r="BV252" s="43"/>
      <c r="BW252" s="65">
        <f t="shared" ref="BW252:BX252" si="428">SUM(BW240:BW251)</f>
        <v>0</v>
      </c>
      <c r="BX252" s="66">
        <f t="shared" si="428"/>
        <v>0</v>
      </c>
      <c r="BY252" s="43"/>
      <c r="BZ252" s="65">
        <f t="shared" ref="BZ252:CA252" si="429">SUM(BZ240:BZ251)</f>
        <v>0</v>
      </c>
      <c r="CA252" s="66">
        <f t="shared" si="429"/>
        <v>0</v>
      </c>
      <c r="CB252" s="43"/>
      <c r="CC252" s="65">
        <f t="shared" ref="CC252:CD252" si="430">SUM(CC240:CC251)</f>
        <v>0</v>
      </c>
      <c r="CD252" s="66">
        <f t="shared" si="430"/>
        <v>0</v>
      </c>
      <c r="CE252" s="43"/>
      <c r="CF252" s="65">
        <f t="shared" ref="CF252:CG252" si="431">SUM(CF240:CF251)</f>
        <v>0</v>
      </c>
      <c r="CG252" s="66">
        <f t="shared" si="431"/>
        <v>0</v>
      </c>
      <c r="CH252" s="43"/>
      <c r="CI252" s="65">
        <f t="shared" ref="CI252:CJ252" si="432">SUM(CI240:CI251)</f>
        <v>0</v>
      </c>
      <c r="CJ252" s="66">
        <f t="shared" si="432"/>
        <v>0</v>
      </c>
      <c r="CK252" s="43"/>
      <c r="CL252" s="65">
        <f t="shared" ref="CL252:CM252" si="433">SUM(CL240:CL251)</f>
        <v>0.161</v>
      </c>
      <c r="CM252" s="66">
        <f t="shared" si="433"/>
        <v>6.1260000000000003</v>
      </c>
      <c r="CN252" s="43"/>
      <c r="CO252" s="36">
        <f t="shared" si="401"/>
        <v>86.781860000000009</v>
      </c>
      <c r="CP252" s="37">
        <f t="shared" si="402"/>
        <v>3658.4470000000006</v>
      </c>
    </row>
    <row r="253" spans="1:94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434">IF(F253=0,0,G253/F253*1000)</f>
        <v>0</v>
      </c>
      <c r="I253" s="40">
        <v>0</v>
      </c>
      <c r="J253" s="11">
        <v>0</v>
      </c>
      <c r="K253" s="41">
        <f t="shared" ref="K253:K264" si="435">IF(I253=0,0,J253/I253*1000)</f>
        <v>0</v>
      </c>
      <c r="L253" s="40">
        <v>0</v>
      </c>
      <c r="M253" s="11">
        <v>0</v>
      </c>
      <c r="N253" s="41">
        <f t="shared" ref="N253:N264" si="436">IF(L253=0,0,M253/L253*1000)</f>
        <v>0</v>
      </c>
      <c r="O253" s="73">
        <v>2.2844199999999999</v>
      </c>
      <c r="P253" s="11">
        <v>161.36000000000001</v>
      </c>
      <c r="Q253" s="41">
        <f t="shared" ref="Q253:Q264" si="437">IF(O253=0,0,P253/O253*1000)</f>
        <v>70634.997067089251</v>
      </c>
      <c r="R253" s="40">
        <v>0</v>
      </c>
      <c r="S253" s="11">
        <v>0</v>
      </c>
      <c r="T253" s="41">
        <f t="shared" ref="T253:T264" si="438">IF(R253=0,0,S253/R253*1000)</f>
        <v>0</v>
      </c>
      <c r="U253" s="40">
        <v>0</v>
      </c>
      <c r="V253" s="11">
        <v>0</v>
      </c>
      <c r="W253" s="41">
        <f t="shared" ref="W253:W264" si="439">IF(U253=0,0,V253/U253*1000)</f>
        <v>0</v>
      </c>
      <c r="X253" s="40">
        <v>0</v>
      </c>
      <c r="Y253" s="11">
        <v>0</v>
      </c>
      <c r="Z253" s="41">
        <f t="shared" ref="Z253:Z264" si="440">IF(X253=0,0,Y253/X253*1000)</f>
        <v>0</v>
      </c>
      <c r="AA253" s="40">
        <v>0</v>
      </c>
      <c r="AB253" s="11">
        <v>0</v>
      </c>
      <c r="AC253" s="41">
        <f t="shared" ref="AC253:AC264" si="441">IF(AA253=0,0,AB253/AA253*1000)</f>
        <v>0</v>
      </c>
      <c r="AD253" s="40">
        <v>0</v>
      </c>
      <c r="AE253" s="11">
        <v>0</v>
      </c>
      <c r="AF253" s="41">
        <f t="shared" ref="AF253:AF264" si="442">IF(AD253=0,0,AE253/AD253*1000)</f>
        <v>0</v>
      </c>
      <c r="AG253" s="40">
        <v>0</v>
      </c>
      <c r="AH253" s="11">
        <v>0</v>
      </c>
      <c r="AI253" s="41">
        <f t="shared" ref="AI253:AI264" si="443">IF(AG253=0,0,AH253/AG253*1000)</f>
        <v>0</v>
      </c>
      <c r="AJ253" s="40">
        <v>0</v>
      </c>
      <c r="AK253" s="11">
        <v>0</v>
      </c>
      <c r="AL253" s="41">
        <f t="shared" ref="AL253:AL264" si="444">IF(AJ253=0,0,AK253/AJ253*1000)</f>
        <v>0</v>
      </c>
      <c r="AM253" s="40">
        <v>0</v>
      </c>
      <c r="AN253" s="11">
        <v>0</v>
      </c>
      <c r="AO253" s="41">
        <f t="shared" ref="AO253:AO264" si="445">IF(AM253=0,0,AN253/AM253*1000)</f>
        <v>0</v>
      </c>
      <c r="AP253" s="40">
        <v>0</v>
      </c>
      <c r="AQ253" s="11">
        <v>0</v>
      </c>
      <c r="AR253" s="41">
        <f t="shared" ref="AR253:AR264" si="446">IF(AP253=0,0,AQ253/AP253*1000)</f>
        <v>0</v>
      </c>
      <c r="AS253" s="40">
        <v>0</v>
      </c>
      <c r="AT253" s="11">
        <v>0</v>
      </c>
      <c r="AU253" s="41">
        <f t="shared" ref="AU253:AU264" si="447">IF(AS253=0,0,AT253/AS253*1000)</f>
        <v>0</v>
      </c>
      <c r="AV253" s="40">
        <v>0</v>
      </c>
      <c r="AW253" s="11">
        <v>0</v>
      </c>
      <c r="AX253" s="41">
        <f t="shared" ref="AX253:AX264" si="448">IF(AV253=0,0,AW253/AV253*1000)</f>
        <v>0</v>
      </c>
      <c r="AY253" s="40">
        <v>0</v>
      </c>
      <c r="AZ253" s="11">
        <v>0</v>
      </c>
      <c r="BA253" s="41">
        <f t="shared" ref="BA253:BA264" si="449">IF(AY253=0,0,AZ253/AY253*1000)</f>
        <v>0</v>
      </c>
      <c r="BB253" s="40">
        <v>0</v>
      </c>
      <c r="BC253" s="11">
        <v>0</v>
      </c>
      <c r="BD253" s="41">
        <f t="shared" ref="BD253:BD264" si="450">IF(BB253=0,0,BC253/BB253*1000)</f>
        <v>0</v>
      </c>
      <c r="BE253" s="40">
        <v>0</v>
      </c>
      <c r="BF253" s="11">
        <v>0</v>
      </c>
      <c r="BG253" s="41">
        <f t="shared" ref="BG253:BG264" si="451">IF(BE253=0,0,BF253/BE253*1000)</f>
        <v>0</v>
      </c>
      <c r="BH253" s="40">
        <v>0</v>
      </c>
      <c r="BI253" s="11">
        <v>0</v>
      </c>
      <c r="BJ253" s="41">
        <f t="shared" ref="BJ253:BJ264" si="452">IF(BH253=0,0,BI253/BH253*1000)</f>
        <v>0</v>
      </c>
      <c r="BK253" s="40">
        <v>0</v>
      </c>
      <c r="BL253" s="11">
        <v>0</v>
      </c>
      <c r="BM253" s="41">
        <f t="shared" ref="BM253:BM264" si="453">IF(BK253=0,0,BL253/BK253*1000)</f>
        <v>0</v>
      </c>
      <c r="BN253" s="40">
        <v>0</v>
      </c>
      <c r="BO253" s="11">
        <v>0</v>
      </c>
      <c r="BP253" s="41">
        <f t="shared" ref="BP253:BP264" si="454">IF(BN253=0,0,BO253/BN253*1000)</f>
        <v>0</v>
      </c>
      <c r="BQ253" s="40">
        <v>0</v>
      </c>
      <c r="BR253" s="11">
        <v>0</v>
      </c>
      <c r="BS253" s="41">
        <f t="shared" ref="BS253:BS264" si="455">IF(BQ253=0,0,BR253/BQ253*1000)</f>
        <v>0</v>
      </c>
      <c r="BT253" s="40">
        <v>0</v>
      </c>
      <c r="BU253" s="11">
        <v>0</v>
      </c>
      <c r="BV253" s="41">
        <f t="shared" ref="BV253:BV264" si="456">IF(BT253=0,0,BU253/BT253*1000)</f>
        <v>0</v>
      </c>
      <c r="BW253" s="40">
        <v>0</v>
      </c>
      <c r="BX253" s="11">
        <v>0</v>
      </c>
      <c r="BY253" s="41">
        <f t="shared" ref="BY253:BY264" si="457">IF(BW253=0,0,BX253/BW253*1000)</f>
        <v>0</v>
      </c>
      <c r="BZ253" s="40">
        <v>0</v>
      </c>
      <c r="CA253" s="11">
        <v>0</v>
      </c>
      <c r="CB253" s="41">
        <f t="shared" ref="CB253:CB264" si="458">IF(BZ253=0,0,CA253/BZ253*1000)</f>
        <v>0</v>
      </c>
      <c r="CC253" s="40">
        <v>0</v>
      </c>
      <c r="CD253" s="11">
        <v>0</v>
      </c>
      <c r="CE253" s="41">
        <f t="shared" ref="CE253:CE264" si="459">IF(CC253=0,0,CD253/CC253*1000)</f>
        <v>0</v>
      </c>
      <c r="CF253" s="40">
        <v>0</v>
      </c>
      <c r="CG253" s="11">
        <v>0</v>
      </c>
      <c r="CH253" s="41">
        <f t="shared" ref="CH253:CH264" si="460">IF(CF253=0,0,CG253/CF253*1000)</f>
        <v>0</v>
      </c>
      <c r="CI253" s="40">
        <v>0</v>
      </c>
      <c r="CJ253" s="11">
        <v>0</v>
      </c>
      <c r="CK253" s="41">
        <f t="shared" ref="CK253:CK264" si="461">IF(CI253=0,0,CJ253/CI253*1000)</f>
        <v>0</v>
      </c>
      <c r="CL253" s="40">
        <v>0</v>
      </c>
      <c r="CM253" s="11">
        <v>0</v>
      </c>
      <c r="CN253" s="41">
        <f t="shared" ref="CN253:CN264" si="462">IF(CL253=0,0,CM253/CL253*1000)</f>
        <v>0</v>
      </c>
      <c r="CO253" s="9">
        <f>SUMIF($C$5:$CN$5,"Ton",C253:CN253)</f>
        <v>2.2844199999999999</v>
      </c>
      <c r="CP253" s="13">
        <f>SUMIF($C$5:$CN$5,"F*",C253:CN253)</f>
        <v>161.36000000000001</v>
      </c>
    </row>
    <row r="254" spans="1:94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463">IF(C254=0,0,D254/C254*1000)</f>
        <v>0</v>
      </c>
      <c r="F254" s="40">
        <v>0</v>
      </c>
      <c r="G254" s="11">
        <v>0</v>
      </c>
      <c r="H254" s="41">
        <f t="shared" si="434"/>
        <v>0</v>
      </c>
      <c r="I254" s="40">
        <v>0</v>
      </c>
      <c r="J254" s="11">
        <v>0</v>
      </c>
      <c r="K254" s="41">
        <f t="shared" si="435"/>
        <v>0</v>
      </c>
      <c r="L254" s="40">
        <v>0</v>
      </c>
      <c r="M254" s="11">
        <v>0</v>
      </c>
      <c r="N254" s="41">
        <f t="shared" si="436"/>
        <v>0</v>
      </c>
      <c r="O254" s="73">
        <v>3.6503000000000001</v>
      </c>
      <c r="P254" s="11">
        <v>264.76600000000002</v>
      </c>
      <c r="Q254" s="41">
        <f t="shared" si="437"/>
        <v>72532.668547790599</v>
      </c>
      <c r="R254" s="40">
        <v>0</v>
      </c>
      <c r="S254" s="11">
        <v>0</v>
      </c>
      <c r="T254" s="41">
        <f t="shared" si="438"/>
        <v>0</v>
      </c>
      <c r="U254" s="40">
        <v>0</v>
      </c>
      <c r="V254" s="11">
        <v>0</v>
      </c>
      <c r="W254" s="41">
        <f t="shared" si="439"/>
        <v>0</v>
      </c>
      <c r="X254" s="40">
        <v>0</v>
      </c>
      <c r="Y254" s="11">
        <v>0</v>
      </c>
      <c r="Z254" s="41">
        <f t="shared" si="440"/>
        <v>0</v>
      </c>
      <c r="AA254" s="40">
        <v>0</v>
      </c>
      <c r="AB254" s="11">
        <v>0</v>
      </c>
      <c r="AC254" s="41">
        <f t="shared" si="441"/>
        <v>0</v>
      </c>
      <c r="AD254" s="40">
        <v>0</v>
      </c>
      <c r="AE254" s="11">
        <v>0</v>
      </c>
      <c r="AF254" s="41">
        <f t="shared" si="442"/>
        <v>0</v>
      </c>
      <c r="AG254" s="40">
        <v>0</v>
      </c>
      <c r="AH254" s="11">
        <v>0</v>
      </c>
      <c r="AI254" s="41">
        <f t="shared" si="443"/>
        <v>0</v>
      </c>
      <c r="AJ254" s="40">
        <v>0</v>
      </c>
      <c r="AK254" s="11">
        <v>0</v>
      </c>
      <c r="AL254" s="41">
        <f t="shared" si="444"/>
        <v>0</v>
      </c>
      <c r="AM254" s="40">
        <v>0</v>
      </c>
      <c r="AN254" s="11">
        <v>0</v>
      </c>
      <c r="AO254" s="41">
        <f t="shared" si="445"/>
        <v>0</v>
      </c>
      <c r="AP254" s="40">
        <v>0</v>
      </c>
      <c r="AQ254" s="11">
        <v>0</v>
      </c>
      <c r="AR254" s="41">
        <f t="shared" si="446"/>
        <v>0</v>
      </c>
      <c r="AS254" s="40">
        <v>0</v>
      </c>
      <c r="AT254" s="11">
        <v>0</v>
      </c>
      <c r="AU254" s="41">
        <f t="shared" si="447"/>
        <v>0</v>
      </c>
      <c r="AV254" s="40">
        <v>0</v>
      </c>
      <c r="AW254" s="11">
        <v>0</v>
      </c>
      <c r="AX254" s="41">
        <f t="shared" si="448"/>
        <v>0</v>
      </c>
      <c r="AY254" s="40">
        <v>0</v>
      </c>
      <c r="AZ254" s="11">
        <v>0</v>
      </c>
      <c r="BA254" s="41">
        <f t="shared" si="449"/>
        <v>0</v>
      </c>
      <c r="BB254" s="40">
        <v>0</v>
      </c>
      <c r="BC254" s="11">
        <v>0</v>
      </c>
      <c r="BD254" s="41">
        <f t="shared" si="450"/>
        <v>0</v>
      </c>
      <c r="BE254" s="40">
        <v>0</v>
      </c>
      <c r="BF254" s="11">
        <v>0</v>
      </c>
      <c r="BG254" s="41">
        <f t="shared" si="451"/>
        <v>0</v>
      </c>
      <c r="BH254" s="40">
        <v>0</v>
      </c>
      <c r="BI254" s="11">
        <v>0</v>
      </c>
      <c r="BJ254" s="41">
        <f t="shared" si="452"/>
        <v>0</v>
      </c>
      <c r="BK254" s="40">
        <v>0</v>
      </c>
      <c r="BL254" s="11">
        <v>0</v>
      </c>
      <c r="BM254" s="41">
        <f t="shared" si="453"/>
        <v>0</v>
      </c>
      <c r="BN254" s="40">
        <v>0</v>
      </c>
      <c r="BO254" s="11">
        <v>0</v>
      </c>
      <c r="BP254" s="41">
        <f t="shared" si="454"/>
        <v>0</v>
      </c>
      <c r="BQ254" s="40">
        <v>0</v>
      </c>
      <c r="BR254" s="11">
        <v>0</v>
      </c>
      <c r="BS254" s="41">
        <f t="shared" si="455"/>
        <v>0</v>
      </c>
      <c r="BT254" s="40">
        <v>0</v>
      </c>
      <c r="BU254" s="11">
        <v>0</v>
      </c>
      <c r="BV254" s="41">
        <f t="shared" si="456"/>
        <v>0</v>
      </c>
      <c r="BW254" s="40">
        <v>0</v>
      </c>
      <c r="BX254" s="11">
        <v>0</v>
      </c>
      <c r="BY254" s="41">
        <f t="shared" si="457"/>
        <v>0</v>
      </c>
      <c r="BZ254" s="40">
        <v>0</v>
      </c>
      <c r="CA254" s="11">
        <v>0</v>
      </c>
      <c r="CB254" s="41">
        <f t="shared" si="458"/>
        <v>0</v>
      </c>
      <c r="CC254" s="40">
        <v>0</v>
      </c>
      <c r="CD254" s="11">
        <v>0</v>
      </c>
      <c r="CE254" s="41">
        <f t="shared" si="459"/>
        <v>0</v>
      </c>
      <c r="CF254" s="40">
        <v>0</v>
      </c>
      <c r="CG254" s="11">
        <v>0</v>
      </c>
      <c r="CH254" s="41">
        <f t="shared" si="460"/>
        <v>0</v>
      </c>
      <c r="CI254" s="40">
        <v>0</v>
      </c>
      <c r="CJ254" s="11">
        <v>0</v>
      </c>
      <c r="CK254" s="41">
        <f t="shared" si="461"/>
        <v>0</v>
      </c>
      <c r="CL254" s="40">
        <v>0</v>
      </c>
      <c r="CM254" s="11">
        <v>0</v>
      </c>
      <c r="CN254" s="41">
        <f t="shared" si="462"/>
        <v>0</v>
      </c>
      <c r="CO254" s="9">
        <f t="shared" ref="CO254:CO265" si="464">SUMIF($C$5:$CN$5,"Ton",C254:CN254)</f>
        <v>3.6503000000000001</v>
      </c>
      <c r="CP254" s="13">
        <f t="shared" ref="CP254:CP265" si="465">SUMIF($C$5:$CN$5,"F*",C254:CN254)</f>
        <v>264.76600000000002</v>
      </c>
    </row>
    <row r="255" spans="1:94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463"/>
        <v>0</v>
      </c>
      <c r="F255" s="40">
        <v>0</v>
      </c>
      <c r="G255" s="11">
        <v>0</v>
      </c>
      <c r="H255" s="41">
        <f t="shared" si="434"/>
        <v>0</v>
      </c>
      <c r="I255" s="40">
        <v>0</v>
      </c>
      <c r="J255" s="11">
        <v>0</v>
      </c>
      <c r="K255" s="41">
        <f t="shared" si="435"/>
        <v>0</v>
      </c>
      <c r="L255" s="40">
        <v>0</v>
      </c>
      <c r="M255" s="11">
        <v>0</v>
      </c>
      <c r="N255" s="41">
        <f t="shared" si="436"/>
        <v>0</v>
      </c>
      <c r="O255" s="73">
        <v>12.341139999999999</v>
      </c>
      <c r="P255" s="11">
        <v>340.85</v>
      </c>
      <c r="Q255" s="41">
        <f t="shared" si="437"/>
        <v>27619.00440315887</v>
      </c>
      <c r="R255" s="40">
        <v>0</v>
      </c>
      <c r="S255" s="11">
        <v>0</v>
      </c>
      <c r="T255" s="41">
        <f t="shared" si="438"/>
        <v>0</v>
      </c>
      <c r="U255" s="40">
        <v>0</v>
      </c>
      <c r="V255" s="11">
        <v>0</v>
      </c>
      <c r="W255" s="41">
        <f t="shared" si="439"/>
        <v>0</v>
      </c>
      <c r="X255" s="40">
        <v>0</v>
      </c>
      <c r="Y255" s="11">
        <v>0</v>
      </c>
      <c r="Z255" s="41">
        <f t="shared" si="440"/>
        <v>0</v>
      </c>
      <c r="AA255" s="40">
        <v>0</v>
      </c>
      <c r="AB255" s="11">
        <v>0</v>
      </c>
      <c r="AC255" s="41">
        <f t="shared" si="441"/>
        <v>0</v>
      </c>
      <c r="AD255" s="40">
        <v>0</v>
      </c>
      <c r="AE255" s="11">
        <v>0</v>
      </c>
      <c r="AF255" s="41">
        <f t="shared" si="442"/>
        <v>0</v>
      </c>
      <c r="AG255" s="40">
        <v>0</v>
      </c>
      <c r="AH255" s="11">
        <v>0</v>
      </c>
      <c r="AI255" s="41">
        <f t="shared" si="443"/>
        <v>0</v>
      </c>
      <c r="AJ255" s="40">
        <v>0</v>
      </c>
      <c r="AK255" s="11">
        <v>0</v>
      </c>
      <c r="AL255" s="41">
        <f t="shared" si="444"/>
        <v>0</v>
      </c>
      <c r="AM255" s="40">
        <v>0</v>
      </c>
      <c r="AN255" s="11">
        <v>0</v>
      </c>
      <c r="AO255" s="41">
        <f t="shared" si="445"/>
        <v>0</v>
      </c>
      <c r="AP255" s="40">
        <v>0</v>
      </c>
      <c r="AQ255" s="11">
        <v>0</v>
      </c>
      <c r="AR255" s="41">
        <f t="shared" si="446"/>
        <v>0</v>
      </c>
      <c r="AS255" s="40">
        <v>0</v>
      </c>
      <c r="AT255" s="11">
        <v>0</v>
      </c>
      <c r="AU255" s="41">
        <f t="shared" si="447"/>
        <v>0</v>
      </c>
      <c r="AV255" s="40">
        <v>0</v>
      </c>
      <c r="AW255" s="11">
        <v>0</v>
      </c>
      <c r="AX255" s="41">
        <f t="shared" si="448"/>
        <v>0</v>
      </c>
      <c r="AY255" s="40">
        <v>0</v>
      </c>
      <c r="AZ255" s="11">
        <v>0</v>
      </c>
      <c r="BA255" s="41">
        <f t="shared" si="449"/>
        <v>0</v>
      </c>
      <c r="BB255" s="40">
        <v>0</v>
      </c>
      <c r="BC255" s="11">
        <v>0</v>
      </c>
      <c r="BD255" s="41">
        <f t="shared" si="450"/>
        <v>0</v>
      </c>
      <c r="BE255" s="40">
        <v>0</v>
      </c>
      <c r="BF255" s="11">
        <v>0</v>
      </c>
      <c r="BG255" s="41">
        <f t="shared" si="451"/>
        <v>0</v>
      </c>
      <c r="BH255" s="40">
        <v>0</v>
      </c>
      <c r="BI255" s="11">
        <v>0</v>
      </c>
      <c r="BJ255" s="41">
        <f t="shared" si="452"/>
        <v>0</v>
      </c>
      <c r="BK255" s="40">
        <v>0</v>
      </c>
      <c r="BL255" s="11">
        <v>0</v>
      </c>
      <c r="BM255" s="41">
        <f t="shared" si="453"/>
        <v>0</v>
      </c>
      <c r="BN255" s="40">
        <v>0</v>
      </c>
      <c r="BO255" s="11">
        <v>0</v>
      </c>
      <c r="BP255" s="41">
        <f t="shared" si="454"/>
        <v>0</v>
      </c>
      <c r="BQ255" s="40">
        <v>0</v>
      </c>
      <c r="BR255" s="11">
        <v>0</v>
      </c>
      <c r="BS255" s="41">
        <f t="shared" si="455"/>
        <v>0</v>
      </c>
      <c r="BT255" s="40">
        <v>0</v>
      </c>
      <c r="BU255" s="11">
        <v>0</v>
      </c>
      <c r="BV255" s="41">
        <f t="shared" si="456"/>
        <v>0</v>
      </c>
      <c r="BW255" s="40">
        <v>0</v>
      </c>
      <c r="BX255" s="11">
        <v>0</v>
      </c>
      <c r="BY255" s="41">
        <f t="shared" si="457"/>
        <v>0</v>
      </c>
      <c r="BZ255" s="40">
        <v>0</v>
      </c>
      <c r="CA255" s="11">
        <v>0</v>
      </c>
      <c r="CB255" s="41">
        <f t="shared" si="458"/>
        <v>0</v>
      </c>
      <c r="CC255" s="40">
        <v>0</v>
      </c>
      <c r="CD255" s="11">
        <v>0</v>
      </c>
      <c r="CE255" s="41">
        <f t="shared" si="459"/>
        <v>0</v>
      </c>
      <c r="CF255" s="40">
        <v>0</v>
      </c>
      <c r="CG255" s="11">
        <v>0</v>
      </c>
      <c r="CH255" s="41">
        <f t="shared" si="460"/>
        <v>0</v>
      </c>
      <c r="CI255" s="40">
        <v>0</v>
      </c>
      <c r="CJ255" s="11">
        <v>0</v>
      </c>
      <c r="CK255" s="41">
        <f t="shared" si="461"/>
        <v>0</v>
      </c>
      <c r="CL255" s="40">
        <v>0</v>
      </c>
      <c r="CM255" s="11">
        <v>0</v>
      </c>
      <c r="CN255" s="41">
        <f t="shared" si="462"/>
        <v>0</v>
      </c>
      <c r="CO255" s="9">
        <f t="shared" si="464"/>
        <v>12.341139999999999</v>
      </c>
      <c r="CP255" s="13">
        <f t="shared" si="465"/>
        <v>340.85</v>
      </c>
    </row>
    <row r="256" spans="1:94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434"/>
        <v>0</v>
      </c>
      <c r="I256" s="40">
        <v>0</v>
      </c>
      <c r="J256" s="11">
        <v>0</v>
      </c>
      <c r="K256" s="41">
        <f t="shared" si="435"/>
        <v>0</v>
      </c>
      <c r="L256" s="40">
        <v>0</v>
      </c>
      <c r="M256" s="11">
        <v>0</v>
      </c>
      <c r="N256" s="41">
        <f t="shared" si="436"/>
        <v>0</v>
      </c>
      <c r="O256" s="73">
        <v>2.5621999999999998</v>
      </c>
      <c r="P256" s="11">
        <v>148.06299999999999</v>
      </c>
      <c r="Q256" s="41">
        <f t="shared" si="437"/>
        <v>57787.448286628678</v>
      </c>
      <c r="R256" s="40">
        <v>0</v>
      </c>
      <c r="S256" s="11">
        <v>0</v>
      </c>
      <c r="T256" s="41">
        <f t="shared" si="438"/>
        <v>0</v>
      </c>
      <c r="U256" s="40">
        <v>0</v>
      </c>
      <c r="V256" s="11">
        <v>0</v>
      </c>
      <c r="W256" s="41">
        <f t="shared" si="439"/>
        <v>0</v>
      </c>
      <c r="X256" s="40">
        <v>0</v>
      </c>
      <c r="Y256" s="11">
        <v>0</v>
      </c>
      <c r="Z256" s="41">
        <f t="shared" si="440"/>
        <v>0</v>
      </c>
      <c r="AA256" s="40">
        <v>0</v>
      </c>
      <c r="AB256" s="11">
        <v>0</v>
      </c>
      <c r="AC256" s="41">
        <f t="shared" si="441"/>
        <v>0</v>
      </c>
      <c r="AD256" s="40">
        <v>0</v>
      </c>
      <c r="AE256" s="11">
        <v>0</v>
      </c>
      <c r="AF256" s="41">
        <f t="shared" si="442"/>
        <v>0</v>
      </c>
      <c r="AG256" s="40">
        <v>0</v>
      </c>
      <c r="AH256" s="11">
        <v>0</v>
      </c>
      <c r="AI256" s="41">
        <f t="shared" si="443"/>
        <v>0</v>
      </c>
      <c r="AJ256" s="40">
        <v>0</v>
      </c>
      <c r="AK256" s="11">
        <v>0</v>
      </c>
      <c r="AL256" s="41">
        <f t="shared" si="444"/>
        <v>0</v>
      </c>
      <c r="AM256" s="40">
        <v>0</v>
      </c>
      <c r="AN256" s="11">
        <v>0</v>
      </c>
      <c r="AO256" s="41">
        <f t="shared" si="445"/>
        <v>0</v>
      </c>
      <c r="AP256" s="40">
        <v>0</v>
      </c>
      <c r="AQ256" s="11">
        <v>0</v>
      </c>
      <c r="AR256" s="41">
        <f t="shared" si="446"/>
        <v>0</v>
      </c>
      <c r="AS256" s="40">
        <v>0</v>
      </c>
      <c r="AT256" s="11">
        <v>0</v>
      </c>
      <c r="AU256" s="41">
        <f t="shared" si="447"/>
        <v>0</v>
      </c>
      <c r="AV256" s="40">
        <v>0</v>
      </c>
      <c r="AW256" s="11">
        <v>0</v>
      </c>
      <c r="AX256" s="41">
        <f t="shared" si="448"/>
        <v>0</v>
      </c>
      <c r="AY256" s="40">
        <v>0</v>
      </c>
      <c r="AZ256" s="11">
        <v>0</v>
      </c>
      <c r="BA256" s="41">
        <f t="shared" si="449"/>
        <v>0</v>
      </c>
      <c r="BB256" s="40">
        <v>0</v>
      </c>
      <c r="BC256" s="11">
        <v>0</v>
      </c>
      <c r="BD256" s="41">
        <f t="shared" si="450"/>
        <v>0</v>
      </c>
      <c r="BE256" s="40">
        <v>0</v>
      </c>
      <c r="BF256" s="11">
        <v>0</v>
      </c>
      <c r="BG256" s="41">
        <f t="shared" si="451"/>
        <v>0</v>
      </c>
      <c r="BH256" s="40">
        <v>0</v>
      </c>
      <c r="BI256" s="11">
        <v>0</v>
      </c>
      <c r="BJ256" s="41">
        <f t="shared" si="452"/>
        <v>0</v>
      </c>
      <c r="BK256" s="40">
        <v>0</v>
      </c>
      <c r="BL256" s="11">
        <v>0</v>
      </c>
      <c r="BM256" s="41">
        <f t="shared" si="453"/>
        <v>0</v>
      </c>
      <c r="BN256" s="40">
        <v>0</v>
      </c>
      <c r="BO256" s="11">
        <v>0</v>
      </c>
      <c r="BP256" s="41">
        <f t="shared" si="454"/>
        <v>0</v>
      </c>
      <c r="BQ256" s="40">
        <v>0</v>
      </c>
      <c r="BR256" s="11">
        <v>0</v>
      </c>
      <c r="BS256" s="41">
        <f t="shared" si="455"/>
        <v>0</v>
      </c>
      <c r="BT256" s="40">
        <v>0</v>
      </c>
      <c r="BU256" s="11">
        <v>0</v>
      </c>
      <c r="BV256" s="41">
        <f t="shared" si="456"/>
        <v>0</v>
      </c>
      <c r="BW256" s="40">
        <v>0</v>
      </c>
      <c r="BX256" s="11">
        <v>0</v>
      </c>
      <c r="BY256" s="41">
        <f t="shared" si="457"/>
        <v>0</v>
      </c>
      <c r="BZ256" s="40">
        <v>0</v>
      </c>
      <c r="CA256" s="11">
        <v>0</v>
      </c>
      <c r="CB256" s="41">
        <f t="shared" si="458"/>
        <v>0</v>
      </c>
      <c r="CC256" s="40">
        <v>0</v>
      </c>
      <c r="CD256" s="11">
        <v>0</v>
      </c>
      <c r="CE256" s="41">
        <f t="shared" si="459"/>
        <v>0</v>
      </c>
      <c r="CF256" s="40">
        <v>0</v>
      </c>
      <c r="CG256" s="11">
        <v>0</v>
      </c>
      <c r="CH256" s="41">
        <f t="shared" si="460"/>
        <v>0</v>
      </c>
      <c r="CI256" s="40">
        <v>0</v>
      </c>
      <c r="CJ256" s="11">
        <v>0</v>
      </c>
      <c r="CK256" s="41">
        <f t="shared" si="461"/>
        <v>0</v>
      </c>
      <c r="CL256" s="40">
        <v>0</v>
      </c>
      <c r="CM256" s="11">
        <v>0</v>
      </c>
      <c r="CN256" s="41">
        <f t="shared" si="462"/>
        <v>0</v>
      </c>
      <c r="CO256" s="9">
        <f t="shared" si="464"/>
        <v>2.5621999999999998</v>
      </c>
      <c r="CP256" s="13">
        <f t="shared" si="465"/>
        <v>148.06299999999999</v>
      </c>
    </row>
    <row r="257" spans="1:94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466">IF(C257=0,0,D257/C257*1000)</f>
        <v>0</v>
      </c>
      <c r="F257" s="40">
        <v>0</v>
      </c>
      <c r="G257" s="11">
        <v>0</v>
      </c>
      <c r="H257" s="41">
        <f t="shared" si="434"/>
        <v>0</v>
      </c>
      <c r="I257" s="40">
        <v>0</v>
      </c>
      <c r="J257" s="11">
        <v>0</v>
      </c>
      <c r="K257" s="41">
        <f t="shared" si="435"/>
        <v>0</v>
      </c>
      <c r="L257" s="40">
        <v>0</v>
      </c>
      <c r="M257" s="11">
        <v>0</v>
      </c>
      <c r="N257" s="41">
        <f t="shared" si="436"/>
        <v>0</v>
      </c>
      <c r="O257" s="73">
        <v>3.1561599999999999</v>
      </c>
      <c r="P257" s="11">
        <v>185.15799999999999</v>
      </c>
      <c r="Q257" s="41">
        <f t="shared" si="437"/>
        <v>58665.593632768934</v>
      </c>
      <c r="R257" s="40">
        <v>0</v>
      </c>
      <c r="S257" s="11">
        <v>0</v>
      </c>
      <c r="T257" s="41">
        <f t="shared" si="438"/>
        <v>0</v>
      </c>
      <c r="U257" s="40">
        <v>0</v>
      </c>
      <c r="V257" s="11">
        <v>0</v>
      </c>
      <c r="W257" s="41">
        <f t="shared" si="439"/>
        <v>0</v>
      </c>
      <c r="X257" s="40">
        <v>0</v>
      </c>
      <c r="Y257" s="11">
        <v>0</v>
      </c>
      <c r="Z257" s="41">
        <f t="shared" si="440"/>
        <v>0</v>
      </c>
      <c r="AA257" s="40">
        <v>0</v>
      </c>
      <c r="AB257" s="11">
        <v>0</v>
      </c>
      <c r="AC257" s="41">
        <f t="shared" si="441"/>
        <v>0</v>
      </c>
      <c r="AD257" s="40">
        <v>0</v>
      </c>
      <c r="AE257" s="11">
        <v>0</v>
      </c>
      <c r="AF257" s="41">
        <f t="shared" si="442"/>
        <v>0</v>
      </c>
      <c r="AG257" s="40">
        <v>0</v>
      </c>
      <c r="AH257" s="11">
        <v>0</v>
      </c>
      <c r="AI257" s="41">
        <f t="shared" si="443"/>
        <v>0</v>
      </c>
      <c r="AJ257" s="40">
        <v>0</v>
      </c>
      <c r="AK257" s="11">
        <v>0</v>
      </c>
      <c r="AL257" s="41">
        <f t="shared" si="444"/>
        <v>0</v>
      </c>
      <c r="AM257" s="40">
        <v>0</v>
      </c>
      <c r="AN257" s="11">
        <v>0</v>
      </c>
      <c r="AO257" s="41">
        <f t="shared" si="445"/>
        <v>0</v>
      </c>
      <c r="AP257" s="40">
        <v>0</v>
      </c>
      <c r="AQ257" s="11">
        <v>0</v>
      </c>
      <c r="AR257" s="41">
        <f t="shared" si="446"/>
        <v>0</v>
      </c>
      <c r="AS257" s="40">
        <v>0</v>
      </c>
      <c r="AT257" s="11">
        <v>0</v>
      </c>
      <c r="AU257" s="41">
        <f t="shared" si="447"/>
        <v>0</v>
      </c>
      <c r="AV257" s="40">
        <v>0</v>
      </c>
      <c r="AW257" s="11">
        <v>0</v>
      </c>
      <c r="AX257" s="41">
        <f t="shared" si="448"/>
        <v>0</v>
      </c>
      <c r="AY257" s="40">
        <v>0</v>
      </c>
      <c r="AZ257" s="11">
        <v>0</v>
      </c>
      <c r="BA257" s="41">
        <f t="shared" si="449"/>
        <v>0</v>
      </c>
      <c r="BB257" s="40">
        <v>0</v>
      </c>
      <c r="BC257" s="11">
        <v>0</v>
      </c>
      <c r="BD257" s="41">
        <f t="shared" si="450"/>
        <v>0</v>
      </c>
      <c r="BE257" s="40">
        <v>0</v>
      </c>
      <c r="BF257" s="11">
        <v>0</v>
      </c>
      <c r="BG257" s="41">
        <f t="shared" si="451"/>
        <v>0</v>
      </c>
      <c r="BH257" s="40">
        <v>0</v>
      </c>
      <c r="BI257" s="11">
        <v>0</v>
      </c>
      <c r="BJ257" s="41">
        <f t="shared" si="452"/>
        <v>0</v>
      </c>
      <c r="BK257" s="40">
        <v>0</v>
      </c>
      <c r="BL257" s="11">
        <v>0</v>
      </c>
      <c r="BM257" s="41">
        <f t="shared" si="453"/>
        <v>0</v>
      </c>
      <c r="BN257" s="40">
        <v>0</v>
      </c>
      <c r="BO257" s="11">
        <v>0</v>
      </c>
      <c r="BP257" s="41">
        <f t="shared" si="454"/>
        <v>0</v>
      </c>
      <c r="BQ257" s="40">
        <v>0</v>
      </c>
      <c r="BR257" s="11">
        <v>0</v>
      </c>
      <c r="BS257" s="41">
        <f t="shared" si="455"/>
        <v>0</v>
      </c>
      <c r="BT257" s="40">
        <v>0</v>
      </c>
      <c r="BU257" s="11">
        <v>0</v>
      </c>
      <c r="BV257" s="41">
        <f t="shared" si="456"/>
        <v>0</v>
      </c>
      <c r="BW257" s="40">
        <v>0</v>
      </c>
      <c r="BX257" s="11">
        <v>0</v>
      </c>
      <c r="BY257" s="41">
        <f t="shared" si="457"/>
        <v>0</v>
      </c>
      <c r="BZ257" s="40">
        <v>0</v>
      </c>
      <c r="CA257" s="11">
        <v>0</v>
      </c>
      <c r="CB257" s="41">
        <f t="shared" si="458"/>
        <v>0</v>
      </c>
      <c r="CC257" s="40">
        <v>0</v>
      </c>
      <c r="CD257" s="11">
        <v>0</v>
      </c>
      <c r="CE257" s="41">
        <f t="shared" si="459"/>
        <v>0</v>
      </c>
      <c r="CF257" s="40">
        <v>0</v>
      </c>
      <c r="CG257" s="11">
        <v>0</v>
      </c>
      <c r="CH257" s="41">
        <f t="shared" si="460"/>
        <v>0</v>
      </c>
      <c r="CI257" s="40">
        <v>0</v>
      </c>
      <c r="CJ257" s="11">
        <v>0</v>
      </c>
      <c r="CK257" s="41">
        <f t="shared" si="461"/>
        <v>0</v>
      </c>
      <c r="CL257" s="40">
        <v>0</v>
      </c>
      <c r="CM257" s="11">
        <v>0</v>
      </c>
      <c r="CN257" s="41">
        <f t="shared" si="462"/>
        <v>0</v>
      </c>
      <c r="CO257" s="9">
        <f t="shared" si="464"/>
        <v>3.1561599999999999</v>
      </c>
      <c r="CP257" s="13">
        <f t="shared" si="465"/>
        <v>185.15799999999999</v>
      </c>
    </row>
    <row r="258" spans="1:94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466"/>
        <v>0</v>
      </c>
      <c r="F258" s="40">
        <v>0</v>
      </c>
      <c r="G258" s="11">
        <v>0</v>
      </c>
      <c r="H258" s="41">
        <f t="shared" si="434"/>
        <v>0</v>
      </c>
      <c r="I258" s="40">
        <v>0</v>
      </c>
      <c r="J258" s="11">
        <v>0</v>
      </c>
      <c r="K258" s="41">
        <f t="shared" si="435"/>
        <v>0</v>
      </c>
      <c r="L258" s="40">
        <v>0</v>
      </c>
      <c r="M258" s="11">
        <v>0</v>
      </c>
      <c r="N258" s="41">
        <f t="shared" si="436"/>
        <v>0</v>
      </c>
      <c r="O258" s="73">
        <v>2.1450800000000001</v>
      </c>
      <c r="P258" s="11">
        <v>135.58099999999999</v>
      </c>
      <c r="Q258" s="41">
        <f t="shared" si="437"/>
        <v>63205.568090700574</v>
      </c>
      <c r="R258" s="40">
        <v>0</v>
      </c>
      <c r="S258" s="11">
        <v>0</v>
      </c>
      <c r="T258" s="41">
        <f t="shared" si="438"/>
        <v>0</v>
      </c>
      <c r="U258" s="40">
        <v>0</v>
      </c>
      <c r="V258" s="11">
        <v>0</v>
      </c>
      <c r="W258" s="41">
        <f t="shared" si="439"/>
        <v>0</v>
      </c>
      <c r="X258" s="40">
        <v>0</v>
      </c>
      <c r="Y258" s="11">
        <v>0</v>
      </c>
      <c r="Z258" s="41">
        <f t="shared" si="440"/>
        <v>0</v>
      </c>
      <c r="AA258" s="40">
        <v>0</v>
      </c>
      <c r="AB258" s="11">
        <v>0</v>
      </c>
      <c r="AC258" s="41">
        <f t="shared" si="441"/>
        <v>0</v>
      </c>
      <c r="AD258" s="40">
        <v>0</v>
      </c>
      <c r="AE258" s="11">
        <v>0</v>
      </c>
      <c r="AF258" s="41">
        <f t="shared" si="442"/>
        <v>0</v>
      </c>
      <c r="AG258" s="40">
        <v>0</v>
      </c>
      <c r="AH258" s="11">
        <v>0</v>
      </c>
      <c r="AI258" s="41">
        <f t="shared" si="443"/>
        <v>0</v>
      </c>
      <c r="AJ258" s="40">
        <v>0</v>
      </c>
      <c r="AK258" s="11">
        <v>0</v>
      </c>
      <c r="AL258" s="41">
        <f t="shared" si="444"/>
        <v>0</v>
      </c>
      <c r="AM258" s="40">
        <v>0</v>
      </c>
      <c r="AN258" s="11">
        <v>0</v>
      </c>
      <c r="AO258" s="41">
        <f t="shared" si="445"/>
        <v>0</v>
      </c>
      <c r="AP258" s="40">
        <v>0</v>
      </c>
      <c r="AQ258" s="11">
        <v>0</v>
      </c>
      <c r="AR258" s="41">
        <f t="shared" si="446"/>
        <v>0</v>
      </c>
      <c r="AS258" s="40">
        <v>0</v>
      </c>
      <c r="AT258" s="11">
        <v>0</v>
      </c>
      <c r="AU258" s="41">
        <f t="shared" si="447"/>
        <v>0</v>
      </c>
      <c r="AV258" s="40">
        <v>0</v>
      </c>
      <c r="AW258" s="11">
        <v>0</v>
      </c>
      <c r="AX258" s="41">
        <f t="shared" si="448"/>
        <v>0</v>
      </c>
      <c r="AY258" s="40">
        <v>0</v>
      </c>
      <c r="AZ258" s="11">
        <v>0</v>
      </c>
      <c r="BA258" s="41">
        <f t="shared" si="449"/>
        <v>0</v>
      </c>
      <c r="BB258" s="40">
        <v>0</v>
      </c>
      <c r="BC258" s="11">
        <v>0</v>
      </c>
      <c r="BD258" s="41">
        <f t="shared" si="450"/>
        <v>0</v>
      </c>
      <c r="BE258" s="73">
        <v>0.21</v>
      </c>
      <c r="BF258" s="11">
        <v>22.55</v>
      </c>
      <c r="BG258" s="41">
        <f t="shared" si="451"/>
        <v>107380.9523809524</v>
      </c>
      <c r="BH258" s="40">
        <v>0</v>
      </c>
      <c r="BI258" s="11">
        <v>0</v>
      </c>
      <c r="BJ258" s="41">
        <f t="shared" si="452"/>
        <v>0</v>
      </c>
      <c r="BK258" s="40">
        <v>0</v>
      </c>
      <c r="BL258" s="11">
        <v>0</v>
      </c>
      <c r="BM258" s="41">
        <f t="shared" si="453"/>
        <v>0</v>
      </c>
      <c r="BN258" s="40">
        <v>0</v>
      </c>
      <c r="BO258" s="11">
        <v>0</v>
      </c>
      <c r="BP258" s="41">
        <f t="shared" si="454"/>
        <v>0</v>
      </c>
      <c r="BQ258" s="40">
        <v>0</v>
      </c>
      <c r="BR258" s="11">
        <v>0</v>
      </c>
      <c r="BS258" s="41">
        <f t="shared" si="455"/>
        <v>0</v>
      </c>
      <c r="BT258" s="40">
        <v>0</v>
      </c>
      <c r="BU258" s="11">
        <v>0</v>
      </c>
      <c r="BV258" s="41">
        <f t="shared" si="456"/>
        <v>0</v>
      </c>
      <c r="BW258" s="40">
        <v>0</v>
      </c>
      <c r="BX258" s="11">
        <v>0</v>
      </c>
      <c r="BY258" s="41">
        <f t="shared" si="457"/>
        <v>0</v>
      </c>
      <c r="BZ258" s="40">
        <v>0</v>
      </c>
      <c r="CA258" s="11">
        <v>0</v>
      </c>
      <c r="CB258" s="41">
        <f t="shared" si="458"/>
        <v>0</v>
      </c>
      <c r="CC258" s="40">
        <v>0</v>
      </c>
      <c r="CD258" s="11">
        <v>0</v>
      </c>
      <c r="CE258" s="41">
        <f t="shared" si="459"/>
        <v>0</v>
      </c>
      <c r="CF258" s="40">
        <v>0</v>
      </c>
      <c r="CG258" s="11">
        <v>0</v>
      </c>
      <c r="CH258" s="41">
        <f t="shared" si="460"/>
        <v>0</v>
      </c>
      <c r="CI258" s="40">
        <v>0</v>
      </c>
      <c r="CJ258" s="11">
        <v>0</v>
      </c>
      <c r="CK258" s="41">
        <f t="shared" si="461"/>
        <v>0</v>
      </c>
      <c r="CL258" s="40">
        <v>0</v>
      </c>
      <c r="CM258" s="11">
        <v>0</v>
      </c>
      <c r="CN258" s="41">
        <f t="shared" si="462"/>
        <v>0</v>
      </c>
      <c r="CO258" s="9">
        <f t="shared" si="464"/>
        <v>2.3550800000000001</v>
      </c>
      <c r="CP258" s="13">
        <f t="shared" si="465"/>
        <v>158.131</v>
      </c>
    </row>
    <row r="259" spans="1:94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466"/>
        <v>0</v>
      </c>
      <c r="F259" s="40">
        <v>0</v>
      </c>
      <c r="G259" s="11">
        <v>0</v>
      </c>
      <c r="H259" s="41">
        <f t="shared" si="434"/>
        <v>0</v>
      </c>
      <c r="I259" s="40">
        <v>0</v>
      </c>
      <c r="J259" s="11">
        <v>0</v>
      </c>
      <c r="K259" s="41">
        <f t="shared" si="435"/>
        <v>0</v>
      </c>
      <c r="L259" s="40">
        <v>0</v>
      </c>
      <c r="M259" s="11">
        <v>0</v>
      </c>
      <c r="N259" s="41">
        <f t="shared" si="436"/>
        <v>0</v>
      </c>
      <c r="O259" s="73">
        <v>2.6221700000000001</v>
      </c>
      <c r="P259" s="11">
        <v>177.19300000000001</v>
      </c>
      <c r="Q259" s="41">
        <f t="shared" si="437"/>
        <v>67574.947467174148</v>
      </c>
      <c r="R259" s="40">
        <v>0</v>
      </c>
      <c r="S259" s="11">
        <v>0</v>
      </c>
      <c r="T259" s="41">
        <f t="shared" si="438"/>
        <v>0</v>
      </c>
      <c r="U259" s="40">
        <v>0</v>
      </c>
      <c r="V259" s="11">
        <v>0</v>
      </c>
      <c r="W259" s="41">
        <f t="shared" si="439"/>
        <v>0</v>
      </c>
      <c r="X259" s="40">
        <v>0</v>
      </c>
      <c r="Y259" s="11">
        <v>0</v>
      </c>
      <c r="Z259" s="41">
        <f t="shared" si="440"/>
        <v>0</v>
      </c>
      <c r="AA259" s="40">
        <v>0</v>
      </c>
      <c r="AB259" s="11">
        <v>0</v>
      </c>
      <c r="AC259" s="41">
        <f t="shared" si="441"/>
        <v>0</v>
      </c>
      <c r="AD259" s="40">
        <v>0</v>
      </c>
      <c r="AE259" s="11">
        <v>0</v>
      </c>
      <c r="AF259" s="41">
        <f t="shared" si="442"/>
        <v>0</v>
      </c>
      <c r="AG259" s="40">
        <v>0</v>
      </c>
      <c r="AH259" s="11">
        <v>0</v>
      </c>
      <c r="AI259" s="41">
        <f t="shared" si="443"/>
        <v>0</v>
      </c>
      <c r="AJ259" s="40">
        <v>0</v>
      </c>
      <c r="AK259" s="11">
        <v>0</v>
      </c>
      <c r="AL259" s="41">
        <f t="shared" si="444"/>
        <v>0</v>
      </c>
      <c r="AM259" s="40">
        <v>0</v>
      </c>
      <c r="AN259" s="11">
        <v>0</v>
      </c>
      <c r="AO259" s="41">
        <f t="shared" si="445"/>
        <v>0</v>
      </c>
      <c r="AP259" s="40">
        <v>0</v>
      </c>
      <c r="AQ259" s="11">
        <v>0</v>
      </c>
      <c r="AR259" s="41">
        <f t="shared" si="446"/>
        <v>0</v>
      </c>
      <c r="AS259" s="40">
        <v>0</v>
      </c>
      <c r="AT259" s="11">
        <v>0</v>
      </c>
      <c r="AU259" s="41">
        <f t="shared" si="447"/>
        <v>0</v>
      </c>
      <c r="AV259" s="40">
        <v>0</v>
      </c>
      <c r="AW259" s="11">
        <v>0</v>
      </c>
      <c r="AX259" s="41">
        <f t="shared" si="448"/>
        <v>0</v>
      </c>
      <c r="AY259" s="40">
        <v>0</v>
      </c>
      <c r="AZ259" s="11">
        <v>0</v>
      </c>
      <c r="BA259" s="41">
        <f t="shared" si="449"/>
        <v>0</v>
      </c>
      <c r="BB259" s="40">
        <v>0</v>
      </c>
      <c r="BC259" s="11">
        <v>0</v>
      </c>
      <c r="BD259" s="41">
        <f t="shared" si="450"/>
        <v>0</v>
      </c>
      <c r="BE259" s="40">
        <v>0</v>
      </c>
      <c r="BF259" s="11">
        <v>0</v>
      </c>
      <c r="BG259" s="41">
        <f t="shared" si="451"/>
        <v>0</v>
      </c>
      <c r="BH259" s="40">
        <v>0</v>
      </c>
      <c r="BI259" s="11">
        <v>0</v>
      </c>
      <c r="BJ259" s="41">
        <f t="shared" si="452"/>
        <v>0</v>
      </c>
      <c r="BK259" s="40">
        <v>0</v>
      </c>
      <c r="BL259" s="11">
        <v>0</v>
      </c>
      <c r="BM259" s="41">
        <f t="shared" si="453"/>
        <v>0</v>
      </c>
      <c r="BN259" s="40">
        <v>0</v>
      </c>
      <c r="BO259" s="11">
        <v>0</v>
      </c>
      <c r="BP259" s="41">
        <f t="shared" si="454"/>
        <v>0</v>
      </c>
      <c r="BQ259" s="40">
        <v>0</v>
      </c>
      <c r="BR259" s="11">
        <v>0</v>
      </c>
      <c r="BS259" s="41">
        <f t="shared" si="455"/>
        <v>0</v>
      </c>
      <c r="BT259" s="40">
        <v>0</v>
      </c>
      <c r="BU259" s="11">
        <v>0</v>
      </c>
      <c r="BV259" s="41">
        <f t="shared" si="456"/>
        <v>0</v>
      </c>
      <c r="BW259" s="40">
        <v>0</v>
      </c>
      <c r="BX259" s="11">
        <v>0</v>
      </c>
      <c r="BY259" s="41">
        <f t="shared" si="457"/>
        <v>0</v>
      </c>
      <c r="BZ259" s="40">
        <v>0</v>
      </c>
      <c r="CA259" s="11">
        <v>0</v>
      </c>
      <c r="CB259" s="41">
        <f t="shared" si="458"/>
        <v>0</v>
      </c>
      <c r="CC259" s="40">
        <v>0</v>
      </c>
      <c r="CD259" s="11">
        <v>0</v>
      </c>
      <c r="CE259" s="41">
        <f t="shared" si="459"/>
        <v>0</v>
      </c>
      <c r="CF259" s="40">
        <v>0</v>
      </c>
      <c r="CG259" s="11">
        <v>0</v>
      </c>
      <c r="CH259" s="41">
        <f t="shared" si="460"/>
        <v>0</v>
      </c>
      <c r="CI259" s="40">
        <v>0</v>
      </c>
      <c r="CJ259" s="11">
        <v>0</v>
      </c>
      <c r="CK259" s="41">
        <f t="shared" si="461"/>
        <v>0</v>
      </c>
      <c r="CL259" s="40">
        <v>0</v>
      </c>
      <c r="CM259" s="11">
        <v>0</v>
      </c>
      <c r="CN259" s="41">
        <f t="shared" si="462"/>
        <v>0</v>
      </c>
      <c r="CO259" s="9">
        <f t="shared" si="464"/>
        <v>2.6221700000000001</v>
      </c>
      <c r="CP259" s="13">
        <f t="shared" si="465"/>
        <v>177.19300000000001</v>
      </c>
    </row>
    <row r="260" spans="1:94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466"/>
        <v>0</v>
      </c>
      <c r="F260" s="40">
        <v>0</v>
      </c>
      <c r="G260" s="11">
        <v>0</v>
      </c>
      <c r="H260" s="41">
        <f t="shared" si="434"/>
        <v>0</v>
      </c>
      <c r="I260" s="40">
        <v>0</v>
      </c>
      <c r="J260" s="11">
        <v>0</v>
      </c>
      <c r="K260" s="41">
        <f t="shared" si="435"/>
        <v>0</v>
      </c>
      <c r="L260" s="40">
        <v>0</v>
      </c>
      <c r="M260" s="11">
        <v>0</v>
      </c>
      <c r="N260" s="41">
        <f t="shared" si="436"/>
        <v>0</v>
      </c>
      <c r="O260" s="40">
        <v>0</v>
      </c>
      <c r="P260" s="11">
        <v>0</v>
      </c>
      <c r="Q260" s="41">
        <f t="shared" si="437"/>
        <v>0</v>
      </c>
      <c r="R260" s="40">
        <v>0</v>
      </c>
      <c r="S260" s="11">
        <v>0</v>
      </c>
      <c r="T260" s="41">
        <f t="shared" si="438"/>
        <v>0</v>
      </c>
      <c r="U260" s="40">
        <v>0</v>
      </c>
      <c r="V260" s="11">
        <v>0</v>
      </c>
      <c r="W260" s="41">
        <f t="shared" si="439"/>
        <v>0</v>
      </c>
      <c r="X260" s="40">
        <v>0</v>
      </c>
      <c r="Y260" s="11">
        <v>0</v>
      </c>
      <c r="Z260" s="41">
        <f t="shared" si="440"/>
        <v>0</v>
      </c>
      <c r="AA260" s="40">
        <v>0</v>
      </c>
      <c r="AB260" s="11">
        <v>0</v>
      </c>
      <c r="AC260" s="41">
        <f t="shared" si="441"/>
        <v>0</v>
      </c>
      <c r="AD260" s="40">
        <v>0</v>
      </c>
      <c r="AE260" s="11">
        <v>0</v>
      </c>
      <c r="AF260" s="41">
        <f t="shared" si="442"/>
        <v>0</v>
      </c>
      <c r="AG260" s="40">
        <v>0</v>
      </c>
      <c r="AH260" s="11">
        <v>0</v>
      </c>
      <c r="AI260" s="41">
        <f t="shared" si="443"/>
        <v>0</v>
      </c>
      <c r="AJ260" s="40">
        <v>0</v>
      </c>
      <c r="AK260" s="11">
        <v>0</v>
      </c>
      <c r="AL260" s="41">
        <f t="shared" si="444"/>
        <v>0</v>
      </c>
      <c r="AM260" s="40">
        <v>0</v>
      </c>
      <c r="AN260" s="11">
        <v>0</v>
      </c>
      <c r="AO260" s="41">
        <f t="shared" si="445"/>
        <v>0</v>
      </c>
      <c r="AP260" s="40">
        <v>0</v>
      </c>
      <c r="AQ260" s="11">
        <v>0</v>
      </c>
      <c r="AR260" s="41">
        <f t="shared" si="446"/>
        <v>0</v>
      </c>
      <c r="AS260" s="40">
        <v>0</v>
      </c>
      <c r="AT260" s="11">
        <v>0</v>
      </c>
      <c r="AU260" s="41">
        <f t="shared" si="447"/>
        <v>0</v>
      </c>
      <c r="AV260" s="40">
        <v>0</v>
      </c>
      <c r="AW260" s="11">
        <v>0</v>
      </c>
      <c r="AX260" s="41">
        <f t="shared" si="448"/>
        <v>0</v>
      </c>
      <c r="AY260" s="40">
        <v>0</v>
      </c>
      <c r="AZ260" s="11">
        <v>0</v>
      </c>
      <c r="BA260" s="41">
        <f t="shared" si="449"/>
        <v>0</v>
      </c>
      <c r="BB260" s="40">
        <v>0</v>
      </c>
      <c r="BC260" s="11">
        <v>0</v>
      </c>
      <c r="BD260" s="41">
        <f t="shared" si="450"/>
        <v>0</v>
      </c>
      <c r="BE260" s="40">
        <v>0</v>
      </c>
      <c r="BF260" s="11">
        <v>0</v>
      </c>
      <c r="BG260" s="41">
        <f t="shared" si="451"/>
        <v>0</v>
      </c>
      <c r="BH260" s="40">
        <v>0</v>
      </c>
      <c r="BI260" s="11">
        <v>0</v>
      </c>
      <c r="BJ260" s="41">
        <f t="shared" si="452"/>
        <v>0</v>
      </c>
      <c r="BK260" s="40">
        <v>0</v>
      </c>
      <c r="BL260" s="11">
        <v>0</v>
      </c>
      <c r="BM260" s="41">
        <f t="shared" si="453"/>
        <v>0</v>
      </c>
      <c r="BN260" s="40">
        <v>0</v>
      </c>
      <c r="BO260" s="11">
        <v>0</v>
      </c>
      <c r="BP260" s="41">
        <f t="shared" si="454"/>
        <v>0</v>
      </c>
      <c r="BQ260" s="40">
        <v>0</v>
      </c>
      <c r="BR260" s="11">
        <v>0</v>
      </c>
      <c r="BS260" s="41">
        <f t="shared" si="455"/>
        <v>0</v>
      </c>
      <c r="BT260" s="40">
        <v>0</v>
      </c>
      <c r="BU260" s="11">
        <v>0</v>
      </c>
      <c r="BV260" s="41">
        <f t="shared" si="456"/>
        <v>0</v>
      </c>
      <c r="BW260" s="40">
        <v>0</v>
      </c>
      <c r="BX260" s="11">
        <v>0</v>
      </c>
      <c r="BY260" s="41">
        <f t="shared" si="457"/>
        <v>0</v>
      </c>
      <c r="BZ260" s="40">
        <v>0</v>
      </c>
      <c r="CA260" s="11">
        <v>0</v>
      </c>
      <c r="CB260" s="41">
        <f t="shared" si="458"/>
        <v>0</v>
      </c>
      <c r="CC260" s="40">
        <v>0</v>
      </c>
      <c r="CD260" s="11">
        <v>0</v>
      </c>
      <c r="CE260" s="41">
        <f t="shared" si="459"/>
        <v>0</v>
      </c>
      <c r="CF260" s="40">
        <v>0</v>
      </c>
      <c r="CG260" s="11">
        <v>0</v>
      </c>
      <c r="CH260" s="41">
        <f t="shared" si="460"/>
        <v>0</v>
      </c>
      <c r="CI260" s="40">
        <v>0</v>
      </c>
      <c r="CJ260" s="11">
        <v>0</v>
      </c>
      <c r="CK260" s="41">
        <f t="shared" si="461"/>
        <v>0</v>
      </c>
      <c r="CL260" s="40">
        <v>0</v>
      </c>
      <c r="CM260" s="11">
        <v>0</v>
      </c>
      <c r="CN260" s="41">
        <f t="shared" si="462"/>
        <v>0</v>
      </c>
      <c r="CO260" s="9">
        <f t="shared" si="464"/>
        <v>0</v>
      </c>
      <c r="CP260" s="13">
        <f t="shared" si="465"/>
        <v>0</v>
      </c>
    </row>
    <row r="261" spans="1:94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466"/>
        <v>0</v>
      </c>
      <c r="F261" s="40">
        <v>0</v>
      </c>
      <c r="G261" s="11">
        <v>0</v>
      </c>
      <c r="H261" s="41">
        <f t="shared" si="434"/>
        <v>0</v>
      </c>
      <c r="I261" s="40">
        <v>0</v>
      </c>
      <c r="J261" s="11">
        <v>0</v>
      </c>
      <c r="K261" s="41">
        <f t="shared" si="435"/>
        <v>0</v>
      </c>
      <c r="L261" s="40">
        <v>0</v>
      </c>
      <c r="M261" s="11">
        <v>0</v>
      </c>
      <c r="N261" s="41">
        <f t="shared" si="436"/>
        <v>0</v>
      </c>
      <c r="O261" s="40">
        <v>0</v>
      </c>
      <c r="P261" s="11">
        <v>0</v>
      </c>
      <c r="Q261" s="41">
        <f t="shared" si="437"/>
        <v>0</v>
      </c>
      <c r="R261" s="40">
        <v>0</v>
      </c>
      <c r="S261" s="11">
        <v>0</v>
      </c>
      <c r="T261" s="41">
        <f t="shared" si="438"/>
        <v>0</v>
      </c>
      <c r="U261" s="40">
        <v>0</v>
      </c>
      <c r="V261" s="11">
        <v>0</v>
      </c>
      <c r="W261" s="41">
        <f t="shared" si="439"/>
        <v>0</v>
      </c>
      <c r="X261" s="40">
        <v>0</v>
      </c>
      <c r="Y261" s="11">
        <v>0</v>
      </c>
      <c r="Z261" s="41">
        <f t="shared" si="440"/>
        <v>0</v>
      </c>
      <c r="AA261" s="40">
        <v>0</v>
      </c>
      <c r="AB261" s="11">
        <v>0</v>
      </c>
      <c r="AC261" s="41">
        <f t="shared" si="441"/>
        <v>0</v>
      </c>
      <c r="AD261" s="40">
        <v>0</v>
      </c>
      <c r="AE261" s="11">
        <v>0</v>
      </c>
      <c r="AF261" s="41">
        <f t="shared" si="442"/>
        <v>0</v>
      </c>
      <c r="AG261" s="40">
        <v>0</v>
      </c>
      <c r="AH261" s="11">
        <v>0</v>
      </c>
      <c r="AI261" s="41">
        <f t="shared" si="443"/>
        <v>0</v>
      </c>
      <c r="AJ261" s="40">
        <v>0</v>
      </c>
      <c r="AK261" s="11">
        <v>0</v>
      </c>
      <c r="AL261" s="41">
        <f t="shared" si="444"/>
        <v>0</v>
      </c>
      <c r="AM261" s="40">
        <v>0</v>
      </c>
      <c r="AN261" s="11">
        <v>0</v>
      </c>
      <c r="AO261" s="41">
        <f t="shared" si="445"/>
        <v>0</v>
      </c>
      <c r="AP261" s="40">
        <v>0</v>
      </c>
      <c r="AQ261" s="11">
        <v>0</v>
      </c>
      <c r="AR261" s="41">
        <f t="shared" si="446"/>
        <v>0</v>
      </c>
      <c r="AS261" s="40">
        <v>0</v>
      </c>
      <c r="AT261" s="11">
        <v>0</v>
      </c>
      <c r="AU261" s="41">
        <f t="shared" si="447"/>
        <v>0</v>
      </c>
      <c r="AV261" s="40">
        <v>0</v>
      </c>
      <c r="AW261" s="11">
        <v>0</v>
      </c>
      <c r="AX261" s="41">
        <f t="shared" si="448"/>
        <v>0</v>
      </c>
      <c r="AY261" s="40">
        <v>0</v>
      </c>
      <c r="AZ261" s="11">
        <v>0</v>
      </c>
      <c r="BA261" s="41">
        <f t="shared" si="449"/>
        <v>0</v>
      </c>
      <c r="BB261" s="40">
        <v>0</v>
      </c>
      <c r="BC261" s="11">
        <v>0</v>
      </c>
      <c r="BD261" s="41">
        <f t="shared" si="450"/>
        <v>0</v>
      </c>
      <c r="BE261" s="40">
        <v>0</v>
      </c>
      <c r="BF261" s="11">
        <v>0</v>
      </c>
      <c r="BG261" s="41">
        <f t="shared" si="451"/>
        <v>0</v>
      </c>
      <c r="BH261" s="40">
        <v>0</v>
      </c>
      <c r="BI261" s="11">
        <v>0</v>
      </c>
      <c r="BJ261" s="41">
        <f t="shared" si="452"/>
        <v>0</v>
      </c>
      <c r="BK261" s="40">
        <v>0</v>
      </c>
      <c r="BL261" s="11">
        <v>0</v>
      </c>
      <c r="BM261" s="41">
        <f t="shared" si="453"/>
        <v>0</v>
      </c>
      <c r="BN261" s="40">
        <v>0</v>
      </c>
      <c r="BO261" s="11">
        <v>0</v>
      </c>
      <c r="BP261" s="41">
        <f t="shared" si="454"/>
        <v>0</v>
      </c>
      <c r="BQ261" s="40">
        <v>0</v>
      </c>
      <c r="BR261" s="11">
        <v>0</v>
      </c>
      <c r="BS261" s="41">
        <f t="shared" si="455"/>
        <v>0</v>
      </c>
      <c r="BT261" s="40">
        <v>0</v>
      </c>
      <c r="BU261" s="11">
        <v>0</v>
      </c>
      <c r="BV261" s="41">
        <f t="shared" si="456"/>
        <v>0</v>
      </c>
      <c r="BW261" s="40">
        <v>0</v>
      </c>
      <c r="BX261" s="11">
        <v>0</v>
      </c>
      <c r="BY261" s="41">
        <f t="shared" si="457"/>
        <v>0</v>
      </c>
      <c r="BZ261" s="40">
        <v>0</v>
      </c>
      <c r="CA261" s="11">
        <v>0</v>
      </c>
      <c r="CB261" s="41">
        <f t="shared" si="458"/>
        <v>0</v>
      </c>
      <c r="CC261" s="40">
        <v>0</v>
      </c>
      <c r="CD261" s="11">
        <v>0</v>
      </c>
      <c r="CE261" s="41">
        <f t="shared" si="459"/>
        <v>0</v>
      </c>
      <c r="CF261" s="40">
        <v>0</v>
      </c>
      <c r="CG261" s="11">
        <v>0</v>
      </c>
      <c r="CH261" s="41">
        <f t="shared" si="460"/>
        <v>0</v>
      </c>
      <c r="CI261" s="40">
        <v>0</v>
      </c>
      <c r="CJ261" s="11">
        <v>0</v>
      </c>
      <c r="CK261" s="41">
        <f t="shared" si="461"/>
        <v>0</v>
      </c>
      <c r="CL261" s="40">
        <v>0</v>
      </c>
      <c r="CM261" s="11">
        <v>0</v>
      </c>
      <c r="CN261" s="41">
        <f t="shared" si="462"/>
        <v>0</v>
      </c>
      <c r="CO261" s="9">
        <f t="shared" si="464"/>
        <v>0</v>
      </c>
      <c r="CP261" s="13">
        <f t="shared" si="465"/>
        <v>0</v>
      </c>
    </row>
    <row r="262" spans="1:94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466"/>
        <v>0</v>
      </c>
      <c r="F262" s="40">
        <v>0</v>
      </c>
      <c r="G262" s="11">
        <v>0</v>
      </c>
      <c r="H262" s="41">
        <f t="shared" si="434"/>
        <v>0</v>
      </c>
      <c r="I262" s="40">
        <v>0</v>
      </c>
      <c r="J262" s="11">
        <v>0</v>
      </c>
      <c r="K262" s="41">
        <f t="shared" si="435"/>
        <v>0</v>
      </c>
      <c r="L262" s="40">
        <v>0</v>
      </c>
      <c r="M262" s="11">
        <v>0</v>
      </c>
      <c r="N262" s="41">
        <f t="shared" si="436"/>
        <v>0</v>
      </c>
      <c r="O262" s="40">
        <v>0</v>
      </c>
      <c r="P262" s="11">
        <v>0</v>
      </c>
      <c r="Q262" s="41">
        <f t="shared" si="437"/>
        <v>0</v>
      </c>
      <c r="R262" s="40">
        <v>0</v>
      </c>
      <c r="S262" s="11">
        <v>0</v>
      </c>
      <c r="T262" s="41">
        <f t="shared" si="438"/>
        <v>0</v>
      </c>
      <c r="U262" s="40">
        <v>0</v>
      </c>
      <c r="V262" s="11">
        <v>0</v>
      </c>
      <c r="W262" s="41">
        <f t="shared" si="439"/>
        <v>0</v>
      </c>
      <c r="X262" s="40">
        <v>0</v>
      </c>
      <c r="Y262" s="11">
        <v>0</v>
      </c>
      <c r="Z262" s="41">
        <f t="shared" si="440"/>
        <v>0</v>
      </c>
      <c r="AA262" s="40">
        <v>0</v>
      </c>
      <c r="AB262" s="11">
        <v>0</v>
      </c>
      <c r="AC262" s="41">
        <f t="shared" si="441"/>
        <v>0</v>
      </c>
      <c r="AD262" s="40">
        <v>0</v>
      </c>
      <c r="AE262" s="11">
        <v>0</v>
      </c>
      <c r="AF262" s="41">
        <f t="shared" si="442"/>
        <v>0</v>
      </c>
      <c r="AG262" s="40">
        <v>0</v>
      </c>
      <c r="AH262" s="11">
        <v>0</v>
      </c>
      <c r="AI262" s="41">
        <f t="shared" si="443"/>
        <v>0</v>
      </c>
      <c r="AJ262" s="40">
        <v>0</v>
      </c>
      <c r="AK262" s="11">
        <v>0</v>
      </c>
      <c r="AL262" s="41">
        <f t="shared" si="444"/>
        <v>0</v>
      </c>
      <c r="AM262" s="40">
        <v>0</v>
      </c>
      <c r="AN262" s="11">
        <v>0</v>
      </c>
      <c r="AO262" s="41">
        <f t="shared" si="445"/>
        <v>0</v>
      </c>
      <c r="AP262" s="40">
        <v>0</v>
      </c>
      <c r="AQ262" s="11">
        <v>0</v>
      </c>
      <c r="AR262" s="41">
        <f t="shared" si="446"/>
        <v>0</v>
      </c>
      <c r="AS262" s="40">
        <v>0</v>
      </c>
      <c r="AT262" s="11">
        <v>0</v>
      </c>
      <c r="AU262" s="41">
        <f t="shared" si="447"/>
        <v>0</v>
      </c>
      <c r="AV262" s="40">
        <v>0</v>
      </c>
      <c r="AW262" s="11">
        <v>0</v>
      </c>
      <c r="AX262" s="41">
        <f t="shared" si="448"/>
        <v>0</v>
      </c>
      <c r="AY262" s="40">
        <v>0</v>
      </c>
      <c r="AZ262" s="11">
        <v>0</v>
      </c>
      <c r="BA262" s="41">
        <f t="shared" si="449"/>
        <v>0</v>
      </c>
      <c r="BB262" s="40">
        <v>0</v>
      </c>
      <c r="BC262" s="11">
        <v>0</v>
      </c>
      <c r="BD262" s="41">
        <f t="shared" si="450"/>
        <v>0</v>
      </c>
      <c r="BE262" s="40">
        <v>0</v>
      </c>
      <c r="BF262" s="11">
        <v>0</v>
      </c>
      <c r="BG262" s="41">
        <f t="shared" si="451"/>
        <v>0</v>
      </c>
      <c r="BH262" s="40">
        <v>0</v>
      </c>
      <c r="BI262" s="11">
        <v>0</v>
      </c>
      <c r="BJ262" s="41">
        <f t="shared" si="452"/>
        <v>0</v>
      </c>
      <c r="BK262" s="40">
        <v>0</v>
      </c>
      <c r="BL262" s="11">
        <v>0</v>
      </c>
      <c r="BM262" s="41">
        <f t="shared" si="453"/>
        <v>0</v>
      </c>
      <c r="BN262" s="40">
        <v>0</v>
      </c>
      <c r="BO262" s="11">
        <v>0</v>
      </c>
      <c r="BP262" s="41">
        <f t="shared" si="454"/>
        <v>0</v>
      </c>
      <c r="BQ262" s="40">
        <v>0</v>
      </c>
      <c r="BR262" s="11">
        <v>0</v>
      </c>
      <c r="BS262" s="41">
        <f t="shared" si="455"/>
        <v>0</v>
      </c>
      <c r="BT262" s="40">
        <v>0</v>
      </c>
      <c r="BU262" s="11">
        <v>0</v>
      </c>
      <c r="BV262" s="41">
        <f t="shared" si="456"/>
        <v>0</v>
      </c>
      <c r="BW262" s="40">
        <v>0</v>
      </c>
      <c r="BX262" s="11">
        <v>0</v>
      </c>
      <c r="BY262" s="41">
        <f t="shared" si="457"/>
        <v>0</v>
      </c>
      <c r="BZ262" s="40">
        <v>0</v>
      </c>
      <c r="CA262" s="11">
        <v>0</v>
      </c>
      <c r="CB262" s="41">
        <f t="shared" si="458"/>
        <v>0</v>
      </c>
      <c r="CC262" s="40">
        <v>0</v>
      </c>
      <c r="CD262" s="11">
        <v>0</v>
      </c>
      <c r="CE262" s="41">
        <f t="shared" si="459"/>
        <v>0</v>
      </c>
      <c r="CF262" s="40">
        <v>0</v>
      </c>
      <c r="CG262" s="11">
        <v>0</v>
      </c>
      <c r="CH262" s="41">
        <f t="shared" si="460"/>
        <v>0</v>
      </c>
      <c r="CI262" s="40">
        <v>0</v>
      </c>
      <c r="CJ262" s="11">
        <v>0</v>
      </c>
      <c r="CK262" s="41">
        <f t="shared" si="461"/>
        <v>0</v>
      </c>
      <c r="CL262" s="40">
        <v>0</v>
      </c>
      <c r="CM262" s="11">
        <v>0</v>
      </c>
      <c r="CN262" s="41">
        <f t="shared" si="462"/>
        <v>0</v>
      </c>
      <c r="CO262" s="9">
        <f t="shared" si="464"/>
        <v>0</v>
      </c>
      <c r="CP262" s="13">
        <f t="shared" si="465"/>
        <v>0</v>
      </c>
    </row>
    <row r="263" spans="1:94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466"/>
        <v>0</v>
      </c>
      <c r="F263" s="40">
        <v>0</v>
      </c>
      <c r="G263" s="11">
        <v>0</v>
      </c>
      <c r="H263" s="41">
        <f t="shared" si="434"/>
        <v>0</v>
      </c>
      <c r="I263" s="40">
        <v>0</v>
      </c>
      <c r="J263" s="11">
        <v>0</v>
      </c>
      <c r="K263" s="41">
        <f t="shared" si="435"/>
        <v>0</v>
      </c>
      <c r="L263" s="40">
        <v>0</v>
      </c>
      <c r="M263" s="11">
        <v>0</v>
      </c>
      <c r="N263" s="41">
        <f t="shared" si="436"/>
        <v>0</v>
      </c>
      <c r="O263" s="40">
        <v>0</v>
      </c>
      <c r="P263" s="11">
        <v>0</v>
      </c>
      <c r="Q263" s="41">
        <f t="shared" si="437"/>
        <v>0</v>
      </c>
      <c r="R263" s="40">
        <v>0</v>
      </c>
      <c r="S263" s="11">
        <v>0</v>
      </c>
      <c r="T263" s="41">
        <f t="shared" si="438"/>
        <v>0</v>
      </c>
      <c r="U263" s="40">
        <v>0</v>
      </c>
      <c r="V263" s="11">
        <v>0</v>
      </c>
      <c r="W263" s="41">
        <f t="shared" si="439"/>
        <v>0</v>
      </c>
      <c r="X263" s="40">
        <v>0</v>
      </c>
      <c r="Y263" s="11">
        <v>0</v>
      </c>
      <c r="Z263" s="41">
        <f t="shared" si="440"/>
        <v>0</v>
      </c>
      <c r="AA263" s="40">
        <v>0</v>
      </c>
      <c r="AB263" s="11">
        <v>0</v>
      </c>
      <c r="AC263" s="41">
        <f t="shared" si="441"/>
        <v>0</v>
      </c>
      <c r="AD263" s="40">
        <v>0</v>
      </c>
      <c r="AE263" s="11">
        <v>0</v>
      </c>
      <c r="AF263" s="41">
        <f t="shared" si="442"/>
        <v>0</v>
      </c>
      <c r="AG263" s="40">
        <v>0</v>
      </c>
      <c r="AH263" s="11">
        <v>0</v>
      </c>
      <c r="AI263" s="41">
        <f t="shared" si="443"/>
        <v>0</v>
      </c>
      <c r="AJ263" s="40">
        <v>0</v>
      </c>
      <c r="AK263" s="11">
        <v>0</v>
      </c>
      <c r="AL263" s="41">
        <f t="shared" si="444"/>
        <v>0</v>
      </c>
      <c r="AM263" s="40">
        <v>0</v>
      </c>
      <c r="AN263" s="11">
        <v>0</v>
      </c>
      <c r="AO263" s="41">
        <f t="shared" si="445"/>
        <v>0</v>
      </c>
      <c r="AP263" s="40">
        <v>0</v>
      </c>
      <c r="AQ263" s="11">
        <v>0</v>
      </c>
      <c r="AR263" s="41">
        <f t="shared" si="446"/>
        <v>0</v>
      </c>
      <c r="AS263" s="40">
        <v>0</v>
      </c>
      <c r="AT263" s="11">
        <v>0</v>
      </c>
      <c r="AU263" s="41">
        <f t="shared" si="447"/>
        <v>0</v>
      </c>
      <c r="AV263" s="40">
        <v>0</v>
      </c>
      <c r="AW263" s="11">
        <v>0</v>
      </c>
      <c r="AX263" s="41">
        <f t="shared" si="448"/>
        <v>0</v>
      </c>
      <c r="AY263" s="40">
        <v>0</v>
      </c>
      <c r="AZ263" s="11">
        <v>0</v>
      </c>
      <c r="BA263" s="41">
        <f t="shared" si="449"/>
        <v>0</v>
      </c>
      <c r="BB263" s="40">
        <v>0</v>
      </c>
      <c r="BC263" s="11">
        <v>0</v>
      </c>
      <c r="BD263" s="41">
        <f t="shared" si="450"/>
        <v>0</v>
      </c>
      <c r="BE263" s="40">
        <v>0</v>
      </c>
      <c r="BF263" s="11">
        <v>0</v>
      </c>
      <c r="BG263" s="41">
        <f t="shared" si="451"/>
        <v>0</v>
      </c>
      <c r="BH263" s="40">
        <v>0</v>
      </c>
      <c r="BI263" s="11">
        <v>0</v>
      </c>
      <c r="BJ263" s="41">
        <f t="shared" si="452"/>
        <v>0</v>
      </c>
      <c r="BK263" s="40">
        <v>0</v>
      </c>
      <c r="BL263" s="11">
        <v>0</v>
      </c>
      <c r="BM263" s="41">
        <f t="shared" si="453"/>
        <v>0</v>
      </c>
      <c r="BN263" s="40">
        <v>0</v>
      </c>
      <c r="BO263" s="11">
        <v>0</v>
      </c>
      <c r="BP263" s="41">
        <f t="shared" si="454"/>
        <v>0</v>
      </c>
      <c r="BQ263" s="40">
        <v>0</v>
      </c>
      <c r="BR263" s="11">
        <v>0</v>
      </c>
      <c r="BS263" s="41">
        <f t="shared" si="455"/>
        <v>0</v>
      </c>
      <c r="BT263" s="40">
        <v>0</v>
      </c>
      <c r="BU263" s="11">
        <v>0</v>
      </c>
      <c r="BV263" s="41">
        <f t="shared" si="456"/>
        <v>0</v>
      </c>
      <c r="BW263" s="40">
        <v>0</v>
      </c>
      <c r="BX263" s="11">
        <v>0</v>
      </c>
      <c r="BY263" s="41">
        <f t="shared" si="457"/>
        <v>0</v>
      </c>
      <c r="BZ263" s="40">
        <v>0</v>
      </c>
      <c r="CA263" s="11">
        <v>0</v>
      </c>
      <c r="CB263" s="41">
        <f t="shared" si="458"/>
        <v>0</v>
      </c>
      <c r="CC263" s="40">
        <v>0</v>
      </c>
      <c r="CD263" s="11">
        <v>0</v>
      </c>
      <c r="CE263" s="41">
        <f t="shared" si="459"/>
        <v>0</v>
      </c>
      <c r="CF263" s="40">
        <v>0</v>
      </c>
      <c r="CG263" s="11">
        <v>0</v>
      </c>
      <c r="CH263" s="41">
        <f t="shared" si="460"/>
        <v>0</v>
      </c>
      <c r="CI263" s="40">
        <v>0</v>
      </c>
      <c r="CJ263" s="11">
        <v>0</v>
      </c>
      <c r="CK263" s="41">
        <f t="shared" si="461"/>
        <v>0</v>
      </c>
      <c r="CL263" s="40">
        <v>0</v>
      </c>
      <c r="CM263" s="11">
        <v>0</v>
      </c>
      <c r="CN263" s="41">
        <f t="shared" si="462"/>
        <v>0</v>
      </c>
      <c r="CO263" s="9">
        <f t="shared" si="464"/>
        <v>0</v>
      </c>
      <c r="CP263" s="13">
        <f t="shared" si="465"/>
        <v>0</v>
      </c>
    </row>
    <row r="264" spans="1:94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466"/>
        <v>0</v>
      </c>
      <c r="F264" s="40">
        <v>0</v>
      </c>
      <c r="G264" s="11">
        <v>0</v>
      </c>
      <c r="H264" s="41">
        <f t="shared" si="434"/>
        <v>0</v>
      </c>
      <c r="I264" s="40">
        <v>0</v>
      </c>
      <c r="J264" s="11">
        <v>0</v>
      </c>
      <c r="K264" s="41">
        <f t="shared" si="435"/>
        <v>0</v>
      </c>
      <c r="L264" s="40">
        <v>0</v>
      </c>
      <c r="M264" s="11">
        <v>0</v>
      </c>
      <c r="N264" s="41">
        <f t="shared" si="436"/>
        <v>0</v>
      </c>
      <c r="O264" s="40">
        <v>0</v>
      </c>
      <c r="P264" s="11">
        <v>0</v>
      </c>
      <c r="Q264" s="41">
        <f t="shared" si="437"/>
        <v>0</v>
      </c>
      <c r="R264" s="40">
        <v>0</v>
      </c>
      <c r="S264" s="11">
        <v>0</v>
      </c>
      <c r="T264" s="41">
        <f t="shared" si="438"/>
        <v>0</v>
      </c>
      <c r="U264" s="40">
        <v>0</v>
      </c>
      <c r="V264" s="11">
        <v>0</v>
      </c>
      <c r="W264" s="41">
        <f t="shared" si="439"/>
        <v>0</v>
      </c>
      <c r="X264" s="40">
        <v>0</v>
      </c>
      <c r="Y264" s="11">
        <v>0</v>
      </c>
      <c r="Z264" s="41">
        <f t="shared" si="440"/>
        <v>0</v>
      </c>
      <c r="AA264" s="40">
        <v>0</v>
      </c>
      <c r="AB264" s="11">
        <v>0</v>
      </c>
      <c r="AC264" s="41">
        <f t="shared" si="441"/>
        <v>0</v>
      </c>
      <c r="AD264" s="40">
        <v>0</v>
      </c>
      <c r="AE264" s="11">
        <v>0</v>
      </c>
      <c r="AF264" s="41">
        <f t="shared" si="442"/>
        <v>0</v>
      </c>
      <c r="AG264" s="40">
        <v>0</v>
      </c>
      <c r="AH264" s="11">
        <v>0</v>
      </c>
      <c r="AI264" s="41">
        <f t="shared" si="443"/>
        <v>0</v>
      </c>
      <c r="AJ264" s="40">
        <v>0</v>
      </c>
      <c r="AK264" s="11">
        <v>0</v>
      </c>
      <c r="AL264" s="41">
        <f t="shared" si="444"/>
        <v>0</v>
      </c>
      <c r="AM264" s="40">
        <v>0</v>
      </c>
      <c r="AN264" s="11">
        <v>0</v>
      </c>
      <c r="AO264" s="41">
        <f t="shared" si="445"/>
        <v>0</v>
      </c>
      <c r="AP264" s="40">
        <v>0</v>
      </c>
      <c r="AQ264" s="11">
        <v>0</v>
      </c>
      <c r="AR264" s="41">
        <f t="shared" si="446"/>
        <v>0</v>
      </c>
      <c r="AS264" s="40">
        <v>0</v>
      </c>
      <c r="AT264" s="11">
        <v>0</v>
      </c>
      <c r="AU264" s="41">
        <f t="shared" si="447"/>
        <v>0</v>
      </c>
      <c r="AV264" s="40">
        <v>0</v>
      </c>
      <c r="AW264" s="11">
        <v>0</v>
      </c>
      <c r="AX264" s="41">
        <f t="shared" si="448"/>
        <v>0</v>
      </c>
      <c r="AY264" s="40">
        <v>0</v>
      </c>
      <c r="AZ264" s="11">
        <v>0</v>
      </c>
      <c r="BA264" s="41">
        <f t="shared" si="449"/>
        <v>0</v>
      </c>
      <c r="BB264" s="40">
        <v>0</v>
      </c>
      <c r="BC264" s="11">
        <v>0</v>
      </c>
      <c r="BD264" s="41">
        <f t="shared" si="450"/>
        <v>0</v>
      </c>
      <c r="BE264" s="40">
        <v>0</v>
      </c>
      <c r="BF264" s="11">
        <v>0</v>
      </c>
      <c r="BG264" s="41">
        <f t="shared" si="451"/>
        <v>0</v>
      </c>
      <c r="BH264" s="40">
        <v>0</v>
      </c>
      <c r="BI264" s="11">
        <v>0</v>
      </c>
      <c r="BJ264" s="41">
        <f t="shared" si="452"/>
        <v>0</v>
      </c>
      <c r="BK264" s="40">
        <v>0</v>
      </c>
      <c r="BL264" s="11">
        <v>0</v>
      </c>
      <c r="BM264" s="41">
        <f t="shared" si="453"/>
        <v>0</v>
      </c>
      <c r="BN264" s="40">
        <v>0</v>
      </c>
      <c r="BO264" s="11">
        <v>0</v>
      </c>
      <c r="BP264" s="41">
        <f t="shared" si="454"/>
        <v>0</v>
      </c>
      <c r="BQ264" s="40">
        <v>0</v>
      </c>
      <c r="BR264" s="11">
        <v>0</v>
      </c>
      <c r="BS264" s="41">
        <f t="shared" si="455"/>
        <v>0</v>
      </c>
      <c r="BT264" s="40">
        <v>0</v>
      </c>
      <c r="BU264" s="11">
        <v>0</v>
      </c>
      <c r="BV264" s="41">
        <f t="shared" si="456"/>
        <v>0</v>
      </c>
      <c r="BW264" s="40">
        <v>0</v>
      </c>
      <c r="BX264" s="11">
        <v>0</v>
      </c>
      <c r="BY264" s="41">
        <f t="shared" si="457"/>
        <v>0</v>
      </c>
      <c r="BZ264" s="40">
        <v>0</v>
      </c>
      <c r="CA264" s="11">
        <v>0</v>
      </c>
      <c r="CB264" s="41">
        <f t="shared" si="458"/>
        <v>0</v>
      </c>
      <c r="CC264" s="40">
        <v>0</v>
      </c>
      <c r="CD264" s="11">
        <v>0</v>
      </c>
      <c r="CE264" s="41">
        <f t="shared" si="459"/>
        <v>0</v>
      </c>
      <c r="CF264" s="40">
        <v>0</v>
      </c>
      <c r="CG264" s="11">
        <v>0</v>
      </c>
      <c r="CH264" s="41">
        <f t="shared" si="460"/>
        <v>0</v>
      </c>
      <c r="CI264" s="40">
        <v>0</v>
      </c>
      <c r="CJ264" s="11">
        <v>0</v>
      </c>
      <c r="CK264" s="41">
        <f t="shared" si="461"/>
        <v>0</v>
      </c>
      <c r="CL264" s="40">
        <v>0</v>
      </c>
      <c r="CM264" s="11">
        <v>0</v>
      </c>
      <c r="CN264" s="41">
        <f t="shared" si="462"/>
        <v>0</v>
      </c>
      <c r="CO264" s="9">
        <f t="shared" si="464"/>
        <v>0</v>
      </c>
      <c r="CP264" s="13">
        <f t="shared" si="465"/>
        <v>0</v>
      </c>
    </row>
    <row r="265" spans="1:94" ht="15" thickBot="1" x14ac:dyDescent="0.35">
      <c r="A265" s="52"/>
      <c r="B265" s="64" t="s">
        <v>17</v>
      </c>
      <c r="C265" s="65">
        <f t="shared" ref="C265:D265" si="467">SUM(C253:C264)</f>
        <v>0</v>
      </c>
      <c r="D265" s="66">
        <f t="shared" si="467"/>
        <v>0</v>
      </c>
      <c r="E265" s="43"/>
      <c r="F265" s="65">
        <f t="shared" ref="F265:G265" si="468">SUM(F253:F264)</f>
        <v>0</v>
      </c>
      <c r="G265" s="66">
        <f t="shared" si="468"/>
        <v>0</v>
      </c>
      <c r="H265" s="43"/>
      <c r="I265" s="65">
        <f t="shared" ref="I265:J265" si="469">SUM(I253:I264)</f>
        <v>0</v>
      </c>
      <c r="J265" s="66">
        <f t="shared" si="469"/>
        <v>0</v>
      </c>
      <c r="K265" s="43"/>
      <c r="L265" s="65">
        <f t="shared" ref="L265:M265" si="470">SUM(L253:L264)</f>
        <v>0</v>
      </c>
      <c r="M265" s="66">
        <f t="shared" si="470"/>
        <v>0</v>
      </c>
      <c r="N265" s="43"/>
      <c r="O265" s="65">
        <f t="shared" ref="O265:P265" si="471">SUM(O253:O264)</f>
        <v>28.761470000000003</v>
      </c>
      <c r="P265" s="66">
        <f t="shared" si="471"/>
        <v>1412.971</v>
      </c>
      <c r="Q265" s="43"/>
      <c r="R265" s="65">
        <f t="shared" ref="R265:S265" si="472">SUM(R253:R264)</f>
        <v>0</v>
      </c>
      <c r="S265" s="66">
        <f t="shared" si="472"/>
        <v>0</v>
      </c>
      <c r="T265" s="43"/>
      <c r="U265" s="65">
        <f t="shared" ref="U265:V265" si="473">SUM(U253:U264)</f>
        <v>0</v>
      </c>
      <c r="V265" s="66">
        <f t="shared" si="473"/>
        <v>0</v>
      </c>
      <c r="W265" s="43"/>
      <c r="X265" s="65">
        <f t="shared" ref="X265:Y265" si="474">SUM(X253:X264)</f>
        <v>0</v>
      </c>
      <c r="Y265" s="66">
        <f t="shared" si="474"/>
        <v>0</v>
      </c>
      <c r="Z265" s="43"/>
      <c r="AA265" s="65">
        <f t="shared" ref="AA265:AB265" si="475">SUM(AA253:AA264)</f>
        <v>0</v>
      </c>
      <c r="AB265" s="66">
        <f t="shared" si="475"/>
        <v>0</v>
      </c>
      <c r="AC265" s="43"/>
      <c r="AD265" s="65">
        <f t="shared" ref="AD265:AE265" si="476">SUM(AD253:AD264)</f>
        <v>0</v>
      </c>
      <c r="AE265" s="66">
        <f t="shared" si="476"/>
        <v>0</v>
      </c>
      <c r="AF265" s="43"/>
      <c r="AG265" s="65">
        <f t="shared" ref="AG265:AH265" si="477">SUM(AG253:AG264)</f>
        <v>0</v>
      </c>
      <c r="AH265" s="66">
        <f t="shared" si="477"/>
        <v>0</v>
      </c>
      <c r="AI265" s="43"/>
      <c r="AJ265" s="65">
        <f t="shared" ref="AJ265:AK265" si="478">SUM(AJ253:AJ264)</f>
        <v>0</v>
      </c>
      <c r="AK265" s="66">
        <f t="shared" si="478"/>
        <v>0</v>
      </c>
      <c r="AL265" s="43"/>
      <c r="AM265" s="65">
        <f t="shared" ref="AM265:AN265" si="479">SUM(AM253:AM264)</f>
        <v>0</v>
      </c>
      <c r="AN265" s="66">
        <f t="shared" si="479"/>
        <v>0</v>
      </c>
      <c r="AO265" s="43"/>
      <c r="AP265" s="65">
        <f t="shared" ref="AP265:AQ265" si="480">SUM(AP253:AP264)</f>
        <v>0</v>
      </c>
      <c r="AQ265" s="66">
        <f t="shared" si="480"/>
        <v>0</v>
      </c>
      <c r="AR265" s="43"/>
      <c r="AS265" s="65">
        <f t="shared" ref="AS265:AT265" si="481">SUM(AS253:AS264)</f>
        <v>0</v>
      </c>
      <c r="AT265" s="66">
        <f t="shared" si="481"/>
        <v>0</v>
      </c>
      <c r="AU265" s="43"/>
      <c r="AV265" s="65">
        <f t="shared" ref="AV265:AW265" si="482">SUM(AV253:AV264)</f>
        <v>0</v>
      </c>
      <c r="AW265" s="66">
        <f t="shared" si="482"/>
        <v>0</v>
      </c>
      <c r="AX265" s="43"/>
      <c r="AY265" s="65">
        <f t="shared" ref="AY265:AZ265" si="483">SUM(AY253:AY264)</f>
        <v>0</v>
      </c>
      <c r="AZ265" s="66">
        <f t="shared" si="483"/>
        <v>0</v>
      </c>
      <c r="BA265" s="43"/>
      <c r="BB265" s="65">
        <f t="shared" ref="BB265:BC265" si="484">SUM(BB253:BB264)</f>
        <v>0</v>
      </c>
      <c r="BC265" s="66">
        <f t="shared" si="484"/>
        <v>0</v>
      </c>
      <c r="BD265" s="43"/>
      <c r="BE265" s="65">
        <f t="shared" ref="BE265:BF265" si="485">SUM(BE253:BE264)</f>
        <v>0.21</v>
      </c>
      <c r="BF265" s="66">
        <f t="shared" si="485"/>
        <v>22.55</v>
      </c>
      <c r="BG265" s="43"/>
      <c r="BH265" s="65">
        <f t="shared" ref="BH265:BI265" si="486">SUM(BH253:BH264)</f>
        <v>0</v>
      </c>
      <c r="BI265" s="66">
        <f t="shared" si="486"/>
        <v>0</v>
      </c>
      <c r="BJ265" s="43"/>
      <c r="BK265" s="65">
        <f t="shared" ref="BK265:BL265" si="487">SUM(BK253:BK264)</f>
        <v>0</v>
      </c>
      <c r="BL265" s="66">
        <f t="shared" si="487"/>
        <v>0</v>
      </c>
      <c r="BM265" s="43"/>
      <c r="BN265" s="65">
        <f t="shared" ref="BN265:BO265" si="488">SUM(BN253:BN264)</f>
        <v>0</v>
      </c>
      <c r="BO265" s="66">
        <f t="shared" si="488"/>
        <v>0</v>
      </c>
      <c r="BP265" s="43"/>
      <c r="BQ265" s="65">
        <f t="shared" ref="BQ265:BR265" si="489">SUM(BQ253:BQ264)</f>
        <v>0</v>
      </c>
      <c r="BR265" s="66">
        <f t="shared" si="489"/>
        <v>0</v>
      </c>
      <c r="BS265" s="43"/>
      <c r="BT265" s="65">
        <f t="shared" ref="BT265:BU265" si="490">SUM(BT253:BT264)</f>
        <v>0</v>
      </c>
      <c r="BU265" s="66">
        <f t="shared" si="490"/>
        <v>0</v>
      </c>
      <c r="BV265" s="43"/>
      <c r="BW265" s="65">
        <f t="shared" ref="BW265:BX265" si="491">SUM(BW253:BW264)</f>
        <v>0</v>
      </c>
      <c r="BX265" s="66">
        <f t="shared" si="491"/>
        <v>0</v>
      </c>
      <c r="BY265" s="43"/>
      <c r="BZ265" s="65">
        <f t="shared" ref="BZ265:CA265" si="492">SUM(BZ253:BZ264)</f>
        <v>0</v>
      </c>
      <c r="CA265" s="66">
        <f t="shared" si="492"/>
        <v>0</v>
      </c>
      <c r="CB265" s="43"/>
      <c r="CC265" s="65">
        <f t="shared" ref="CC265:CD265" si="493">SUM(CC253:CC264)</f>
        <v>0</v>
      </c>
      <c r="CD265" s="66">
        <f t="shared" si="493"/>
        <v>0</v>
      </c>
      <c r="CE265" s="43"/>
      <c r="CF265" s="65">
        <f t="shared" ref="CF265:CG265" si="494">SUM(CF253:CF264)</f>
        <v>0</v>
      </c>
      <c r="CG265" s="66">
        <f t="shared" si="494"/>
        <v>0</v>
      </c>
      <c r="CH265" s="43"/>
      <c r="CI265" s="65">
        <f t="shared" ref="CI265:CJ265" si="495">SUM(CI253:CI264)</f>
        <v>0</v>
      </c>
      <c r="CJ265" s="66">
        <f t="shared" si="495"/>
        <v>0</v>
      </c>
      <c r="CK265" s="43"/>
      <c r="CL265" s="65">
        <f t="shared" ref="CL265:CM265" si="496">SUM(CL253:CL264)</f>
        <v>0</v>
      </c>
      <c r="CM265" s="66">
        <f t="shared" si="496"/>
        <v>0</v>
      </c>
      <c r="CN265" s="43"/>
      <c r="CO265" s="36">
        <f t="shared" si="464"/>
        <v>28.971470000000004</v>
      </c>
      <c r="CP265" s="37">
        <f t="shared" si="465"/>
        <v>1435.521</v>
      </c>
    </row>
  </sheetData>
  <mergeCells count="32">
    <mergeCell ref="A4:B4"/>
    <mergeCell ref="CL4:CN4"/>
    <mergeCell ref="AD4:AF4"/>
    <mergeCell ref="AJ4:AL4"/>
    <mergeCell ref="AM4:AO4"/>
    <mergeCell ref="AY4:BA4"/>
    <mergeCell ref="BB4:BD4"/>
    <mergeCell ref="BH4:BJ4"/>
    <mergeCell ref="CI4:CK4"/>
    <mergeCell ref="BK4:BM4"/>
    <mergeCell ref="AG4:AI4"/>
    <mergeCell ref="BE4:BG4"/>
    <mergeCell ref="BW4:BY4"/>
    <mergeCell ref="BQ4:BS4"/>
    <mergeCell ref="BZ4:CB4"/>
    <mergeCell ref="BN4:BP4"/>
    <mergeCell ref="C2:N2"/>
    <mergeCell ref="CC4:CE4"/>
    <mergeCell ref="CF4:CH4"/>
    <mergeCell ref="AA4:AC4"/>
    <mergeCell ref="C4:E4"/>
    <mergeCell ref="L4:N4"/>
    <mergeCell ref="R4:T4"/>
    <mergeCell ref="U4:W4"/>
    <mergeCell ref="F4:H4"/>
    <mergeCell ref="O4:Q4"/>
    <mergeCell ref="X4:Z4"/>
    <mergeCell ref="AS4:AU4"/>
    <mergeCell ref="BT4:BV4"/>
    <mergeCell ref="AV4:AX4"/>
    <mergeCell ref="AP4:AR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1508.90.90 Imports</vt:lpstr>
      <vt:lpstr>1508.90.90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2023-09-04T12:29:24Z</dcterms:modified>
</cp:coreProperties>
</file>