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2199FB2-EDD6-44F5-85E1-E80CD118E176}" xr6:coauthVersionLast="47" xr6:coauthVersionMax="47" xr10:uidLastSave="{00000000-0000-0000-0000-000000000000}"/>
  <bookViews>
    <workbookView xWindow="636" yWindow="12" windowWidth="13392" windowHeight="12240" xr2:uid="{00000000-000D-0000-FFFF-FFFF00000000}"/>
  </bookViews>
  <sheets>
    <sheet name="1207.21 Imports" sheetId="1" r:id="rId1"/>
    <sheet name="1207.21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1" i="1" l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CD160" i="2"/>
  <c r="CC160" i="2"/>
  <c r="CD159" i="2"/>
  <c r="CC159" i="2"/>
  <c r="CD158" i="2"/>
  <c r="CC158" i="2"/>
  <c r="CD157" i="2"/>
  <c r="CC157" i="2"/>
  <c r="CD156" i="2"/>
  <c r="CC156" i="2"/>
  <c r="CD155" i="2"/>
  <c r="CC155" i="2"/>
  <c r="CD154" i="2"/>
  <c r="CC154" i="2"/>
  <c r="CD153" i="2"/>
  <c r="CC153" i="2"/>
  <c r="CD152" i="2"/>
  <c r="CC152" i="2"/>
  <c r="CD151" i="2"/>
  <c r="CC151" i="2"/>
  <c r="CD150" i="2"/>
  <c r="CC150" i="2"/>
  <c r="CD149" i="2"/>
  <c r="CC149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CD161" i="2" s="1"/>
  <c r="U161" i="2"/>
  <c r="CC161" i="2" s="1"/>
  <c r="S161" i="2"/>
  <c r="R161" i="2"/>
  <c r="P161" i="2"/>
  <c r="O161" i="2"/>
  <c r="M161" i="2"/>
  <c r="L161" i="2"/>
  <c r="J161" i="2"/>
  <c r="I161" i="2"/>
  <c r="G161" i="2"/>
  <c r="F161" i="2"/>
  <c r="CB160" i="2"/>
  <c r="BY160" i="2"/>
  <c r="BV160" i="2"/>
  <c r="BS160" i="2"/>
  <c r="BP160" i="2"/>
  <c r="BM160" i="2"/>
  <c r="BJ160" i="2"/>
  <c r="BG160" i="2"/>
  <c r="BD160" i="2"/>
  <c r="BA160" i="2"/>
  <c r="AX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CB159" i="2"/>
  <c r="BY159" i="2"/>
  <c r="BV159" i="2"/>
  <c r="BS159" i="2"/>
  <c r="BP159" i="2"/>
  <c r="BM159" i="2"/>
  <c r="BJ159" i="2"/>
  <c r="BG159" i="2"/>
  <c r="BD159" i="2"/>
  <c r="BA159" i="2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CB158" i="2"/>
  <c r="BY158" i="2"/>
  <c r="BV158" i="2"/>
  <c r="BS158" i="2"/>
  <c r="BP158" i="2"/>
  <c r="BM158" i="2"/>
  <c r="BJ158" i="2"/>
  <c r="BG158" i="2"/>
  <c r="BD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CB157" i="2"/>
  <c r="BY157" i="2"/>
  <c r="BV157" i="2"/>
  <c r="BS157" i="2"/>
  <c r="BP157" i="2"/>
  <c r="BM157" i="2"/>
  <c r="BJ157" i="2"/>
  <c r="BG157" i="2"/>
  <c r="BD157" i="2"/>
  <c r="BA157" i="2"/>
  <c r="AX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K157" i="2"/>
  <c r="H157" i="2"/>
  <c r="CB156" i="2"/>
  <c r="BY156" i="2"/>
  <c r="BV156" i="2"/>
  <c r="BS156" i="2"/>
  <c r="BP156" i="2"/>
  <c r="BM156" i="2"/>
  <c r="BJ156" i="2"/>
  <c r="BG156" i="2"/>
  <c r="BD156" i="2"/>
  <c r="BA156" i="2"/>
  <c r="AX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CB155" i="2"/>
  <c r="BY155" i="2"/>
  <c r="BV155" i="2"/>
  <c r="BS155" i="2"/>
  <c r="BP155" i="2"/>
  <c r="BM155" i="2"/>
  <c r="BJ155" i="2"/>
  <c r="BG155" i="2"/>
  <c r="BD155" i="2"/>
  <c r="BA155" i="2"/>
  <c r="AX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CB154" i="2"/>
  <c r="BY154" i="2"/>
  <c r="BV154" i="2"/>
  <c r="BS154" i="2"/>
  <c r="BP154" i="2"/>
  <c r="BM154" i="2"/>
  <c r="BJ154" i="2"/>
  <c r="BG154" i="2"/>
  <c r="BD154" i="2"/>
  <c r="BA154" i="2"/>
  <c r="AX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CB153" i="2"/>
  <c r="BY153" i="2"/>
  <c r="BV153" i="2"/>
  <c r="BS153" i="2"/>
  <c r="BP153" i="2"/>
  <c r="BM153" i="2"/>
  <c r="BJ153" i="2"/>
  <c r="BG153" i="2"/>
  <c r="BD153" i="2"/>
  <c r="BA153" i="2"/>
  <c r="AX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CB152" i="2"/>
  <c r="BY152" i="2"/>
  <c r="BV152" i="2"/>
  <c r="BS152" i="2"/>
  <c r="BP152" i="2"/>
  <c r="BM152" i="2"/>
  <c r="BJ152" i="2"/>
  <c r="BG152" i="2"/>
  <c r="BD152" i="2"/>
  <c r="BA152" i="2"/>
  <c r="AX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CB151" i="2"/>
  <c r="BY151" i="2"/>
  <c r="BV151" i="2"/>
  <c r="BS151" i="2"/>
  <c r="BP151" i="2"/>
  <c r="BM151" i="2"/>
  <c r="BJ151" i="2"/>
  <c r="BG151" i="2"/>
  <c r="BD151" i="2"/>
  <c r="BA151" i="2"/>
  <c r="AX151" i="2"/>
  <c r="AU151" i="2"/>
  <c r="AR151" i="2"/>
  <c r="AO151" i="2"/>
  <c r="AL151" i="2"/>
  <c r="AI151" i="2"/>
  <c r="AF151" i="2"/>
  <c r="AC151" i="2"/>
  <c r="Z151" i="2"/>
  <c r="W151" i="2"/>
  <c r="T151" i="2"/>
  <c r="Q151" i="2"/>
  <c r="N151" i="2"/>
  <c r="K151" i="2"/>
  <c r="H151" i="2"/>
  <c r="CB150" i="2"/>
  <c r="BY150" i="2"/>
  <c r="BV150" i="2"/>
  <c r="BS150" i="2"/>
  <c r="BP150" i="2"/>
  <c r="BM150" i="2"/>
  <c r="BJ150" i="2"/>
  <c r="BG150" i="2"/>
  <c r="BD150" i="2"/>
  <c r="BA150" i="2"/>
  <c r="AX150" i="2"/>
  <c r="AU150" i="2"/>
  <c r="AR150" i="2"/>
  <c r="AO150" i="2"/>
  <c r="AL150" i="2"/>
  <c r="AI150" i="2"/>
  <c r="AF150" i="2"/>
  <c r="AC150" i="2"/>
  <c r="Z150" i="2"/>
  <c r="W150" i="2"/>
  <c r="T150" i="2"/>
  <c r="Q150" i="2"/>
  <c r="N150" i="2"/>
  <c r="K150" i="2"/>
  <c r="H150" i="2"/>
  <c r="CB149" i="2"/>
  <c r="BY149" i="2"/>
  <c r="BV149" i="2"/>
  <c r="BS149" i="2"/>
  <c r="BP149" i="2"/>
  <c r="BM149" i="2"/>
  <c r="BJ149" i="2"/>
  <c r="BG149" i="2"/>
  <c r="BD149" i="2"/>
  <c r="BA149" i="2"/>
  <c r="AX149" i="2"/>
  <c r="AU149" i="2"/>
  <c r="AR149" i="2"/>
  <c r="AO149" i="2"/>
  <c r="AL149" i="2"/>
  <c r="AI149" i="2"/>
  <c r="AF149" i="2"/>
  <c r="AC149" i="2"/>
  <c r="Z149" i="2"/>
  <c r="W149" i="2"/>
  <c r="T149" i="2"/>
  <c r="Q149" i="2"/>
  <c r="N149" i="2"/>
  <c r="K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CS160" i="1"/>
  <c r="CR160" i="1"/>
  <c r="CS159" i="1"/>
  <c r="CR159" i="1"/>
  <c r="CS158" i="1"/>
  <c r="CR158" i="1"/>
  <c r="CS157" i="1"/>
  <c r="CR157" i="1"/>
  <c r="CS156" i="1"/>
  <c r="CR156" i="1"/>
  <c r="CS155" i="1"/>
  <c r="CR155" i="1"/>
  <c r="CS154" i="1"/>
  <c r="CR154" i="1"/>
  <c r="CS153" i="1"/>
  <c r="CR153" i="1"/>
  <c r="CS152" i="1"/>
  <c r="CR152" i="1"/>
  <c r="CS151" i="1"/>
  <c r="CR151" i="1"/>
  <c r="CS150" i="1"/>
  <c r="CR150" i="1"/>
  <c r="CS149" i="1"/>
  <c r="CR149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H160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H159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H158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H157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H156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H155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H154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H153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H152" i="1"/>
  <c r="CQ151" i="1"/>
  <c r="CN151" i="1"/>
  <c r="CK151" i="1"/>
  <c r="CH151" i="1"/>
  <c r="CE151" i="1"/>
  <c r="CB151" i="1"/>
  <c r="BY151" i="1"/>
  <c r="BV151" i="1"/>
  <c r="BS151" i="1"/>
  <c r="BP151" i="1"/>
  <c r="BM151" i="1"/>
  <c r="BJ151" i="1"/>
  <c r="BG151" i="1"/>
  <c r="BD151" i="1"/>
  <c r="BA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H151" i="1"/>
  <c r="CQ150" i="1"/>
  <c r="CN150" i="1"/>
  <c r="CK150" i="1"/>
  <c r="CH150" i="1"/>
  <c r="CE150" i="1"/>
  <c r="CB150" i="1"/>
  <c r="BY150" i="1"/>
  <c r="BV150" i="1"/>
  <c r="BS150" i="1"/>
  <c r="BP150" i="1"/>
  <c r="BM150" i="1"/>
  <c r="BJ150" i="1"/>
  <c r="BG150" i="1"/>
  <c r="BD150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H150" i="1"/>
  <c r="CQ149" i="1"/>
  <c r="CN149" i="1"/>
  <c r="CK149" i="1"/>
  <c r="CH149" i="1"/>
  <c r="CE149" i="1"/>
  <c r="CB149" i="1"/>
  <c r="BY149" i="1"/>
  <c r="BV149" i="1"/>
  <c r="BS149" i="1"/>
  <c r="BP149" i="1"/>
  <c r="BM149" i="1"/>
  <c r="BJ149" i="1"/>
  <c r="BG149" i="1"/>
  <c r="BD149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CD147" i="2"/>
  <c r="CC147" i="2"/>
  <c r="CD146" i="2"/>
  <c r="CC146" i="2"/>
  <c r="CD145" i="2"/>
  <c r="CC145" i="2"/>
  <c r="CD144" i="2"/>
  <c r="CC144" i="2"/>
  <c r="CD143" i="2"/>
  <c r="CC143" i="2"/>
  <c r="CD142" i="2"/>
  <c r="CC142" i="2"/>
  <c r="CD141" i="2"/>
  <c r="CC141" i="2"/>
  <c r="CD140" i="2"/>
  <c r="CC140" i="2"/>
  <c r="CD139" i="2"/>
  <c r="CC139" i="2"/>
  <c r="CD138" i="2"/>
  <c r="CC138" i="2"/>
  <c r="CD137" i="2"/>
  <c r="CC137" i="2"/>
  <c r="CD136" i="2"/>
  <c r="CC136" i="2"/>
  <c r="CA148" i="2"/>
  <c r="BZ148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CD148" i="2" s="1"/>
  <c r="AP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CB147" i="2"/>
  <c r="BY147" i="2"/>
  <c r="BV147" i="2"/>
  <c r="BS147" i="2"/>
  <c r="BP147" i="2"/>
  <c r="BM147" i="2"/>
  <c r="BJ147" i="2"/>
  <c r="BG147" i="2"/>
  <c r="BD147" i="2"/>
  <c r="BA147" i="2"/>
  <c r="AX147" i="2"/>
  <c r="AU147" i="2"/>
  <c r="AR147" i="2"/>
  <c r="AO147" i="2"/>
  <c r="AL147" i="2"/>
  <c r="AI147" i="2"/>
  <c r="AF147" i="2"/>
  <c r="AC147" i="2"/>
  <c r="Z147" i="2"/>
  <c r="W147" i="2"/>
  <c r="T147" i="2"/>
  <c r="Q147" i="2"/>
  <c r="N147" i="2"/>
  <c r="K147" i="2"/>
  <c r="H147" i="2"/>
  <c r="CB146" i="2"/>
  <c r="BY146" i="2"/>
  <c r="BV146" i="2"/>
  <c r="BS146" i="2"/>
  <c r="BP146" i="2"/>
  <c r="BM146" i="2"/>
  <c r="BJ146" i="2"/>
  <c r="BG146" i="2"/>
  <c r="BD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K146" i="2"/>
  <c r="H146" i="2"/>
  <c r="CB145" i="2"/>
  <c r="BY145" i="2"/>
  <c r="BV145" i="2"/>
  <c r="BS145" i="2"/>
  <c r="BP145" i="2"/>
  <c r="BM145" i="2"/>
  <c r="BJ145" i="2"/>
  <c r="BG145" i="2"/>
  <c r="BD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K145" i="2"/>
  <c r="H145" i="2"/>
  <c r="CB144" i="2"/>
  <c r="BY144" i="2"/>
  <c r="BV144" i="2"/>
  <c r="BS144" i="2"/>
  <c r="BP144" i="2"/>
  <c r="BM144" i="2"/>
  <c r="BJ144" i="2"/>
  <c r="BG144" i="2"/>
  <c r="BD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K144" i="2"/>
  <c r="H144" i="2"/>
  <c r="CB143" i="2"/>
  <c r="BY143" i="2"/>
  <c r="BV143" i="2"/>
  <c r="BS143" i="2"/>
  <c r="BP143" i="2"/>
  <c r="BM143" i="2"/>
  <c r="BJ143" i="2"/>
  <c r="BG143" i="2"/>
  <c r="BD143" i="2"/>
  <c r="BA143" i="2"/>
  <c r="AX143" i="2"/>
  <c r="AU143" i="2"/>
  <c r="AR143" i="2"/>
  <c r="AO143" i="2"/>
  <c r="AL143" i="2"/>
  <c r="AI143" i="2"/>
  <c r="AF143" i="2"/>
  <c r="AC143" i="2"/>
  <c r="Z143" i="2"/>
  <c r="W143" i="2"/>
  <c r="T143" i="2"/>
  <c r="Q143" i="2"/>
  <c r="N143" i="2"/>
  <c r="K143" i="2"/>
  <c r="H143" i="2"/>
  <c r="CB142" i="2"/>
  <c r="BY142" i="2"/>
  <c r="BV142" i="2"/>
  <c r="BS142" i="2"/>
  <c r="BP142" i="2"/>
  <c r="BM142" i="2"/>
  <c r="BJ142" i="2"/>
  <c r="BG142" i="2"/>
  <c r="BD142" i="2"/>
  <c r="BA142" i="2"/>
  <c r="AX142" i="2"/>
  <c r="AU142" i="2"/>
  <c r="AR142" i="2"/>
  <c r="AO142" i="2"/>
  <c r="AL142" i="2"/>
  <c r="AI142" i="2"/>
  <c r="AF142" i="2"/>
  <c r="AC142" i="2"/>
  <c r="Z142" i="2"/>
  <c r="W142" i="2"/>
  <c r="T142" i="2"/>
  <c r="Q142" i="2"/>
  <c r="N142" i="2"/>
  <c r="K142" i="2"/>
  <c r="H142" i="2"/>
  <c r="CB141" i="2"/>
  <c r="BY141" i="2"/>
  <c r="BV141" i="2"/>
  <c r="BS141" i="2"/>
  <c r="BP141" i="2"/>
  <c r="BM141" i="2"/>
  <c r="BJ141" i="2"/>
  <c r="BG141" i="2"/>
  <c r="BD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K141" i="2"/>
  <c r="H141" i="2"/>
  <c r="CB140" i="2"/>
  <c r="BY140" i="2"/>
  <c r="BV140" i="2"/>
  <c r="BS140" i="2"/>
  <c r="BP140" i="2"/>
  <c r="BM140" i="2"/>
  <c r="BJ140" i="2"/>
  <c r="BG140" i="2"/>
  <c r="BD140" i="2"/>
  <c r="BA140" i="2"/>
  <c r="AX140" i="2"/>
  <c r="AU140" i="2"/>
  <c r="AR140" i="2"/>
  <c r="AO140" i="2"/>
  <c r="AL140" i="2"/>
  <c r="AI140" i="2"/>
  <c r="AF140" i="2"/>
  <c r="AC140" i="2"/>
  <c r="Z140" i="2"/>
  <c r="W140" i="2"/>
  <c r="T140" i="2"/>
  <c r="Q140" i="2"/>
  <c r="N140" i="2"/>
  <c r="K140" i="2"/>
  <c r="H140" i="2"/>
  <c r="CB139" i="2"/>
  <c r="BY139" i="2"/>
  <c r="BV139" i="2"/>
  <c r="BS139" i="2"/>
  <c r="BP139" i="2"/>
  <c r="BM139" i="2"/>
  <c r="BJ139" i="2"/>
  <c r="BG139" i="2"/>
  <c r="BD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K139" i="2"/>
  <c r="H139" i="2"/>
  <c r="CB138" i="2"/>
  <c r="BY138" i="2"/>
  <c r="BV138" i="2"/>
  <c r="BS138" i="2"/>
  <c r="BP138" i="2"/>
  <c r="BM138" i="2"/>
  <c r="BJ138" i="2"/>
  <c r="BG138" i="2"/>
  <c r="BD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K138" i="2"/>
  <c r="H138" i="2"/>
  <c r="CB137" i="2"/>
  <c r="BY137" i="2"/>
  <c r="BV137" i="2"/>
  <c r="BS137" i="2"/>
  <c r="BP137" i="2"/>
  <c r="BM137" i="2"/>
  <c r="BJ137" i="2"/>
  <c r="BG137" i="2"/>
  <c r="BD137" i="2"/>
  <c r="BA137" i="2"/>
  <c r="AX137" i="2"/>
  <c r="AU137" i="2"/>
  <c r="AR137" i="2"/>
  <c r="AO137" i="2"/>
  <c r="AL137" i="2"/>
  <c r="AI137" i="2"/>
  <c r="AF137" i="2"/>
  <c r="AC137" i="2"/>
  <c r="Z137" i="2"/>
  <c r="W137" i="2"/>
  <c r="T137" i="2"/>
  <c r="Q137" i="2"/>
  <c r="N137" i="2"/>
  <c r="K137" i="2"/>
  <c r="H137" i="2"/>
  <c r="CB136" i="2"/>
  <c r="BY136" i="2"/>
  <c r="BV136" i="2"/>
  <c r="BS136" i="2"/>
  <c r="BP136" i="2"/>
  <c r="BM136" i="2"/>
  <c r="BJ136" i="2"/>
  <c r="BG136" i="2"/>
  <c r="BD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K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CS147" i="1"/>
  <c r="CR147" i="1"/>
  <c r="CS146" i="1"/>
  <c r="CR146" i="1"/>
  <c r="CS145" i="1"/>
  <c r="CR145" i="1"/>
  <c r="CS144" i="1"/>
  <c r="CR144" i="1"/>
  <c r="CS143" i="1"/>
  <c r="CR143" i="1"/>
  <c r="CS142" i="1"/>
  <c r="CR142" i="1"/>
  <c r="CS141" i="1"/>
  <c r="CR141" i="1"/>
  <c r="CS140" i="1"/>
  <c r="CR140" i="1"/>
  <c r="CS139" i="1"/>
  <c r="CR139" i="1"/>
  <c r="CS138" i="1"/>
  <c r="CR138" i="1"/>
  <c r="CS137" i="1"/>
  <c r="CR137" i="1"/>
  <c r="CS136" i="1"/>
  <c r="CR136" i="1"/>
  <c r="CP148" i="1"/>
  <c r="CO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G148" i="1"/>
  <c r="F148" i="1"/>
  <c r="CQ147" i="1"/>
  <c r="CN147" i="1"/>
  <c r="CK147" i="1"/>
  <c r="CH147" i="1"/>
  <c r="CE147" i="1"/>
  <c r="CB147" i="1"/>
  <c r="BY147" i="1"/>
  <c r="BV147" i="1"/>
  <c r="BS147" i="1"/>
  <c r="BP147" i="1"/>
  <c r="BM147" i="1"/>
  <c r="BJ147" i="1"/>
  <c r="BG147" i="1"/>
  <c r="BD147" i="1"/>
  <c r="BA147" i="1"/>
  <c r="AX147" i="1"/>
  <c r="AU147" i="1"/>
  <c r="AR147" i="1"/>
  <c r="AO147" i="1"/>
  <c r="AL147" i="1"/>
  <c r="AI147" i="1"/>
  <c r="AF147" i="1"/>
  <c r="AC147" i="1"/>
  <c r="Z147" i="1"/>
  <c r="W147" i="1"/>
  <c r="T147" i="1"/>
  <c r="Q147" i="1"/>
  <c r="N147" i="1"/>
  <c r="H147" i="1"/>
  <c r="CQ146" i="1"/>
  <c r="CN146" i="1"/>
  <c r="CK146" i="1"/>
  <c r="CH146" i="1"/>
  <c r="CE146" i="1"/>
  <c r="CB146" i="1"/>
  <c r="BY146" i="1"/>
  <c r="BV146" i="1"/>
  <c r="BS146" i="1"/>
  <c r="BP146" i="1"/>
  <c r="BM146" i="1"/>
  <c r="BJ146" i="1"/>
  <c r="BG146" i="1"/>
  <c r="BD146" i="1"/>
  <c r="BA146" i="1"/>
  <c r="AX146" i="1"/>
  <c r="AU146" i="1"/>
  <c r="AR146" i="1"/>
  <c r="AO146" i="1"/>
  <c r="AL146" i="1"/>
  <c r="AI146" i="1"/>
  <c r="AF146" i="1"/>
  <c r="AC146" i="1"/>
  <c r="Z146" i="1"/>
  <c r="W146" i="1"/>
  <c r="T146" i="1"/>
  <c r="Q146" i="1"/>
  <c r="N146" i="1"/>
  <c r="H146" i="1"/>
  <c r="CQ145" i="1"/>
  <c r="CN145" i="1"/>
  <c r="CK145" i="1"/>
  <c r="CH145" i="1"/>
  <c r="CE145" i="1"/>
  <c r="CB145" i="1"/>
  <c r="BY145" i="1"/>
  <c r="BV145" i="1"/>
  <c r="BS145" i="1"/>
  <c r="BP145" i="1"/>
  <c r="BM145" i="1"/>
  <c r="BJ145" i="1"/>
  <c r="BG145" i="1"/>
  <c r="BD145" i="1"/>
  <c r="BA145" i="1"/>
  <c r="AX145" i="1"/>
  <c r="AU145" i="1"/>
  <c r="AR145" i="1"/>
  <c r="AO145" i="1"/>
  <c r="AL145" i="1"/>
  <c r="AI145" i="1"/>
  <c r="AF145" i="1"/>
  <c r="AC145" i="1"/>
  <c r="Z145" i="1"/>
  <c r="W145" i="1"/>
  <c r="T145" i="1"/>
  <c r="Q145" i="1"/>
  <c r="N145" i="1"/>
  <c r="H145" i="1"/>
  <c r="CQ144" i="1"/>
  <c r="CN144" i="1"/>
  <c r="CK144" i="1"/>
  <c r="CH144" i="1"/>
  <c r="CE144" i="1"/>
  <c r="CB144" i="1"/>
  <c r="BY144" i="1"/>
  <c r="BV144" i="1"/>
  <c r="BS144" i="1"/>
  <c r="BP144" i="1"/>
  <c r="BM144" i="1"/>
  <c r="BJ144" i="1"/>
  <c r="BG144" i="1"/>
  <c r="BD144" i="1"/>
  <c r="BA144" i="1"/>
  <c r="AX144" i="1"/>
  <c r="AU144" i="1"/>
  <c r="AR144" i="1"/>
  <c r="AO144" i="1"/>
  <c r="AL144" i="1"/>
  <c r="AI144" i="1"/>
  <c r="AF144" i="1"/>
  <c r="AC144" i="1"/>
  <c r="Z144" i="1"/>
  <c r="W144" i="1"/>
  <c r="T144" i="1"/>
  <c r="Q144" i="1"/>
  <c r="N144" i="1"/>
  <c r="H144" i="1"/>
  <c r="CQ143" i="1"/>
  <c r="CN143" i="1"/>
  <c r="CK143" i="1"/>
  <c r="CH143" i="1"/>
  <c r="CE143" i="1"/>
  <c r="CB143" i="1"/>
  <c r="BY143" i="1"/>
  <c r="BV143" i="1"/>
  <c r="BS143" i="1"/>
  <c r="BP143" i="1"/>
  <c r="BM143" i="1"/>
  <c r="BJ143" i="1"/>
  <c r="BG143" i="1"/>
  <c r="BD143" i="1"/>
  <c r="BA143" i="1"/>
  <c r="AX143" i="1"/>
  <c r="AU143" i="1"/>
  <c r="AR143" i="1"/>
  <c r="AO143" i="1"/>
  <c r="AL143" i="1"/>
  <c r="AI143" i="1"/>
  <c r="AF143" i="1"/>
  <c r="AC143" i="1"/>
  <c r="Z143" i="1"/>
  <c r="W143" i="1"/>
  <c r="T143" i="1"/>
  <c r="Q143" i="1"/>
  <c r="N143" i="1"/>
  <c r="H143" i="1"/>
  <c r="CQ142" i="1"/>
  <c r="CN142" i="1"/>
  <c r="CK142" i="1"/>
  <c r="CH142" i="1"/>
  <c r="CE142" i="1"/>
  <c r="CB142" i="1"/>
  <c r="BY142" i="1"/>
  <c r="BV142" i="1"/>
  <c r="BS142" i="1"/>
  <c r="BP142" i="1"/>
  <c r="BM142" i="1"/>
  <c r="BJ142" i="1"/>
  <c r="BG142" i="1"/>
  <c r="BD142" i="1"/>
  <c r="BA142" i="1"/>
  <c r="AX142" i="1"/>
  <c r="AU142" i="1"/>
  <c r="AR142" i="1"/>
  <c r="AO142" i="1"/>
  <c r="AL142" i="1"/>
  <c r="AI142" i="1"/>
  <c r="AF142" i="1"/>
  <c r="AC142" i="1"/>
  <c r="Z142" i="1"/>
  <c r="W142" i="1"/>
  <c r="T142" i="1"/>
  <c r="Q142" i="1"/>
  <c r="N142" i="1"/>
  <c r="H142" i="1"/>
  <c r="CQ141" i="1"/>
  <c r="CN141" i="1"/>
  <c r="CK141" i="1"/>
  <c r="CH141" i="1"/>
  <c r="CE141" i="1"/>
  <c r="CB141" i="1"/>
  <c r="BY141" i="1"/>
  <c r="BV141" i="1"/>
  <c r="BS141" i="1"/>
  <c r="BP141" i="1"/>
  <c r="BM141" i="1"/>
  <c r="BJ141" i="1"/>
  <c r="BG141" i="1"/>
  <c r="BD141" i="1"/>
  <c r="BA141" i="1"/>
  <c r="AX141" i="1"/>
  <c r="AU141" i="1"/>
  <c r="AR141" i="1"/>
  <c r="AO141" i="1"/>
  <c r="AL141" i="1"/>
  <c r="AI141" i="1"/>
  <c r="AF141" i="1"/>
  <c r="AC141" i="1"/>
  <c r="Z141" i="1"/>
  <c r="W141" i="1"/>
  <c r="T141" i="1"/>
  <c r="Q141" i="1"/>
  <c r="N141" i="1"/>
  <c r="H141" i="1"/>
  <c r="CQ140" i="1"/>
  <c r="CN140" i="1"/>
  <c r="CK140" i="1"/>
  <c r="CH140" i="1"/>
  <c r="CE140" i="1"/>
  <c r="CB140" i="1"/>
  <c r="BY140" i="1"/>
  <c r="BV140" i="1"/>
  <c r="BS140" i="1"/>
  <c r="BP140" i="1"/>
  <c r="BM140" i="1"/>
  <c r="BJ140" i="1"/>
  <c r="BG140" i="1"/>
  <c r="BD140" i="1"/>
  <c r="BA140" i="1"/>
  <c r="AX140" i="1"/>
  <c r="AU140" i="1"/>
  <c r="AR140" i="1"/>
  <c r="AO140" i="1"/>
  <c r="AL140" i="1"/>
  <c r="AI140" i="1"/>
  <c r="AF140" i="1"/>
  <c r="AC140" i="1"/>
  <c r="Z140" i="1"/>
  <c r="W140" i="1"/>
  <c r="T140" i="1"/>
  <c r="Q140" i="1"/>
  <c r="N140" i="1"/>
  <c r="H140" i="1"/>
  <c r="CQ139" i="1"/>
  <c r="CN139" i="1"/>
  <c r="CK139" i="1"/>
  <c r="CH139" i="1"/>
  <c r="CE139" i="1"/>
  <c r="CB139" i="1"/>
  <c r="BY139" i="1"/>
  <c r="BV139" i="1"/>
  <c r="BS139" i="1"/>
  <c r="BP139" i="1"/>
  <c r="BM139" i="1"/>
  <c r="BJ139" i="1"/>
  <c r="BG139" i="1"/>
  <c r="BD139" i="1"/>
  <c r="BA139" i="1"/>
  <c r="AX139" i="1"/>
  <c r="AU139" i="1"/>
  <c r="AR139" i="1"/>
  <c r="AO139" i="1"/>
  <c r="AL139" i="1"/>
  <c r="AI139" i="1"/>
  <c r="AF139" i="1"/>
  <c r="AC139" i="1"/>
  <c r="Z139" i="1"/>
  <c r="W139" i="1"/>
  <c r="T139" i="1"/>
  <c r="Q139" i="1"/>
  <c r="N139" i="1"/>
  <c r="H139" i="1"/>
  <c r="CQ138" i="1"/>
  <c r="CN138" i="1"/>
  <c r="CK138" i="1"/>
  <c r="CH138" i="1"/>
  <c r="CE138" i="1"/>
  <c r="CB138" i="1"/>
  <c r="BY138" i="1"/>
  <c r="BV138" i="1"/>
  <c r="BS138" i="1"/>
  <c r="BP138" i="1"/>
  <c r="BM138" i="1"/>
  <c r="BJ138" i="1"/>
  <c r="BG138" i="1"/>
  <c r="BD138" i="1"/>
  <c r="BA138" i="1"/>
  <c r="AX138" i="1"/>
  <c r="AU138" i="1"/>
  <c r="AR138" i="1"/>
  <c r="AO138" i="1"/>
  <c r="AL138" i="1"/>
  <c r="AI138" i="1"/>
  <c r="AF138" i="1"/>
  <c r="AC138" i="1"/>
  <c r="Z138" i="1"/>
  <c r="W138" i="1"/>
  <c r="T138" i="1"/>
  <c r="Q138" i="1"/>
  <c r="N138" i="1"/>
  <c r="H138" i="1"/>
  <c r="CQ137" i="1"/>
  <c r="CN137" i="1"/>
  <c r="CK137" i="1"/>
  <c r="CH137" i="1"/>
  <c r="CE137" i="1"/>
  <c r="CB137" i="1"/>
  <c r="BY137" i="1"/>
  <c r="BV137" i="1"/>
  <c r="BS137" i="1"/>
  <c r="BP137" i="1"/>
  <c r="BM137" i="1"/>
  <c r="BJ137" i="1"/>
  <c r="BG137" i="1"/>
  <c r="BD137" i="1"/>
  <c r="BA137" i="1"/>
  <c r="AX137" i="1"/>
  <c r="AU137" i="1"/>
  <c r="AR137" i="1"/>
  <c r="AO137" i="1"/>
  <c r="AL137" i="1"/>
  <c r="AI137" i="1"/>
  <c r="AF137" i="1"/>
  <c r="AC137" i="1"/>
  <c r="Z137" i="1"/>
  <c r="W137" i="1"/>
  <c r="T137" i="1"/>
  <c r="Q137" i="1"/>
  <c r="N137" i="1"/>
  <c r="H137" i="1"/>
  <c r="CQ136" i="1"/>
  <c r="CN136" i="1"/>
  <c r="CK136" i="1"/>
  <c r="CH136" i="1"/>
  <c r="CE136" i="1"/>
  <c r="CB136" i="1"/>
  <c r="BY136" i="1"/>
  <c r="BV136" i="1"/>
  <c r="BS136" i="1"/>
  <c r="BP136" i="1"/>
  <c r="BM136" i="1"/>
  <c r="BJ136" i="1"/>
  <c r="BG136" i="1"/>
  <c r="BD136" i="1"/>
  <c r="BA136" i="1"/>
  <c r="AX136" i="1"/>
  <c r="AU136" i="1"/>
  <c r="AR136" i="1"/>
  <c r="AO136" i="1"/>
  <c r="AL136" i="1"/>
  <c r="AI136" i="1"/>
  <c r="AF136" i="1"/>
  <c r="AC136" i="1"/>
  <c r="Z136" i="1"/>
  <c r="W136" i="1"/>
  <c r="T136" i="1"/>
  <c r="Q136" i="1"/>
  <c r="N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F11" i="1"/>
  <c r="CC135" i="2"/>
  <c r="CD134" i="2"/>
  <c r="CC134" i="2"/>
  <c r="CD133" i="2"/>
  <c r="CC133" i="2"/>
  <c r="CD132" i="2"/>
  <c r="CC132" i="2"/>
  <c r="CD131" i="2"/>
  <c r="CC131" i="2"/>
  <c r="CD130" i="2"/>
  <c r="CC130" i="2"/>
  <c r="CD129" i="2"/>
  <c r="CC129" i="2"/>
  <c r="CD128" i="2"/>
  <c r="CC128" i="2"/>
  <c r="CD127" i="2"/>
  <c r="CC127" i="2"/>
  <c r="CD126" i="2"/>
  <c r="CC126" i="2"/>
  <c r="CD125" i="2"/>
  <c r="CC125" i="2"/>
  <c r="CD124" i="2"/>
  <c r="CC124" i="2"/>
  <c r="CD123" i="2"/>
  <c r="CC123" i="2"/>
  <c r="CS134" i="1"/>
  <c r="CR134" i="1"/>
  <c r="CS133" i="1"/>
  <c r="CR133" i="1"/>
  <c r="CS132" i="1"/>
  <c r="CR132" i="1"/>
  <c r="CS131" i="1"/>
  <c r="CR131" i="1"/>
  <c r="CS130" i="1"/>
  <c r="CR130" i="1"/>
  <c r="CS129" i="1"/>
  <c r="CR129" i="1"/>
  <c r="CS128" i="1"/>
  <c r="CR128" i="1"/>
  <c r="CS127" i="1"/>
  <c r="CR127" i="1"/>
  <c r="CS126" i="1"/>
  <c r="CR126" i="1"/>
  <c r="CS125" i="1"/>
  <c r="CR125" i="1"/>
  <c r="CS124" i="1"/>
  <c r="CR124" i="1"/>
  <c r="CS123" i="1"/>
  <c r="CR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CA135" i="2"/>
  <c r="BZ135" i="2"/>
  <c r="BX135" i="2"/>
  <c r="BW135" i="2"/>
  <c r="BU135" i="2"/>
  <c r="BT135" i="2"/>
  <c r="BR135" i="2"/>
  <c r="BQ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W135" i="2"/>
  <c r="AV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M135" i="2"/>
  <c r="CD135" i="2" s="1"/>
  <c r="L135" i="2"/>
  <c r="J135" i="2"/>
  <c r="I135" i="2"/>
  <c r="G135" i="2"/>
  <c r="F135" i="2"/>
  <c r="CB134" i="2"/>
  <c r="BY134" i="2"/>
  <c r="BV134" i="2"/>
  <c r="BS134" i="2"/>
  <c r="BP134" i="2"/>
  <c r="BM134" i="2"/>
  <c r="BJ134" i="2"/>
  <c r="BG134" i="2"/>
  <c r="BD134" i="2"/>
  <c r="BA134" i="2"/>
  <c r="AX134" i="2"/>
  <c r="AU134" i="2"/>
  <c r="AR134" i="2"/>
  <c r="AO134" i="2"/>
  <c r="AL134" i="2"/>
  <c r="AI134" i="2"/>
  <c r="AF134" i="2"/>
  <c r="AC134" i="2"/>
  <c r="Z134" i="2"/>
  <c r="W134" i="2"/>
  <c r="T134" i="2"/>
  <c r="Q134" i="2"/>
  <c r="N134" i="2"/>
  <c r="K134" i="2"/>
  <c r="H134" i="2"/>
  <c r="CB133" i="2"/>
  <c r="BY133" i="2"/>
  <c r="BV133" i="2"/>
  <c r="BS133" i="2"/>
  <c r="BP133" i="2"/>
  <c r="BM133" i="2"/>
  <c r="BJ133" i="2"/>
  <c r="BG133" i="2"/>
  <c r="BD133" i="2"/>
  <c r="BA133" i="2"/>
  <c r="AX133" i="2"/>
  <c r="AU133" i="2"/>
  <c r="AR133" i="2"/>
  <c r="AO133" i="2"/>
  <c r="AL133" i="2"/>
  <c r="AI133" i="2"/>
  <c r="AF133" i="2"/>
  <c r="AC133" i="2"/>
  <c r="Z133" i="2"/>
  <c r="W133" i="2"/>
  <c r="T133" i="2"/>
  <c r="Q133" i="2"/>
  <c r="N133" i="2"/>
  <c r="K133" i="2"/>
  <c r="H133" i="2"/>
  <c r="CB132" i="2"/>
  <c r="BY132" i="2"/>
  <c r="BV132" i="2"/>
  <c r="BS132" i="2"/>
  <c r="BP132" i="2"/>
  <c r="BM132" i="2"/>
  <c r="BJ132" i="2"/>
  <c r="BG132" i="2"/>
  <c r="BD132" i="2"/>
  <c r="BA132" i="2"/>
  <c r="AX132" i="2"/>
  <c r="AU132" i="2"/>
  <c r="AR132" i="2"/>
  <c r="AO132" i="2"/>
  <c r="AL132" i="2"/>
  <c r="AI132" i="2"/>
  <c r="AF132" i="2"/>
  <c r="AC132" i="2"/>
  <c r="Z132" i="2"/>
  <c r="W132" i="2"/>
  <c r="T132" i="2"/>
  <c r="Q132" i="2"/>
  <c r="N132" i="2"/>
  <c r="K132" i="2"/>
  <c r="H132" i="2"/>
  <c r="CB131" i="2"/>
  <c r="BY131" i="2"/>
  <c r="BV131" i="2"/>
  <c r="BS131" i="2"/>
  <c r="BP131" i="2"/>
  <c r="BM131" i="2"/>
  <c r="BJ131" i="2"/>
  <c r="BG131" i="2"/>
  <c r="BD131" i="2"/>
  <c r="BA131" i="2"/>
  <c r="AX131" i="2"/>
  <c r="AU131" i="2"/>
  <c r="AR131" i="2"/>
  <c r="AO131" i="2"/>
  <c r="AL131" i="2"/>
  <c r="AI131" i="2"/>
  <c r="AF131" i="2"/>
  <c r="AC131" i="2"/>
  <c r="Z131" i="2"/>
  <c r="W131" i="2"/>
  <c r="T131" i="2"/>
  <c r="Q131" i="2"/>
  <c r="N131" i="2"/>
  <c r="K131" i="2"/>
  <c r="H131" i="2"/>
  <c r="CB130" i="2"/>
  <c r="BY130" i="2"/>
  <c r="BV130" i="2"/>
  <c r="BS130" i="2"/>
  <c r="BP130" i="2"/>
  <c r="BM130" i="2"/>
  <c r="BJ130" i="2"/>
  <c r="BG130" i="2"/>
  <c r="BD130" i="2"/>
  <c r="BA130" i="2"/>
  <c r="AX130" i="2"/>
  <c r="AU130" i="2"/>
  <c r="AR130" i="2"/>
  <c r="AO130" i="2"/>
  <c r="AL130" i="2"/>
  <c r="AI130" i="2"/>
  <c r="AF130" i="2"/>
  <c r="AC130" i="2"/>
  <c r="Z130" i="2"/>
  <c r="W130" i="2"/>
  <c r="T130" i="2"/>
  <c r="Q130" i="2"/>
  <c r="N130" i="2"/>
  <c r="K130" i="2"/>
  <c r="H130" i="2"/>
  <c r="CB129" i="2"/>
  <c r="BY129" i="2"/>
  <c r="BV129" i="2"/>
  <c r="BS129" i="2"/>
  <c r="BP129" i="2"/>
  <c r="BM129" i="2"/>
  <c r="BJ129" i="2"/>
  <c r="BG129" i="2"/>
  <c r="BD129" i="2"/>
  <c r="BA129" i="2"/>
  <c r="AX129" i="2"/>
  <c r="AU129" i="2"/>
  <c r="AR129" i="2"/>
  <c r="AO129" i="2"/>
  <c r="AL129" i="2"/>
  <c r="AI129" i="2"/>
  <c r="AF129" i="2"/>
  <c r="AC129" i="2"/>
  <c r="Z129" i="2"/>
  <c r="W129" i="2"/>
  <c r="T129" i="2"/>
  <c r="Q129" i="2"/>
  <c r="N129" i="2"/>
  <c r="K129" i="2"/>
  <c r="H129" i="2"/>
  <c r="CB128" i="2"/>
  <c r="BY128" i="2"/>
  <c r="BV128" i="2"/>
  <c r="BS128" i="2"/>
  <c r="BP128" i="2"/>
  <c r="BM128" i="2"/>
  <c r="BJ128" i="2"/>
  <c r="BG128" i="2"/>
  <c r="BD128" i="2"/>
  <c r="BA128" i="2"/>
  <c r="AX128" i="2"/>
  <c r="AU128" i="2"/>
  <c r="AR128" i="2"/>
  <c r="AO128" i="2"/>
  <c r="AL128" i="2"/>
  <c r="AI128" i="2"/>
  <c r="AF128" i="2"/>
  <c r="AC128" i="2"/>
  <c r="Z128" i="2"/>
  <c r="W128" i="2"/>
  <c r="T128" i="2"/>
  <c r="Q128" i="2"/>
  <c r="N128" i="2"/>
  <c r="K128" i="2"/>
  <c r="H128" i="2"/>
  <c r="CB127" i="2"/>
  <c r="BY127" i="2"/>
  <c r="BV127" i="2"/>
  <c r="BS127" i="2"/>
  <c r="BP127" i="2"/>
  <c r="BM127" i="2"/>
  <c r="BJ127" i="2"/>
  <c r="BG127" i="2"/>
  <c r="BD127" i="2"/>
  <c r="BA127" i="2"/>
  <c r="AX127" i="2"/>
  <c r="AU127" i="2"/>
  <c r="AR127" i="2"/>
  <c r="AO127" i="2"/>
  <c r="AL127" i="2"/>
  <c r="AI127" i="2"/>
  <c r="AF127" i="2"/>
  <c r="AC127" i="2"/>
  <c r="Z127" i="2"/>
  <c r="W127" i="2"/>
  <c r="T127" i="2"/>
  <c r="Q127" i="2"/>
  <c r="N127" i="2"/>
  <c r="K127" i="2"/>
  <c r="H127" i="2"/>
  <c r="CB126" i="2"/>
  <c r="BY126" i="2"/>
  <c r="BV126" i="2"/>
  <c r="BS126" i="2"/>
  <c r="BP126" i="2"/>
  <c r="BM126" i="2"/>
  <c r="BJ126" i="2"/>
  <c r="BG126" i="2"/>
  <c r="BD126" i="2"/>
  <c r="BA126" i="2"/>
  <c r="AX126" i="2"/>
  <c r="AU126" i="2"/>
  <c r="AR126" i="2"/>
  <c r="AO126" i="2"/>
  <c r="AL126" i="2"/>
  <c r="AI126" i="2"/>
  <c r="AF126" i="2"/>
  <c r="AC126" i="2"/>
  <c r="Z126" i="2"/>
  <c r="W126" i="2"/>
  <c r="T126" i="2"/>
  <c r="Q126" i="2"/>
  <c r="N126" i="2"/>
  <c r="K126" i="2"/>
  <c r="H126" i="2"/>
  <c r="CB125" i="2"/>
  <c r="BY125" i="2"/>
  <c r="BV125" i="2"/>
  <c r="BS125" i="2"/>
  <c r="BP125" i="2"/>
  <c r="BM125" i="2"/>
  <c r="BJ125" i="2"/>
  <c r="BG125" i="2"/>
  <c r="BD125" i="2"/>
  <c r="BA125" i="2"/>
  <c r="AX125" i="2"/>
  <c r="AU125" i="2"/>
  <c r="AR125" i="2"/>
  <c r="AO125" i="2"/>
  <c r="AL125" i="2"/>
  <c r="AI125" i="2"/>
  <c r="AF125" i="2"/>
  <c r="AC125" i="2"/>
  <c r="Z125" i="2"/>
  <c r="W125" i="2"/>
  <c r="T125" i="2"/>
  <c r="Q125" i="2"/>
  <c r="N125" i="2"/>
  <c r="K125" i="2"/>
  <c r="H125" i="2"/>
  <c r="CB124" i="2"/>
  <c r="BY124" i="2"/>
  <c r="BV124" i="2"/>
  <c r="BS124" i="2"/>
  <c r="BP124" i="2"/>
  <c r="BM124" i="2"/>
  <c r="BJ124" i="2"/>
  <c r="BG124" i="2"/>
  <c r="BD124" i="2"/>
  <c r="BA124" i="2"/>
  <c r="AX124" i="2"/>
  <c r="AU124" i="2"/>
  <c r="AR124" i="2"/>
  <c r="AO124" i="2"/>
  <c r="AL124" i="2"/>
  <c r="AI124" i="2"/>
  <c r="AF124" i="2"/>
  <c r="AC124" i="2"/>
  <c r="Z124" i="2"/>
  <c r="W124" i="2"/>
  <c r="T124" i="2"/>
  <c r="Q124" i="2"/>
  <c r="N124" i="2"/>
  <c r="K124" i="2"/>
  <c r="H124" i="2"/>
  <c r="CB123" i="2"/>
  <c r="BY123" i="2"/>
  <c r="BV123" i="2"/>
  <c r="BS123" i="2"/>
  <c r="BP123" i="2"/>
  <c r="BM123" i="2"/>
  <c r="BJ123" i="2"/>
  <c r="BG123" i="2"/>
  <c r="BD123" i="2"/>
  <c r="BA123" i="2"/>
  <c r="AX123" i="2"/>
  <c r="AU123" i="2"/>
  <c r="AR123" i="2"/>
  <c r="AO123" i="2"/>
  <c r="AL123" i="2"/>
  <c r="AI123" i="2"/>
  <c r="AF123" i="2"/>
  <c r="AC123" i="2"/>
  <c r="Z123" i="2"/>
  <c r="W123" i="2"/>
  <c r="T123" i="2"/>
  <c r="Q123" i="2"/>
  <c r="N123" i="2"/>
  <c r="K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CP135" i="1"/>
  <c r="CO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G135" i="1"/>
  <c r="F135" i="1"/>
  <c r="CQ134" i="1"/>
  <c r="CN134" i="1"/>
  <c r="CK134" i="1"/>
  <c r="CH134" i="1"/>
  <c r="CE134" i="1"/>
  <c r="CB134" i="1"/>
  <c r="BY134" i="1"/>
  <c r="BV134" i="1"/>
  <c r="BS134" i="1"/>
  <c r="BP134" i="1"/>
  <c r="BJ134" i="1"/>
  <c r="BG134" i="1"/>
  <c r="BD134" i="1"/>
  <c r="AX134" i="1"/>
  <c r="AU134" i="1"/>
  <c r="AR134" i="1"/>
  <c r="AO134" i="1"/>
  <c r="AL134" i="1"/>
  <c r="AI134" i="1"/>
  <c r="AC134" i="1"/>
  <c r="Z134" i="1"/>
  <c r="W134" i="1"/>
  <c r="T134" i="1"/>
  <c r="Q134" i="1"/>
  <c r="N134" i="1"/>
  <c r="H134" i="1"/>
  <c r="CQ133" i="1"/>
  <c r="CN133" i="1"/>
  <c r="CK133" i="1"/>
  <c r="CH133" i="1"/>
  <c r="CE133" i="1"/>
  <c r="CB133" i="1"/>
  <c r="BY133" i="1"/>
  <c r="BV133" i="1"/>
  <c r="BS133" i="1"/>
  <c r="BP133" i="1"/>
  <c r="BJ133" i="1"/>
  <c r="BG133" i="1"/>
  <c r="BD133" i="1"/>
  <c r="AX133" i="1"/>
  <c r="AU133" i="1"/>
  <c r="AR133" i="1"/>
  <c r="AO133" i="1"/>
  <c r="AL133" i="1"/>
  <c r="AI133" i="1"/>
  <c r="AC133" i="1"/>
  <c r="Z133" i="1"/>
  <c r="W133" i="1"/>
  <c r="T133" i="1"/>
  <c r="Q133" i="1"/>
  <c r="N133" i="1"/>
  <c r="H133" i="1"/>
  <c r="CQ132" i="1"/>
  <c r="CN132" i="1"/>
  <c r="CK132" i="1"/>
  <c r="CH132" i="1"/>
  <c r="CE132" i="1"/>
  <c r="CB132" i="1"/>
  <c r="BY132" i="1"/>
  <c r="BV132" i="1"/>
  <c r="BS132" i="1"/>
  <c r="BP132" i="1"/>
  <c r="BJ132" i="1"/>
  <c r="BG132" i="1"/>
  <c r="BD132" i="1"/>
  <c r="AX132" i="1"/>
  <c r="AU132" i="1"/>
  <c r="AR132" i="1"/>
  <c r="AO132" i="1"/>
  <c r="AL132" i="1"/>
  <c r="AI132" i="1"/>
  <c r="AC132" i="1"/>
  <c r="Z132" i="1"/>
  <c r="W132" i="1"/>
  <c r="T132" i="1"/>
  <c r="Q132" i="1"/>
  <c r="N132" i="1"/>
  <c r="H132" i="1"/>
  <c r="CQ131" i="1"/>
  <c r="CN131" i="1"/>
  <c r="CK131" i="1"/>
  <c r="CH131" i="1"/>
  <c r="CE131" i="1"/>
  <c r="CB131" i="1"/>
  <c r="BY131" i="1"/>
  <c r="BV131" i="1"/>
  <c r="BS131" i="1"/>
  <c r="BP131" i="1"/>
  <c r="BJ131" i="1"/>
  <c r="BG131" i="1"/>
  <c r="BD131" i="1"/>
  <c r="AX131" i="1"/>
  <c r="AU131" i="1"/>
  <c r="AR131" i="1"/>
  <c r="AO131" i="1"/>
  <c r="AL131" i="1"/>
  <c r="AI131" i="1"/>
  <c r="AC131" i="1"/>
  <c r="Z131" i="1"/>
  <c r="W131" i="1"/>
  <c r="T131" i="1"/>
  <c r="Q131" i="1"/>
  <c r="N131" i="1"/>
  <c r="H131" i="1"/>
  <c r="CQ130" i="1"/>
  <c r="CN130" i="1"/>
  <c r="CK130" i="1"/>
  <c r="CH130" i="1"/>
  <c r="CE130" i="1"/>
  <c r="CB130" i="1"/>
  <c r="BY130" i="1"/>
  <c r="BV130" i="1"/>
  <c r="BS130" i="1"/>
  <c r="BP130" i="1"/>
  <c r="BJ130" i="1"/>
  <c r="BG130" i="1"/>
  <c r="BD130" i="1"/>
  <c r="AX130" i="1"/>
  <c r="AU130" i="1"/>
  <c r="AR130" i="1"/>
  <c r="AO130" i="1"/>
  <c r="AL130" i="1"/>
  <c r="AI130" i="1"/>
  <c r="AC130" i="1"/>
  <c r="Z130" i="1"/>
  <c r="W130" i="1"/>
  <c r="T130" i="1"/>
  <c r="Q130" i="1"/>
  <c r="N130" i="1"/>
  <c r="H130" i="1"/>
  <c r="CQ129" i="1"/>
  <c r="CN129" i="1"/>
  <c r="CK129" i="1"/>
  <c r="CH129" i="1"/>
  <c r="CE129" i="1"/>
  <c r="CB129" i="1"/>
  <c r="BY129" i="1"/>
  <c r="BV129" i="1"/>
  <c r="BS129" i="1"/>
  <c r="BP129" i="1"/>
  <c r="BJ129" i="1"/>
  <c r="BG129" i="1"/>
  <c r="BD129" i="1"/>
  <c r="AX129" i="1"/>
  <c r="AU129" i="1"/>
  <c r="AR129" i="1"/>
  <c r="AO129" i="1"/>
  <c r="AL129" i="1"/>
  <c r="AI129" i="1"/>
  <c r="AC129" i="1"/>
  <c r="Z129" i="1"/>
  <c r="W129" i="1"/>
  <c r="T129" i="1"/>
  <c r="Q129" i="1"/>
  <c r="N129" i="1"/>
  <c r="H129" i="1"/>
  <c r="CQ128" i="1"/>
  <c r="CN128" i="1"/>
  <c r="CK128" i="1"/>
  <c r="CH128" i="1"/>
  <c r="CE128" i="1"/>
  <c r="CB128" i="1"/>
  <c r="BY128" i="1"/>
  <c r="BV128" i="1"/>
  <c r="BS128" i="1"/>
  <c r="BP128" i="1"/>
  <c r="BJ128" i="1"/>
  <c r="BG128" i="1"/>
  <c r="BD128" i="1"/>
  <c r="AX128" i="1"/>
  <c r="AU128" i="1"/>
  <c r="AR128" i="1"/>
  <c r="AO128" i="1"/>
  <c r="AL128" i="1"/>
  <c r="AI128" i="1"/>
  <c r="AC128" i="1"/>
  <c r="Z128" i="1"/>
  <c r="W128" i="1"/>
  <c r="T128" i="1"/>
  <c r="Q128" i="1"/>
  <c r="N128" i="1"/>
  <c r="H128" i="1"/>
  <c r="CQ127" i="1"/>
  <c r="CN127" i="1"/>
  <c r="CK127" i="1"/>
  <c r="CH127" i="1"/>
  <c r="CE127" i="1"/>
  <c r="CB127" i="1"/>
  <c r="BY127" i="1"/>
  <c r="BV127" i="1"/>
  <c r="BS127" i="1"/>
  <c r="BP127" i="1"/>
  <c r="BJ127" i="1"/>
  <c r="BG127" i="1"/>
  <c r="BD127" i="1"/>
  <c r="AX127" i="1"/>
  <c r="AU127" i="1"/>
  <c r="AR127" i="1"/>
  <c r="AO127" i="1"/>
  <c r="AL127" i="1"/>
  <c r="AI127" i="1"/>
  <c r="AC127" i="1"/>
  <c r="Z127" i="1"/>
  <c r="W127" i="1"/>
  <c r="T127" i="1"/>
  <c r="Q127" i="1"/>
  <c r="N127" i="1"/>
  <c r="H127" i="1"/>
  <c r="CQ126" i="1"/>
  <c r="CN126" i="1"/>
  <c r="CK126" i="1"/>
  <c r="CH126" i="1"/>
  <c r="CE126" i="1"/>
  <c r="CB126" i="1"/>
  <c r="BY126" i="1"/>
  <c r="BV126" i="1"/>
  <c r="BS126" i="1"/>
  <c r="BP126" i="1"/>
  <c r="BJ126" i="1"/>
  <c r="BG126" i="1"/>
  <c r="BD126" i="1"/>
  <c r="AX126" i="1"/>
  <c r="AU126" i="1"/>
  <c r="AR126" i="1"/>
  <c r="AO126" i="1"/>
  <c r="AL126" i="1"/>
  <c r="AI126" i="1"/>
  <c r="AC126" i="1"/>
  <c r="Z126" i="1"/>
  <c r="W126" i="1"/>
  <c r="T126" i="1"/>
  <c r="Q126" i="1"/>
  <c r="N126" i="1"/>
  <c r="H126" i="1"/>
  <c r="CQ125" i="1"/>
  <c r="CN125" i="1"/>
  <c r="CK125" i="1"/>
  <c r="CH125" i="1"/>
  <c r="CE125" i="1"/>
  <c r="CB125" i="1"/>
  <c r="BY125" i="1"/>
  <c r="BV125" i="1"/>
  <c r="BS125" i="1"/>
  <c r="BP125" i="1"/>
  <c r="BJ125" i="1"/>
  <c r="BG125" i="1"/>
  <c r="BD125" i="1"/>
  <c r="AX125" i="1"/>
  <c r="AU125" i="1"/>
  <c r="AR125" i="1"/>
  <c r="AO125" i="1"/>
  <c r="AL125" i="1"/>
  <c r="AI125" i="1"/>
  <c r="AC125" i="1"/>
  <c r="Z125" i="1"/>
  <c r="W125" i="1"/>
  <c r="T125" i="1"/>
  <c r="Q125" i="1"/>
  <c r="N125" i="1"/>
  <c r="H125" i="1"/>
  <c r="CQ124" i="1"/>
  <c r="CN124" i="1"/>
  <c r="CK124" i="1"/>
  <c r="CH124" i="1"/>
  <c r="CE124" i="1"/>
  <c r="CB124" i="1"/>
  <c r="BY124" i="1"/>
  <c r="BV124" i="1"/>
  <c r="BS124" i="1"/>
  <c r="BP124" i="1"/>
  <c r="BJ124" i="1"/>
  <c r="BG124" i="1"/>
  <c r="BD124" i="1"/>
  <c r="AX124" i="1"/>
  <c r="AU124" i="1"/>
  <c r="AR124" i="1"/>
  <c r="AO124" i="1"/>
  <c r="AL124" i="1"/>
  <c r="AI124" i="1"/>
  <c r="AC124" i="1"/>
  <c r="Z124" i="1"/>
  <c r="W124" i="1"/>
  <c r="T124" i="1"/>
  <c r="Q124" i="1"/>
  <c r="N124" i="1"/>
  <c r="H124" i="1"/>
  <c r="CQ123" i="1"/>
  <c r="CN123" i="1"/>
  <c r="CK123" i="1"/>
  <c r="CH123" i="1"/>
  <c r="CE123" i="1"/>
  <c r="CB123" i="1"/>
  <c r="BY123" i="1"/>
  <c r="BV123" i="1"/>
  <c r="BS123" i="1"/>
  <c r="BP123" i="1"/>
  <c r="BJ123" i="1"/>
  <c r="BG123" i="1"/>
  <c r="BD123" i="1"/>
  <c r="AX123" i="1"/>
  <c r="AU123" i="1"/>
  <c r="AR123" i="1"/>
  <c r="AO123" i="1"/>
  <c r="AL123" i="1"/>
  <c r="AI123" i="1"/>
  <c r="AC123" i="1"/>
  <c r="Z123" i="1"/>
  <c r="W123" i="1"/>
  <c r="T123" i="1"/>
  <c r="Q123" i="1"/>
  <c r="N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CS161" i="1" l="1"/>
  <c r="CR161" i="1"/>
  <c r="CC148" i="2"/>
  <c r="CR148" i="1"/>
  <c r="CS148" i="1"/>
  <c r="CS135" i="1"/>
  <c r="CR135" i="1"/>
  <c r="CS121" i="1"/>
  <c r="CR121" i="1"/>
  <c r="CS120" i="1"/>
  <c r="CR120" i="1"/>
  <c r="CS118" i="1"/>
  <c r="CR118" i="1"/>
  <c r="CS117" i="1"/>
  <c r="CR117" i="1"/>
  <c r="CS116" i="1"/>
  <c r="CR116" i="1"/>
  <c r="CS115" i="1"/>
  <c r="CR115" i="1"/>
  <c r="CS114" i="1"/>
  <c r="CR114" i="1"/>
  <c r="CS113" i="1"/>
  <c r="CR113" i="1"/>
  <c r="CS112" i="1"/>
  <c r="CR112" i="1"/>
  <c r="CS111" i="1"/>
  <c r="CR111" i="1"/>
  <c r="CS110" i="1"/>
  <c r="CR110" i="1"/>
  <c r="CS119" i="1"/>
  <c r="CR119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CD121" i="2" l="1"/>
  <c r="CC121" i="2"/>
  <c r="CD120" i="2"/>
  <c r="CC120" i="2"/>
  <c r="CD119" i="2"/>
  <c r="CC119" i="2"/>
  <c r="CD118" i="2"/>
  <c r="CC118" i="2"/>
  <c r="CD117" i="2"/>
  <c r="CC117" i="2"/>
  <c r="CD116" i="2"/>
  <c r="CC116" i="2"/>
  <c r="CD115" i="2"/>
  <c r="CC115" i="2"/>
  <c r="CD114" i="2"/>
  <c r="CC114" i="2"/>
  <c r="CD113" i="2"/>
  <c r="CC113" i="2"/>
  <c r="CD112" i="2"/>
  <c r="CC112" i="2"/>
  <c r="CD111" i="2"/>
  <c r="CC111" i="2"/>
  <c r="CD110" i="2"/>
  <c r="CC110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CP122" i="1"/>
  <c r="CO122" i="1"/>
  <c r="CM122" i="1"/>
  <c r="CL122" i="1"/>
  <c r="CJ122" i="1"/>
  <c r="CI122" i="1"/>
  <c r="CG122" i="1"/>
  <c r="CF122" i="1"/>
  <c r="CD122" i="1"/>
  <c r="CC122" i="1"/>
  <c r="CA122" i="1"/>
  <c r="BZ122" i="1"/>
  <c r="BX122" i="1"/>
  <c r="BW122" i="1"/>
  <c r="BU122" i="1"/>
  <c r="BT122" i="1"/>
  <c r="BR122" i="1"/>
  <c r="BQ122" i="1"/>
  <c r="BO122" i="1"/>
  <c r="BN122" i="1"/>
  <c r="BI122" i="1"/>
  <c r="BH122" i="1"/>
  <c r="BF122" i="1"/>
  <c r="BE122" i="1"/>
  <c r="BC122" i="1"/>
  <c r="BB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B122" i="1"/>
  <c r="AA122" i="1"/>
  <c r="Y122" i="1"/>
  <c r="X122" i="1"/>
  <c r="S122" i="1"/>
  <c r="R122" i="1"/>
  <c r="P122" i="1"/>
  <c r="O122" i="1"/>
  <c r="M122" i="1"/>
  <c r="L122" i="1"/>
  <c r="G122" i="1"/>
  <c r="F122" i="1"/>
  <c r="CQ121" i="1"/>
  <c r="CN121" i="1"/>
  <c r="CK121" i="1"/>
  <c r="CH121" i="1"/>
  <c r="CE121" i="1"/>
  <c r="CB121" i="1"/>
  <c r="BY121" i="1"/>
  <c r="BV121" i="1"/>
  <c r="BS121" i="1"/>
  <c r="BP121" i="1"/>
  <c r="BJ121" i="1"/>
  <c r="BG121" i="1"/>
  <c r="BD121" i="1"/>
  <c r="AX121" i="1"/>
  <c r="AU121" i="1"/>
  <c r="AR121" i="1"/>
  <c r="AO121" i="1"/>
  <c r="AL121" i="1"/>
  <c r="AI121" i="1"/>
  <c r="AC121" i="1"/>
  <c r="Z121" i="1"/>
  <c r="T121" i="1"/>
  <c r="Q121" i="1"/>
  <c r="N121" i="1"/>
  <c r="H121" i="1"/>
  <c r="CQ120" i="1"/>
  <c r="CN120" i="1"/>
  <c r="CK120" i="1"/>
  <c r="CH120" i="1"/>
  <c r="CE120" i="1"/>
  <c r="CB120" i="1"/>
  <c r="BY120" i="1"/>
  <c r="BV120" i="1"/>
  <c r="BS120" i="1"/>
  <c r="BP120" i="1"/>
  <c r="BJ120" i="1"/>
  <c r="BG120" i="1"/>
  <c r="BD120" i="1"/>
  <c r="AX120" i="1"/>
  <c r="AU120" i="1"/>
  <c r="AR120" i="1"/>
  <c r="AO120" i="1"/>
  <c r="AL120" i="1"/>
  <c r="AI120" i="1"/>
  <c r="AC120" i="1"/>
  <c r="Z120" i="1"/>
  <c r="T120" i="1"/>
  <c r="Q120" i="1"/>
  <c r="N120" i="1"/>
  <c r="H120" i="1"/>
  <c r="CQ119" i="1"/>
  <c r="CN119" i="1"/>
  <c r="CK119" i="1"/>
  <c r="CH119" i="1"/>
  <c r="CE119" i="1"/>
  <c r="CB119" i="1"/>
  <c r="BY119" i="1"/>
  <c r="BV119" i="1"/>
  <c r="BS119" i="1"/>
  <c r="BP119" i="1"/>
  <c r="BJ119" i="1"/>
  <c r="BG119" i="1"/>
  <c r="BD119" i="1"/>
  <c r="AX119" i="1"/>
  <c r="AU119" i="1"/>
  <c r="AR119" i="1"/>
  <c r="AO119" i="1"/>
  <c r="AL119" i="1"/>
  <c r="AI119" i="1"/>
  <c r="AC119" i="1"/>
  <c r="Z119" i="1"/>
  <c r="T119" i="1"/>
  <c r="Q119" i="1"/>
  <c r="N119" i="1"/>
  <c r="H119" i="1"/>
  <c r="CQ118" i="1"/>
  <c r="CN118" i="1"/>
  <c r="CK118" i="1"/>
  <c r="CH118" i="1"/>
  <c r="CE118" i="1"/>
  <c r="CB118" i="1"/>
  <c r="BY118" i="1"/>
  <c r="BV118" i="1"/>
  <c r="BS118" i="1"/>
  <c r="BP118" i="1"/>
  <c r="BJ118" i="1"/>
  <c r="BG118" i="1"/>
  <c r="BD118" i="1"/>
  <c r="AX118" i="1"/>
  <c r="AU118" i="1"/>
  <c r="AR118" i="1"/>
  <c r="AO118" i="1"/>
  <c r="AL118" i="1"/>
  <c r="AI118" i="1"/>
  <c r="AC118" i="1"/>
  <c r="Z118" i="1"/>
  <c r="T118" i="1"/>
  <c r="Q118" i="1"/>
  <c r="N118" i="1"/>
  <c r="H118" i="1"/>
  <c r="CQ117" i="1"/>
  <c r="CN117" i="1"/>
  <c r="CK117" i="1"/>
  <c r="CH117" i="1"/>
  <c r="CE117" i="1"/>
  <c r="CB117" i="1"/>
  <c r="BY117" i="1"/>
  <c r="BV117" i="1"/>
  <c r="BS117" i="1"/>
  <c r="BP117" i="1"/>
  <c r="BJ117" i="1"/>
  <c r="BG117" i="1"/>
  <c r="BD117" i="1"/>
  <c r="AX117" i="1"/>
  <c r="AU117" i="1"/>
  <c r="AR117" i="1"/>
  <c r="AO117" i="1"/>
  <c r="AL117" i="1"/>
  <c r="AI117" i="1"/>
  <c r="AC117" i="1"/>
  <c r="Z117" i="1"/>
  <c r="T117" i="1"/>
  <c r="Q117" i="1"/>
  <c r="N117" i="1"/>
  <c r="H117" i="1"/>
  <c r="CQ116" i="1"/>
  <c r="CN116" i="1"/>
  <c r="CK116" i="1"/>
  <c r="CH116" i="1"/>
  <c r="CE116" i="1"/>
  <c r="CB116" i="1"/>
  <c r="BY116" i="1"/>
  <c r="BV116" i="1"/>
  <c r="BS116" i="1"/>
  <c r="BP116" i="1"/>
  <c r="BJ116" i="1"/>
  <c r="BG116" i="1"/>
  <c r="BD116" i="1"/>
  <c r="AX116" i="1"/>
  <c r="AU116" i="1"/>
  <c r="AR116" i="1"/>
  <c r="AO116" i="1"/>
  <c r="AL116" i="1"/>
  <c r="AI116" i="1"/>
  <c r="AC116" i="1"/>
  <c r="Z116" i="1"/>
  <c r="T116" i="1"/>
  <c r="Q116" i="1"/>
  <c r="N116" i="1"/>
  <c r="H116" i="1"/>
  <c r="CQ115" i="1"/>
  <c r="CN115" i="1"/>
  <c r="CK115" i="1"/>
  <c r="CH115" i="1"/>
  <c r="CE115" i="1"/>
  <c r="CB115" i="1"/>
  <c r="BY115" i="1"/>
  <c r="BV115" i="1"/>
  <c r="BS115" i="1"/>
  <c r="BP115" i="1"/>
  <c r="BJ115" i="1"/>
  <c r="BG115" i="1"/>
  <c r="BD115" i="1"/>
  <c r="AX115" i="1"/>
  <c r="AU115" i="1"/>
  <c r="AR115" i="1"/>
  <c r="AO115" i="1"/>
  <c r="AL115" i="1"/>
  <c r="AI115" i="1"/>
  <c r="AC115" i="1"/>
  <c r="Z115" i="1"/>
  <c r="T115" i="1"/>
  <c r="Q115" i="1"/>
  <c r="N115" i="1"/>
  <c r="H115" i="1"/>
  <c r="CQ114" i="1"/>
  <c r="CN114" i="1"/>
  <c r="CK114" i="1"/>
  <c r="CH114" i="1"/>
  <c r="CE114" i="1"/>
  <c r="CB114" i="1"/>
  <c r="BY114" i="1"/>
  <c r="BV114" i="1"/>
  <c r="BS114" i="1"/>
  <c r="BP114" i="1"/>
  <c r="BJ114" i="1"/>
  <c r="BG114" i="1"/>
  <c r="BD114" i="1"/>
  <c r="AX114" i="1"/>
  <c r="AU114" i="1"/>
  <c r="AR114" i="1"/>
  <c r="AO114" i="1"/>
  <c r="AL114" i="1"/>
  <c r="AI114" i="1"/>
  <c r="AC114" i="1"/>
  <c r="Z114" i="1"/>
  <c r="T114" i="1"/>
  <c r="Q114" i="1"/>
  <c r="N114" i="1"/>
  <c r="H114" i="1"/>
  <c r="CQ113" i="1"/>
  <c r="CN113" i="1"/>
  <c r="CK113" i="1"/>
  <c r="CH113" i="1"/>
  <c r="CE113" i="1"/>
  <c r="CB113" i="1"/>
  <c r="BY113" i="1"/>
  <c r="BV113" i="1"/>
  <c r="BS113" i="1"/>
  <c r="BP113" i="1"/>
  <c r="BJ113" i="1"/>
  <c r="BG113" i="1"/>
  <c r="BD113" i="1"/>
  <c r="AX113" i="1"/>
  <c r="AU113" i="1"/>
  <c r="AR113" i="1"/>
  <c r="AO113" i="1"/>
  <c r="AL113" i="1"/>
  <c r="AI113" i="1"/>
  <c r="AC113" i="1"/>
  <c r="Z113" i="1"/>
  <c r="T113" i="1"/>
  <c r="Q113" i="1"/>
  <c r="N113" i="1"/>
  <c r="H113" i="1"/>
  <c r="CQ112" i="1"/>
  <c r="CN112" i="1"/>
  <c r="CK112" i="1"/>
  <c r="CH112" i="1"/>
  <c r="CE112" i="1"/>
  <c r="CB112" i="1"/>
  <c r="BY112" i="1"/>
  <c r="BV112" i="1"/>
  <c r="BS112" i="1"/>
  <c r="BP112" i="1"/>
  <c r="BJ112" i="1"/>
  <c r="BG112" i="1"/>
  <c r="BD112" i="1"/>
  <c r="AX112" i="1"/>
  <c r="AU112" i="1"/>
  <c r="AR112" i="1"/>
  <c r="AO112" i="1"/>
  <c r="AL112" i="1"/>
  <c r="AI112" i="1"/>
  <c r="AC112" i="1"/>
  <c r="Z112" i="1"/>
  <c r="T112" i="1"/>
  <c r="Q112" i="1"/>
  <c r="N112" i="1"/>
  <c r="H112" i="1"/>
  <c r="CQ111" i="1"/>
  <c r="CN111" i="1"/>
  <c r="CK111" i="1"/>
  <c r="CH111" i="1"/>
  <c r="CE111" i="1"/>
  <c r="CB111" i="1"/>
  <c r="BY111" i="1"/>
  <c r="BV111" i="1"/>
  <c r="BS111" i="1"/>
  <c r="BP111" i="1"/>
  <c r="BJ111" i="1"/>
  <c r="BG111" i="1"/>
  <c r="BD111" i="1"/>
  <c r="AX111" i="1"/>
  <c r="AU111" i="1"/>
  <c r="AR111" i="1"/>
  <c r="AO111" i="1"/>
  <c r="AL111" i="1"/>
  <c r="AI111" i="1"/>
  <c r="AC111" i="1"/>
  <c r="Z111" i="1"/>
  <c r="T111" i="1"/>
  <c r="Q111" i="1"/>
  <c r="N111" i="1"/>
  <c r="H111" i="1"/>
  <c r="CQ110" i="1"/>
  <c r="CN110" i="1"/>
  <c r="CK110" i="1"/>
  <c r="CH110" i="1"/>
  <c r="CE110" i="1"/>
  <c r="CB110" i="1"/>
  <c r="BY110" i="1"/>
  <c r="BV110" i="1"/>
  <c r="BS110" i="1"/>
  <c r="BP110" i="1"/>
  <c r="BJ110" i="1"/>
  <c r="BG110" i="1"/>
  <c r="BD110" i="1"/>
  <c r="AX110" i="1"/>
  <c r="AU110" i="1"/>
  <c r="AR110" i="1"/>
  <c r="AO110" i="1"/>
  <c r="AL110" i="1"/>
  <c r="AI110" i="1"/>
  <c r="AC110" i="1"/>
  <c r="Z110" i="1"/>
  <c r="T110" i="1"/>
  <c r="Q110" i="1"/>
  <c r="N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CC122" i="2" l="1"/>
  <c r="CS122" i="1"/>
  <c r="CD122" i="2"/>
  <c r="CR122" i="1"/>
  <c r="CS108" i="1"/>
  <c r="CR108" i="1"/>
  <c r="CS106" i="1"/>
  <c r="CR106" i="1"/>
  <c r="CS105" i="1"/>
  <c r="CR105" i="1"/>
  <c r="CS104" i="1"/>
  <c r="CR104" i="1"/>
  <c r="CS103" i="1"/>
  <c r="CR103" i="1"/>
  <c r="CS102" i="1"/>
  <c r="CR102" i="1"/>
  <c r="CS101" i="1"/>
  <c r="CR101" i="1"/>
  <c r="CS100" i="1"/>
  <c r="CR100" i="1"/>
  <c r="CS99" i="1"/>
  <c r="CR99" i="1"/>
  <c r="CS98" i="1"/>
  <c r="CR98" i="1"/>
  <c r="CS97" i="1"/>
  <c r="CR97" i="1"/>
  <c r="CS107" i="1"/>
  <c r="CR107" i="1"/>
  <c r="Z17" i="1"/>
  <c r="Z16" i="1"/>
  <c r="Z15" i="1"/>
  <c r="Z14" i="1"/>
  <c r="Z13" i="1"/>
  <c r="Z12" i="1"/>
  <c r="Z11" i="1"/>
  <c r="Z10" i="1"/>
  <c r="Z9" i="1"/>
  <c r="Y109" i="1"/>
  <c r="X109" i="1"/>
  <c r="Z108" i="1"/>
  <c r="Z107" i="1"/>
  <c r="Z106" i="1"/>
  <c r="Z105" i="1"/>
  <c r="Z104" i="1"/>
  <c r="Z103" i="1"/>
  <c r="Z102" i="1"/>
  <c r="Z101" i="1"/>
  <c r="Z100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M109" i="1" l="1"/>
  <c r="L109" i="1"/>
  <c r="N108" i="1"/>
  <c r="N107" i="1"/>
  <c r="N106" i="1"/>
  <c r="N105" i="1"/>
  <c r="N104" i="1"/>
  <c r="N103" i="1"/>
  <c r="N102" i="1"/>
  <c r="N101" i="1"/>
  <c r="N100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D108" i="2" l="1"/>
  <c r="CC108" i="2"/>
  <c r="CD107" i="2"/>
  <c r="CC107" i="2"/>
  <c r="CD106" i="2"/>
  <c r="CC106" i="2"/>
  <c r="CD104" i="2"/>
  <c r="CC104" i="2"/>
  <c r="CD103" i="2"/>
  <c r="CC103" i="2"/>
  <c r="CD102" i="2"/>
  <c r="CC102" i="2"/>
  <c r="CD101" i="2"/>
  <c r="CC101" i="2"/>
  <c r="CD100" i="2"/>
  <c r="CC100" i="2"/>
  <c r="CD99" i="2"/>
  <c r="CC99" i="2"/>
  <c r="CD98" i="2"/>
  <c r="CC98" i="2"/>
  <c r="CD97" i="2"/>
  <c r="CC97" i="2"/>
  <c r="CD105" i="2"/>
  <c r="CC105" i="2"/>
  <c r="Z17" i="2"/>
  <c r="Z16" i="2"/>
  <c r="Z15" i="2"/>
  <c r="Z14" i="2"/>
  <c r="Z13" i="2"/>
  <c r="Z12" i="2"/>
  <c r="Z11" i="2"/>
  <c r="Z10" i="2"/>
  <c r="Z9" i="2"/>
  <c r="Z56" i="2"/>
  <c r="Z55" i="2"/>
  <c r="Z54" i="2"/>
  <c r="Z53" i="2"/>
  <c r="Z52" i="2"/>
  <c r="Z51" i="2"/>
  <c r="Z50" i="2"/>
  <c r="Z49" i="2"/>
  <c r="Z48" i="2"/>
  <c r="Z69" i="2"/>
  <c r="Z68" i="2"/>
  <c r="Z67" i="2"/>
  <c r="Z66" i="2"/>
  <c r="Z65" i="2"/>
  <c r="Z64" i="2"/>
  <c r="Z63" i="2"/>
  <c r="Z62" i="2"/>
  <c r="Z61" i="2"/>
  <c r="Z82" i="2"/>
  <c r="Z81" i="2"/>
  <c r="Z80" i="2"/>
  <c r="Z79" i="2"/>
  <c r="Z78" i="2"/>
  <c r="Z77" i="2"/>
  <c r="Z76" i="2"/>
  <c r="Z75" i="2"/>
  <c r="Z74" i="2"/>
  <c r="Z103" i="2"/>
  <c r="Y109" i="2"/>
  <c r="X109" i="2"/>
  <c r="Z108" i="2"/>
  <c r="Z107" i="2"/>
  <c r="Z106" i="2"/>
  <c r="Z105" i="2"/>
  <c r="Z104" i="2"/>
  <c r="Z102" i="2"/>
  <c r="Z101" i="2"/>
  <c r="Z100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J109" i="2"/>
  <c r="I109" i="2"/>
  <c r="K108" i="2"/>
  <c r="K107" i="2"/>
  <c r="K106" i="2"/>
  <c r="K105" i="2"/>
  <c r="K104" i="2"/>
  <c r="K103" i="2"/>
  <c r="K102" i="2"/>
  <c r="K101" i="2"/>
  <c r="K100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B108" i="2" l="1"/>
  <c r="BY108" i="2"/>
  <c r="BV108" i="2"/>
  <c r="BS108" i="2"/>
  <c r="AC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W108" i="2"/>
  <c r="T108" i="2"/>
  <c r="Q108" i="2"/>
  <c r="N108" i="2"/>
  <c r="H108" i="2"/>
  <c r="E108" i="2"/>
  <c r="CB107" i="2"/>
  <c r="BY107" i="2"/>
  <c r="BV107" i="2"/>
  <c r="BS107" i="2"/>
  <c r="AC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W107" i="2"/>
  <c r="T107" i="2"/>
  <c r="Q107" i="2"/>
  <c r="N107" i="2"/>
  <c r="H107" i="2"/>
  <c r="E107" i="2"/>
  <c r="CB106" i="2"/>
  <c r="BY106" i="2"/>
  <c r="BV106" i="2"/>
  <c r="BS106" i="2"/>
  <c r="AC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W106" i="2"/>
  <c r="T106" i="2"/>
  <c r="Q106" i="2"/>
  <c r="N106" i="2"/>
  <c r="H106" i="2"/>
  <c r="E106" i="2"/>
  <c r="CB105" i="2"/>
  <c r="BY105" i="2"/>
  <c r="BV105" i="2"/>
  <c r="BS105" i="2"/>
  <c r="AC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W105" i="2"/>
  <c r="T105" i="2"/>
  <c r="Q105" i="2"/>
  <c r="N105" i="2"/>
  <c r="H105" i="2"/>
  <c r="E105" i="2"/>
  <c r="CB104" i="2"/>
  <c r="BY104" i="2"/>
  <c r="BV104" i="2"/>
  <c r="BS104" i="2"/>
  <c r="AC104" i="2"/>
  <c r="BP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W104" i="2"/>
  <c r="T104" i="2"/>
  <c r="Q104" i="2"/>
  <c r="N104" i="2"/>
  <c r="H104" i="2"/>
  <c r="E104" i="2"/>
  <c r="CB103" i="2"/>
  <c r="BY103" i="2"/>
  <c r="BV103" i="2"/>
  <c r="BS103" i="2"/>
  <c r="AC103" i="2"/>
  <c r="BP103" i="2"/>
  <c r="BM103" i="2"/>
  <c r="BJ103" i="2"/>
  <c r="BG103" i="2"/>
  <c r="BD103" i="2"/>
  <c r="BA103" i="2"/>
  <c r="AX103" i="2"/>
  <c r="AU103" i="2"/>
  <c r="AR103" i="2"/>
  <c r="AO103" i="2"/>
  <c r="AL103" i="2"/>
  <c r="AI103" i="2"/>
  <c r="AF103" i="2"/>
  <c r="W103" i="2"/>
  <c r="T103" i="2"/>
  <c r="Q103" i="2"/>
  <c r="N103" i="2"/>
  <c r="H103" i="2"/>
  <c r="E103" i="2"/>
  <c r="CB102" i="2"/>
  <c r="BY102" i="2"/>
  <c r="BV102" i="2"/>
  <c r="BS102" i="2"/>
  <c r="AC102" i="2"/>
  <c r="BP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W102" i="2"/>
  <c r="T102" i="2"/>
  <c r="Q102" i="2"/>
  <c r="N102" i="2"/>
  <c r="H102" i="2"/>
  <c r="E102" i="2"/>
  <c r="CB101" i="2"/>
  <c r="BY101" i="2"/>
  <c r="BV101" i="2"/>
  <c r="BS101" i="2"/>
  <c r="AC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W101" i="2"/>
  <c r="T101" i="2"/>
  <c r="Q101" i="2"/>
  <c r="N101" i="2"/>
  <c r="H101" i="2"/>
  <c r="E101" i="2"/>
  <c r="CB100" i="2"/>
  <c r="BY100" i="2"/>
  <c r="BV100" i="2"/>
  <c r="BS100" i="2"/>
  <c r="AC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W100" i="2"/>
  <c r="T100" i="2"/>
  <c r="Q100" i="2"/>
  <c r="N100" i="2"/>
  <c r="H100" i="2"/>
  <c r="E100" i="2"/>
  <c r="CQ108" i="1"/>
  <c r="CN108" i="1"/>
  <c r="CK108" i="1"/>
  <c r="CH108" i="1"/>
  <c r="CE108" i="1"/>
  <c r="CB108" i="1"/>
  <c r="BY108" i="1"/>
  <c r="BV108" i="1"/>
  <c r="BS108" i="1"/>
  <c r="BP108" i="1"/>
  <c r="BJ108" i="1"/>
  <c r="BG108" i="1"/>
  <c r="BD108" i="1"/>
  <c r="AX108" i="1"/>
  <c r="AU108" i="1"/>
  <c r="AR108" i="1"/>
  <c r="AO108" i="1"/>
  <c r="AL108" i="1"/>
  <c r="AI108" i="1"/>
  <c r="AC108" i="1"/>
  <c r="T108" i="1"/>
  <c r="Q108" i="1"/>
  <c r="H108" i="1"/>
  <c r="CQ107" i="1"/>
  <c r="CN107" i="1"/>
  <c r="CK107" i="1"/>
  <c r="CH107" i="1"/>
  <c r="CE107" i="1"/>
  <c r="CB107" i="1"/>
  <c r="BY107" i="1"/>
  <c r="BV107" i="1"/>
  <c r="BS107" i="1"/>
  <c r="BP107" i="1"/>
  <c r="BJ107" i="1"/>
  <c r="BG107" i="1"/>
  <c r="BD107" i="1"/>
  <c r="AX107" i="1"/>
  <c r="AU107" i="1"/>
  <c r="AR107" i="1"/>
  <c r="AO107" i="1"/>
  <c r="AL107" i="1"/>
  <c r="AI107" i="1"/>
  <c r="AC107" i="1"/>
  <c r="T107" i="1"/>
  <c r="Q107" i="1"/>
  <c r="H107" i="1"/>
  <c r="CQ106" i="1"/>
  <c r="CN106" i="1"/>
  <c r="CK106" i="1"/>
  <c r="CH106" i="1"/>
  <c r="CE106" i="1"/>
  <c r="CB106" i="1"/>
  <c r="BY106" i="1"/>
  <c r="BV106" i="1"/>
  <c r="BS106" i="1"/>
  <c r="BP106" i="1"/>
  <c r="BJ106" i="1"/>
  <c r="BG106" i="1"/>
  <c r="BD106" i="1"/>
  <c r="AX106" i="1"/>
  <c r="AU106" i="1"/>
  <c r="AR106" i="1"/>
  <c r="AO106" i="1"/>
  <c r="AL106" i="1"/>
  <c r="AI106" i="1"/>
  <c r="AC106" i="1"/>
  <c r="T106" i="1"/>
  <c r="Q106" i="1"/>
  <c r="H106" i="1"/>
  <c r="CQ105" i="1"/>
  <c r="CN105" i="1"/>
  <c r="CK105" i="1"/>
  <c r="CH105" i="1"/>
  <c r="CE105" i="1"/>
  <c r="CB105" i="1"/>
  <c r="BY105" i="1"/>
  <c r="BV105" i="1"/>
  <c r="BS105" i="1"/>
  <c r="BP105" i="1"/>
  <c r="BJ105" i="1"/>
  <c r="BG105" i="1"/>
  <c r="BD105" i="1"/>
  <c r="AX105" i="1"/>
  <c r="AU105" i="1"/>
  <c r="AR105" i="1"/>
  <c r="AO105" i="1"/>
  <c r="AL105" i="1"/>
  <c r="AI105" i="1"/>
  <c r="AC105" i="1"/>
  <c r="T105" i="1"/>
  <c r="Q105" i="1"/>
  <c r="H105" i="1"/>
  <c r="CQ104" i="1"/>
  <c r="CN104" i="1"/>
  <c r="CK104" i="1"/>
  <c r="CH104" i="1"/>
  <c r="CE104" i="1"/>
  <c r="CB104" i="1"/>
  <c r="BY104" i="1"/>
  <c r="BV104" i="1"/>
  <c r="BS104" i="1"/>
  <c r="BP104" i="1"/>
  <c r="BJ104" i="1"/>
  <c r="BG104" i="1"/>
  <c r="BD104" i="1"/>
  <c r="AX104" i="1"/>
  <c r="AU104" i="1"/>
  <c r="AR104" i="1"/>
  <c r="AO104" i="1"/>
  <c r="AL104" i="1"/>
  <c r="AI104" i="1"/>
  <c r="AC104" i="1"/>
  <c r="T104" i="1"/>
  <c r="Q104" i="1"/>
  <c r="H104" i="1"/>
  <c r="CQ103" i="1"/>
  <c r="CN103" i="1"/>
  <c r="CK103" i="1"/>
  <c r="CH103" i="1"/>
  <c r="CE103" i="1"/>
  <c r="CB103" i="1"/>
  <c r="BY103" i="1"/>
  <c r="BV103" i="1"/>
  <c r="BS103" i="1"/>
  <c r="BP103" i="1"/>
  <c r="BJ103" i="1"/>
  <c r="BG103" i="1"/>
  <c r="BD103" i="1"/>
  <c r="AX103" i="1"/>
  <c r="AU103" i="1"/>
  <c r="AR103" i="1"/>
  <c r="AO103" i="1"/>
  <c r="AL103" i="1"/>
  <c r="AI103" i="1"/>
  <c r="AC103" i="1"/>
  <c r="T103" i="1"/>
  <c r="Q103" i="1"/>
  <c r="H103" i="1"/>
  <c r="CQ102" i="1"/>
  <c r="CN102" i="1"/>
  <c r="CK102" i="1"/>
  <c r="CH102" i="1"/>
  <c r="CE102" i="1"/>
  <c r="CB102" i="1"/>
  <c r="BY102" i="1"/>
  <c r="BV102" i="1"/>
  <c r="BS102" i="1"/>
  <c r="BP102" i="1"/>
  <c r="BJ102" i="1"/>
  <c r="BG102" i="1"/>
  <c r="BD102" i="1"/>
  <c r="AX102" i="1"/>
  <c r="AU102" i="1"/>
  <c r="AR102" i="1"/>
  <c r="AO102" i="1"/>
  <c r="AL102" i="1"/>
  <c r="AI102" i="1"/>
  <c r="AC102" i="1"/>
  <c r="T102" i="1"/>
  <c r="Q102" i="1"/>
  <c r="H102" i="1"/>
  <c r="CQ101" i="1"/>
  <c r="CN101" i="1"/>
  <c r="CK101" i="1"/>
  <c r="CH101" i="1"/>
  <c r="CE101" i="1"/>
  <c r="CB101" i="1"/>
  <c r="BY101" i="1"/>
  <c r="BV101" i="1"/>
  <c r="BS101" i="1"/>
  <c r="BP101" i="1"/>
  <c r="BJ101" i="1"/>
  <c r="BG101" i="1"/>
  <c r="BD101" i="1"/>
  <c r="AX101" i="1"/>
  <c r="AU101" i="1"/>
  <c r="AR101" i="1"/>
  <c r="AO101" i="1"/>
  <c r="AL101" i="1"/>
  <c r="AI101" i="1"/>
  <c r="AC101" i="1"/>
  <c r="T101" i="1"/>
  <c r="Q101" i="1"/>
  <c r="H101" i="1"/>
  <c r="CQ100" i="1"/>
  <c r="CN100" i="1"/>
  <c r="CK100" i="1"/>
  <c r="CH100" i="1"/>
  <c r="CE100" i="1"/>
  <c r="CB100" i="1"/>
  <c r="BY100" i="1"/>
  <c r="BV100" i="1"/>
  <c r="BS100" i="1"/>
  <c r="BP100" i="1"/>
  <c r="BJ100" i="1"/>
  <c r="BG100" i="1"/>
  <c r="BD100" i="1"/>
  <c r="AX100" i="1"/>
  <c r="AU100" i="1"/>
  <c r="AR100" i="1"/>
  <c r="AO100" i="1"/>
  <c r="AL100" i="1"/>
  <c r="AI100" i="1"/>
  <c r="AC100" i="1"/>
  <c r="T100" i="1"/>
  <c r="Q100" i="1"/>
  <c r="H100" i="1"/>
  <c r="E108" i="1"/>
  <c r="E107" i="1"/>
  <c r="E106" i="1"/>
  <c r="E105" i="1"/>
  <c r="E104" i="1"/>
  <c r="E103" i="1"/>
  <c r="E102" i="1"/>
  <c r="E101" i="1"/>
  <c r="E100" i="1"/>
  <c r="CA109" i="2" l="1"/>
  <c r="BZ109" i="2"/>
  <c r="BX109" i="2"/>
  <c r="BW109" i="2"/>
  <c r="BU109" i="2"/>
  <c r="BT109" i="2"/>
  <c r="BR109" i="2"/>
  <c r="BQ109" i="2"/>
  <c r="AB109" i="2"/>
  <c r="AA109" i="2"/>
  <c r="BO109" i="2"/>
  <c r="BN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V109" i="2"/>
  <c r="U109" i="2"/>
  <c r="S109" i="2"/>
  <c r="R109" i="2"/>
  <c r="P109" i="2"/>
  <c r="O109" i="2"/>
  <c r="M109" i="2"/>
  <c r="L109" i="2"/>
  <c r="G109" i="2"/>
  <c r="F109" i="2"/>
  <c r="AR99" i="2"/>
  <c r="N99" i="2"/>
  <c r="N97" i="2"/>
  <c r="D109" i="2"/>
  <c r="C109" i="2"/>
  <c r="CC109" i="2" l="1"/>
  <c r="CD109" i="2"/>
  <c r="CP109" i="1"/>
  <c r="CO109" i="1"/>
  <c r="CM109" i="1"/>
  <c r="CL109" i="1"/>
  <c r="CJ109" i="1"/>
  <c r="CI109" i="1"/>
  <c r="CG109" i="1"/>
  <c r="CF109" i="1"/>
  <c r="CD109" i="1"/>
  <c r="CC109" i="1"/>
  <c r="CA109" i="1"/>
  <c r="BZ109" i="1"/>
  <c r="BX109" i="1"/>
  <c r="BW109" i="1"/>
  <c r="BU109" i="1"/>
  <c r="BT109" i="1"/>
  <c r="BR109" i="1"/>
  <c r="BQ109" i="1"/>
  <c r="BO109" i="1"/>
  <c r="BN109" i="1"/>
  <c r="BI109" i="1"/>
  <c r="BH109" i="1"/>
  <c r="BF109" i="1"/>
  <c r="BE109" i="1"/>
  <c r="BC109" i="1"/>
  <c r="BB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B109" i="1"/>
  <c r="AA109" i="1"/>
  <c r="S109" i="1"/>
  <c r="R109" i="1"/>
  <c r="P109" i="1"/>
  <c r="O109" i="1"/>
  <c r="G109" i="1"/>
  <c r="F109" i="1"/>
  <c r="CN99" i="1"/>
  <c r="AU99" i="1"/>
  <c r="CN98" i="1"/>
  <c r="AU98" i="1"/>
  <c r="CN97" i="1"/>
  <c r="AU97" i="1"/>
  <c r="Q97" i="1"/>
  <c r="D109" i="1"/>
  <c r="C109" i="1"/>
  <c r="CR109" i="1" l="1"/>
  <c r="CS109" i="1"/>
  <c r="AU93" i="1"/>
  <c r="CS95" i="1" l="1"/>
  <c r="CR95" i="1"/>
  <c r="CS94" i="1"/>
  <c r="CR94" i="1"/>
  <c r="CS93" i="1"/>
  <c r="CR93" i="1"/>
  <c r="CS92" i="1"/>
  <c r="CR92" i="1"/>
  <c r="CS90" i="1"/>
  <c r="CR90" i="1"/>
  <c r="CS89" i="1"/>
  <c r="CR89" i="1"/>
  <c r="CS88" i="1"/>
  <c r="CR88" i="1"/>
  <c r="CS87" i="1"/>
  <c r="CR87" i="1"/>
  <c r="CS86" i="1"/>
  <c r="CR86" i="1"/>
  <c r="CS85" i="1"/>
  <c r="CR85" i="1"/>
  <c r="CS84" i="1"/>
  <c r="CR84" i="1"/>
  <c r="CS91" i="1"/>
  <c r="CR91" i="1"/>
  <c r="P96" i="1"/>
  <c r="O96" i="1"/>
  <c r="Q95" i="1"/>
  <c r="Q94" i="1"/>
  <c r="Q93" i="1"/>
  <c r="Q92" i="1"/>
  <c r="Q91" i="1"/>
  <c r="Q84" i="1"/>
  <c r="P83" i="1"/>
  <c r="O83" i="1"/>
  <c r="Q82" i="1"/>
  <c r="Q81" i="1"/>
  <c r="Q80" i="1"/>
  <c r="P70" i="1"/>
  <c r="O70" i="1"/>
  <c r="Q68" i="1"/>
  <c r="Q66" i="1"/>
  <c r="Q65" i="1"/>
  <c r="Q64" i="1"/>
  <c r="Q62" i="1"/>
  <c r="Q61" i="1"/>
  <c r="P57" i="1"/>
  <c r="O57" i="1"/>
  <c r="P44" i="1"/>
  <c r="O44" i="1"/>
  <c r="Q40" i="1"/>
  <c r="Q39" i="1"/>
  <c r="Q38" i="1"/>
  <c r="Q37" i="1"/>
  <c r="Q35" i="1"/>
  <c r="Q34" i="1"/>
  <c r="Q33" i="1"/>
  <c r="P31" i="1"/>
  <c r="O31" i="1"/>
  <c r="P18" i="1"/>
  <c r="O18" i="1"/>
  <c r="Q17" i="1"/>
  <c r="Q16" i="1"/>
  <c r="Q15" i="1"/>
  <c r="Q14" i="1"/>
  <c r="Q13" i="1"/>
  <c r="Q12" i="1"/>
  <c r="Q11" i="1"/>
  <c r="CA96" i="2" l="1"/>
  <c r="BZ96" i="2"/>
  <c r="BX96" i="2"/>
  <c r="BW96" i="2"/>
  <c r="BU96" i="2"/>
  <c r="BT96" i="2"/>
  <c r="BR96" i="2"/>
  <c r="BQ96" i="2"/>
  <c r="AB96" i="2"/>
  <c r="AA96" i="2"/>
  <c r="BO96" i="2"/>
  <c r="BN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V96" i="2"/>
  <c r="U96" i="2"/>
  <c r="S96" i="2"/>
  <c r="R96" i="2"/>
  <c r="P96" i="2"/>
  <c r="O96" i="2"/>
  <c r="M96" i="2"/>
  <c r="L96" i="2"/>
  <c r="G96" i="2"/>
  <c r="F96" i="2"/>
  <c r="D96" i="2"/>
  <c r="C96" i="2"/>
  <c r="CD95" i="2"/>
  <c r="CC95" i="2"/>
  <c r="AR95" i="2"/>
  <c r="N95" i="2"/>
  <c r="CD94" i="2"/>
  <c r="CC94" i="2"/>
  <c r="N94" i="2"/>
  <c r="CD93" i="2"/>
  <c r="CC93" i="2"/>
  <c r="AR93" i="2"/>
  <c r="N93" i="2"/>
  <c r="CD92" i="2"/>
  <c r="CC92" i="2"/>
  <c r="N92" i="2"/>
  <c r="CD91" i="2"/>
  <c r="CC91" i="2"/>
  <c r="N91" i="2"/>
  <c r="CD90" i="2"/>
  <c r="CC90" i="2"/>
  <c r="N90" i="2"/>
  <c r="CD89" i="2"/>
  <c r="CC89" i="2"/>
  <c r="N89" i="2"/>
  <c r="CD88" i="2"/>
  <c r="CC88" i="2"/>
  <c r="N88" i="2"/>
  <c r="CD87" i="2"/>
  <c r="CC87" i="2"/>
  <c r="N87" i="2"/>
  <c r="CD86" i="2"/>
  <c r="CC86" i="2"/>
  <c r="BJ86" i="2"/>
  <c r="N86" i="2"/>
  <c r="CD85" i="2"/>
  <c r="CC85" i="2"/>
  <c r="N85" i="2"/>
  <c r="CD84" i="2"/>
  <c r="CC84" i="2"/>
  <c r="CC96" i="2" l="1"/>
  <c r="CD96" i="2"/>
  <c r="CP96" i="1"/>
  <c r="CO96" i="1"/>
  <c r="CM96" i="1"/>
  <c r="CL96" i="1"/>
  <c r="CJ96" i="1"/>
  <c r="CI96" i="1"/>
  <c r="CG96" i="1"/>
  <c r="CF96" i="1"/>
  <c r="CD96" i="1"/>
  <c r="CC96" i="1"/>
  <c r="CA96" i="1"/>
  <c r="BZ96" i="1"/>
  <c r="BX96" i="1"/>
  <c r="BW96" i="1"/>
  <c r="BU96" i="1"/>
  <c r="BT96" i="1"/>
  <c r="BR96" i="1"/>
  <c r="BQ96" i="1"/>
  <c r="BO96" i="1"/>
  <c r="BN96" i="1"/>
  <c r="BI96" i="1"/>
  <c r="BH96" i="1"/>
  <c r="BF96" i="1"/>
  <c r="BE96" i="1"/>
  <c r="BC96" i="1"/>
  <c r="BB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B96" i="1"/>
  <c r="AA96" i="1"/>
  <c r="S96" i="1"/>
  <c r="R96" i="1"/>
  <c r="G96" i="1"/>
  <c r="F96" i="1"/>
  <c r="D96" i="1"/>
  <c r="C96" i="1"/>
  <c r="CN95" i="1"/>
  <c r="AU95" i="1"/>
  <c r="CN94" i="1"/>
  <c r="CB94" i="1"/>
  <c r="AU94" i="1"/>
  <c r="AR93" i="1"/>
  <c r="AU92" i="1"/>
  <c r="AR92" i="1"/>
  <c r="CN91" i="1"/>
  <c r="AU91" i="1"/>
  <c r="AR91" i="1"/>
  <c r="CN90" i="1"/>
  <c r="AU90" i="1"/>
  <c r="AR90" i="1"/>
  <c r="AU89" i="1"/>
  <c r="AR89" i="1"/>
  <c r="AU88" i="1"/>
  <c r="AR88" i="1"/>
  <c r="AU87" i="1"/>
  <c r="AR87" i="1"/>
  <c r="AU86" i="1"/>
  <c r="AR86" i="1"/>
  <c r="AU85" i="1"/>
  <c r="AR85" i="1"/>
  <c r="BP84" i="1"/>
  <c r="AU84" i="1"/>
  <c r="AR84" i="1"/>
  <c r="CR96" i="1" l="1"/>
  <c r="CS96" i="1"/>
  <c r="N80" i="2"/>
  <c r="CD82" i="2" l="1"/>
  <c r="CC82" i="2"/>
  <c r="CD81" i="2"/>
  <c r="CC81" i="2"/>
  <c r="CD80" i="2"/>
  <c r="CC80" i="2"/>
  <c r="CD79" i="2"/>
  <c r="CC79" i="2"/>
  <c r="CD78" i="2"/>
  <c r="CC78" i="2"/>
  <c r="CD76" i="2"/>
  <c r="CC76" i="2"/>
  <c r="CD75" i="2"/>
  <c r="CC75" i="2"/>
  <c r="CD74" i="2"/>
  <c r="CC74" i="2"/>
  <c r="CD73" i="2"/>
  <c r="CC73" i="2"/>
  <c r="CD72" i="2"/>
  <c r="CC72" i="2"/>
  <c r="CD71" i="2"/>
  <c r="CC71" i="2"/>
  <c r="CD77" i="2"/>
  <c r="CC77" i="2"/>
  <c r="AW18" i="2"/>
  <c r="AV18" i="2"/>
  <c r="AW31" i="2"/>
  <c r="AV31" i="2"/>
  <c r="AW44" i="2"/>
  <c r="AV44" i="2"/>
  <c r="AW57" i="2"/>
  <c r="AV57" i="2"/>
  <c r="AW83" i="2"/>
  <c r="AV83" i="2"/>
  <c r="AX77" i="2"/>
  <c r="AW70" i="2"/>
  <c r="AV70" i="2"/>
  <c r="BA11" i="2"/>
  <c r="BA15" i="2"/>
  <c r="BA16" i="2"/>
  <c r="BA17" i="2"/>
  <c r="AY18" i="2"/>
  <c r="AZ18" i="2"/>
  <c r="BA20" i="2"/>
  <c r="BA21" i="2"/>
  <c r="BA22" i="2"/>
  <c r="BA23" i="2"/>
  <c r="BA24" i="2"/>
  <c r="BA29" i="2"/>
  <c r="AY31" i="2"/>
  <c r="AZ31" i="2"/>
  <c r="BA33" i="2"/>
  <c r="BA39" i="2"/>
  <c r="BA42" i="2"/>
  <c r="BA43" i="2"/>
  <c r="AY44" i="2"/>
  <c r="AZ44" i="2"/>
  <c r="BA45" i="2"/>
  <c r="BA46" i="2"/>
  <c r="BA47" i="2"/>
  <c r="BA48" i="2"/>
  <c r="BA49" i="2"/>
  <c r="BA53" i="2"/>
  <c r="BA54" i="2"/>
  <c r="BA55" i="2"/>
  <c r="BA56" i="2"/>
  <c r="AY57" i="2"/>
  <c r="AZ57" i="2"/>
  <c r="BA58" i="2"/>
  <c r="BA59" i="2"/>
  <c r="BA60" i="2"/>
  <c r="AY70" i="2"/>
  <c r="AZ70" i="2"/>
  <c r="BA74" i="2"/>
  <c r="AY83" i="2"/>
  <c r="AZ83" i="2"/>
  <c r="CS76" i="1" l="1"/>
  <c r="CR76" i="1"/>
  <c r="CS75" i="1"/>
  <c r="CR75" i="1"/>
  <c r="CS74" i="1"/>
  <c r="CR74" i="1"/>
  <c r="CS73" i="1"/>
  <c r="CR73" i="1"/>
  <c r="CS72" i="1"/>
  <c r="CR72" i="1"/>
  <c r="CS71" i="1"/>
  <c r="CR71" i="1"/>
  <c r="CS82" i="1"/>
  <c r="CR82" i="1"/>
  <c r="CS81" i="1"/>
  <c r="CR81" i="1"/>
  <c r="CS80" i="1"/>
  <c r="CR80" i="1"/>
  <c r="CS79" i="1"/>
  <c r="CR79" i="1"/>
  <c r="CS78" i="1"/>
  <c r="CR78" i="1"/>
  <c r="CS77" i="1"/>
  <c r="CR77" i="1"/>
  <c r="BX83" i="1"/>
  <c r="BW83" i="1"/>
  <c r="BY78" i="1"/>
  <c r="BY77" i="1"/>
  <c r="BX70" i="1"/>
  <c r="BW70" i="1"/>
  <c r="BX57" i="1"/>
  <c r="BW57" i="1"/>
  <c r="BX44" i="1"/>
  <c r="BW44" i="1"/>
  <c r="BX31" i="1"/>
  <c r="BW31" i="1"/>
  <c r="BX18" i="1"/>
  <c r="BW18" i="1"/>
  <c r="CD69" i="2" l="1"/>
  <c r="CC69" i="2"/>
  <c r="CD68" i="2"/>
  <c r="CC68" i="2"/>
  <c r="CD67" i="2"/>
  <c r="CC67" i="2"/>
  <c r="CD66" i="2"/>
  <c r="CC66" i="2"/>
  <c r="CD65" i="2"/>
  <c r="CC65" i="2"/>
  <c r="CD64" i="2"/>
  <c r="CC64" i="2"/>
  <c r="CD63" i="2"/>
  <c r="CC63" i="2"/>
  <c r="CD62" i="2"/>
  <c r="CC62" i="2"/>
  <c r="CD61" i="2"/>
  <c r="CC61" i="2"/>
  <c r="CD60" i="2"/>
  <c r="CC60" i="2"/>
  <c r="CD59" i="2"/>
  <c r="CC59" i="2"/>
  <c r="CD58" i="2"/>
  <c r="CC58" i="2"/>
  <c r="CD56" i="2"/>
  <c r="CC56" i="2"/>
  <c r="CD55" i="2"/>
  <c r="CC55" i="2"/>
  <c r="CD54" i="2"/>
  <c r="CC54" i="2"/>
  <c r="CD53" i="2"/>
  <c r="CD52" i="2"/>
  <c r="CD51" i="2"/>
  <c r="CD50" i="2"/>
  <c r="CD49" i="2"/>
  <c r="CD48" i="2"/>
  <c r="CD47" i="2"/>
  <c r="CD46" i="2"/>
  <c r="CD45" i="2"/>
  <c r="CD43" i="2"/>
  <c r="CC43" i="2"/>
  <c r="CD42" i="2"/>
  <c r="CC42" i="2"/>
  <c r="CD41" i="2"/>
  <c r="CC41" i="2"/>
  <c r="CD40" i="2"/>
  <c r="CC40" i="2"/>
  <c r="CD39" i="2"/>
  <c r="CC39" i="2"/>
  <c r="CD38" i="2"/>
  <c r="CC38" i="2"/>
  <c r="CD37" i="2"/>
  <c r="CC37" i="2"/>
  <c r="CD36" i="2"/>
  <c r="CC36" i="2"/>
  <c r="CD35" i="2"/>
  <c r="CC35" i="2"/>
  <c r="CD34" i="2"/>
  <c r="CC34" i="2"/>
  <c r="CD33" i="2"/>
  <c r="CC33" i="2"/>
  <c r="CD32" i="2"/>
  <c r="CC32" i="2"/>
  <c r="CD30" i="2"/>
  <c r="CC30" i="2"/>
  <c r="CD29" i="2"/>
  <c r="CC29" i="2"/>
  <c r="CD28" i="2"/>
  <c r="CC28" i="2"/>
  <c r="CD27" i="2"/>
  <c r="CC27" i="2"/>
  <c r="CD26" i="2"/>
  <c r="CC26" i="2"/>
  <c r="CD25" i="2"/>
  <c r="CC25" i="2"/>
  <c r="CD24" i="2"/>
  <c r="CC24" i="2"/>
  <c r="CD23" i="2"/>
  <c r="CC23" i="2"/>
  <c r="CD22" i="2"/>
  <c r="CC22" i="2"/>
  <c r="CD21" i="2"/>
  <c r="CC21" i="2"/>
  <c r="CD20" i="2"/>
  <c r="CC20" i="2"/>
  <c r="CD19" i="2"/>
  <c r="CC19" i="2"/>
  <c r="CD17" i="2"/>
  <c r="CC17" i="2"/>
  <c r="CD16" i="2"/>
  <c r="CC16" i="2"/>
  <c r="CD15" i="2"/>
  <c r="CC15" i="2"/>
  <c r="CD14" i="2"/>
  <c r="CC14" i="2"/>
  <c r="CD13" i="2"/>
  <c r="CC13" i="2"/>
  <c r="CD12" i="2"/>
  <c r="CC12" i="2"/>
  <c r="CD11" i="2"/>
  <c r="CC11" i="2"/>
  <c r="CD10" i="2"/>
  <c r="CC10" i="2"/>
  <c r="CD9" i="2"/>
  <c r="CC9" i="2"/>
  <c r="CD8" i="2"/>
  <c r="CC8" i="2"/>
  <c r="CD7" i="2"/>
  <c r="CC7" i="2"/>
  <c r="CD6" i="2"/>
  <c r="CC6" i="2"/>
  <c r="CS69" i="1"/>
  <c r="CR69" i="1"/>
  <c r="CS68" i="1"/>
  <c r="CR68" i="1"/>
  <c r="CS67" i="1"/>
  <c r="CR67" i="1"/>
  <c r="CS66" i="1"/>
  <c r="CR66" i="1"/>
  <c r="CS65" i="1"/>
  <c r="CR65" i="1"/>
  <c r="CS64" i="1"/>
  <c r="CR64" i="1"/>
  <c r="CS63" i="1"/>
  <c r="CR63" i="1"/>
  <c r="CS62" i="1"/>
  <c r="CR62" i="1"/>
  <c r="CS61" i="1"/>
  <c r="CR61" i="1"/>
  <c r="CS60" i="1"/>
  <c r="CR60" i="1"/>
  <c r="CS59" i="1"/>
  <c r="CR59" i="1"/>
  <c r="CS58" i="1"/>
  <c r="CR58" i="1"/>
  <c r="CS56" i="1"/>
  <c r="CR56" i="1"/>
  <c r="CS55" i="1"/>
  <c r="CR55" i="1"/>
  <c r="CS54" i="1"/>
  <c r="CR54" i="1"/>
  <c r="CS53" i="1"/>
  <c r="CR53" i="1"/>
  <c r="CS52" i="1"/>
  <c r="CR52" i="1"/>
  <c r="CS51" i="1"/>
  <c r="CR51" i="1"/>
  <c r="CS50" i="1"/>
  <c r="CR50" i="1"/>
  <c r="CS49" i="1"/>
  <c r="CR49" i="1"/>
  <c r="CS48" i="1"/>
  <c r="CR48" i="1"/>
  <c r="CS47" i="1"/>
  <c r="CR47" i="1"/>
  <c r="CS46" i="1"/>
  <c r="CR46" i="1"/>
  <c r="CS45" i="1"/>
  <c r="CR45" i="1"/>
  <c r="CS43" i="1"/>
  <c r="CR43" i="1"/>
  <c r="CS42" i="1"/>
  <c r="CR42" i="1"/>
  <c r="CS41" i="1"/>
  <c r="CR41" i="1"/>
  <c r="CS40" i="1"/>
  <c r="CR40" i="1"/>
  <c r="CS39" i="1"/>
  <c r="CR39" i="1"/>
  <c r="CS38" i="1"/>
  <c r="CR38" i="1"/>
  <c r="CS37" i="1"/>
  <c r="CR37" i="1"/>
  <c r="CS36" i="1"/>
  <c r="CR36" i="1"/>
  <c r="CS35" i="1"/>
  <c r="CR35" i="1"/>
  <c r="CS34" i="1"/>
  <c r="CR34" i="1"/>
  <c r="CS33" i="1"/>
  <c r="CR33" i="1"/>
  <c r="CS32" i="1"/>
  <c r="CR32" i="1"/>
  <c r="CS30" i="1"/>
  <c r="CR30" i="1"/>
  <c r="CS29" i="1"/>
  <c r="CR29" i="1"/>
  <c r="CS28" i="1"/>
  <c r="CR28" i="1"/>
  <c r="CS27" i="1"/>
  <c r="CR27" i="1"/>
  <c r="CS26" i="1"/>
  <c r="CR26" i="1"/>
  <c r="CS25" i="1"/>
  <c r="CR25" i="1"/>
  <c r="CS24" i="1"/>
  <c r="CR24" i="1"/>
  <c r="CS23" i="1"/>
  <c r="CR23" i="1"/>
  <c r="CS22" i="1"/>
  <c r="CR22" i="1"/>
  <c r="CS21" i="1"/>
  <c r="CR21" i="1"/>
  <c r="CS20" i="1"/>
  <c r="CR20" i="1"/>
  <c r="CS19" i="1"/>
  <c r="CR19" i="1"/>
  <c r="CS17" i="1"/>
  <c r="CR17" i="1"/>
  <c r="CS16" i="1"/>
  <c r="CR16" i="1"/>
  <c r="CS15" i="1"/>
  <c r="CR15" i="1"/>
  <c r="CS14" i="1"/>
  <c r="CR14" i="1"/>
  <c r="CS13" i="1"/>
  <c r="CR13" i="1"/>
  <c r="CS12" i="1"/>
  <c r="CR12" i="1"/>
  <c r="CS11" i="1"/>
  <c r="CR11" i="1"/>
  <c r="CS10" i="1"/>
  <c r="CR10" i="1"/>
  <c r="CS9" i="1"/>
  <c r="CR9" i="1"/>
  <c r="CS8" i="1"/>
  <c r="CR8" i="1"/>
  <c r="CS7" i="1"/>
  <c r="CR7" i="1"/>
  <c r="CS6" i="1"/>
  <c r="CR6" i="1"/>
  <c r="AR75" i="1" l="1"/>
  <c r="BV71" i="2" l="1"/>
  <c r="CB71" i="2" l="1"/>
  <c r="AC77" i="2"/>
  <c r="BD82" i="2"/>
  <c r="BD79" i="2"/>
  <c r="BD77" i="2"/>
  <c r="AU77" i="2"/>
  <c r="N81" i="2"/>
  <c r="N79" i="2"/>
  <c r="N77" i="2"/>
  <c r="N75" i="2"/>
  <c r="N74" i="2"/>
  <c r="N73" i="2"/>
  <c r="N71" i="2"/>
  <c r="CQ82" i="1"/>
  <c r="CQ80" i="1"/>
  <c r="CN82" i="1"/>
  <c r="CN81" i="1"/>
  <c r="CN80" i="1"/>
  <c r="CN79" i="1"/>
  <c r="CN77" i="1"/>
  <c r="CH73" i="1"/>
  <c r="BP82" i="1"/>
  <c r="BP81" i="1"/>
  <c r="BP80" i="1"/>
  <c r="BJ80" i="1"/>
  <c r="BJ71" i="1"/>
  <c r="AU82" i="1"/>
  <c r="AU81" i="1"/>
  <c r="AU80" i="1"/>
  <c r="AU74" i="1"/>
  <c r="AU73" i="1"/>
  <c r="AU72" i="1"/>
  <c r="AU71" i="1"/>
  <c r="AR82" i="1"/>
  <c r="AR80" i="1"/>
  <c r="AR79" i="1"/>
  <c r="AR78" i="1"/>
  <c r="AR77" i="1"/>
  <c r="AR76" i="1"/>
  <c r="AR71" i="1"/>
  <c r="AC81" i="1"/>
  <c r="E80" i="1"/>
  <c r="CP83" i="1" l="1"/>
  <c r="CO83" i="1"/>
  <c r="CM83" i="1"/>
  <c r="CL83" i="1"/>
  <c r="CJ83" i="1"/>
  <c r="CI83" i="1"/>
  <c r="CG83" i="1"/>
  <c r="CF83" i="1"/>
  <c r="CD83" i="1"/>
  <c r="CC83" i="1"/>
  <c r="CA83" i="1"/>
  <c r="BZ83" i="1"/>
  <c r="BU83" i="1"/>
  <c r="BT83" i="1"/>
  <c r="BR83" i="1"/>
  <c r="BQ83" i="1"/>
  <c r="BO83" i="1"/>
  <c r="BN83" i="1"/>
  <c r="BI83" i="1"/>
  <c r="BH83" i="1"/>
  <c r="BF83" i="1"/>
  <c r="BE83" i="1"/>
  <c r="BC83" i="1"/>
  <c r="BB83" i="1"/>
  <c r="AW83" i="1"/>
  <c r="AV83" i="1"/>
  <c r="AT83" i="1"/>
  <c r="AS83" i="1"/>
  <c r="AQ83" i="1"/>
  <c r="AP83" i="1"/>
  <c r="AN83" i="1"/>
  <c r="AM83" i="1"/>
  <c r="AK83" i="1"/>
  <c r="AJ83" i="1"/>
  <c r="AH83" i="1"/>
  <c r="AG83" i="1"/>
  <c r="AB83" i="1"/>
  <c r="AA83" i="1"/>
  <c r="S83" i="1"/>
  <c r="R83" i="1"/>
  <c r="G83" i="1"/>
  <c r="F83" i="1"/>
  <c r="D83" i="1"/>
  <c r="C83" i="1"/>
  <c r="CA83" i="2"/>
  <c r="BZ83" i="2"/>
  <c r="BX83" i="2"/>
  <c r="BW83" i="2"/>
  <c r="BU83" i="2"/>
  <c r="BT83" i="2"/>
  <c r="BR83" i="2"/>
  <c r="BQ83" i="2"/>
  <c r="AB83" i="2"/>
  <c r="AA83" i="2"/>
  <c r="BO83" i="2"/>
  <c r="BN83" i="2"/>
  <c r="BL83" i="2"/>
  <c r="BK83" i="2"/>
  <c r="BI83" i="2"/>
  <c r="BH83" i="2"/>
  <c r="BF83" i="2"/>
  <c r="BE83" i="2"/>
  <c r="BC83" i="2"/>
  <c r="BB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V83" i="2"/>
  <c r="U83" i="2"/>
  <c r="S83" i="2"/>
  <c r="R83" i="2"/>
  <c r="P83" i="2"/>
  <c r="O83" i="2"/>
  <c r="M83" i="2"/>
  <c r="L83" i="2"/>
  <c r="G83" i="2"/>
  <c r="F83" i="2"/>
  <c r="D83" i="2"/>
  <c r="C83" i="2"/>
  <c r="CC83" i="2" l="1"/>
  <c r="CD83" i="2"/>
  <c r="CR83" i="1"/>
  <c r="CS83" i="1"/>
  <c r="CN68" i="1"/>
  <c r="BY64" i="2" l="1"/>
  <c r="CB64" i="1" l="1"/>
  <c r="CA70" i="1"/>
  <c r="BZ70" i="1"/>
  <c r="CA57" i="1"/>
  <c r="BZ57" i="1"/>
  <c r="CA44" i="1"/>
  <c r="BZ44" i="1"/>
  <c r="CA31" i="1"/>
  <c r="BZ31" i="1"/>
  <c r="CA18" i="1"/>
  <c r="BZ18" i="1"/>
  <c r="BI70" i="2" l="1"/>
  <c r="BH70" i="2"/>
  <c r="BJ63" i="2"/>
  <c r="BI57" i="2"/>
  <c r="BH57" i="2"/>
  <c r="BI44" i="2"/>
  <c r="BH44" i="2"/>
  <c r="BI31" i="2"/>
  <c r="BH31" i="2"/>
  <c r="BI18" i="2"/>
  <c r="BH18" i="2"/>
  <c r="AU62" i="2" l="1"/>
  <c r="CN59" i="1" l="1"/>
  <c r="AU59" i="1"/>
  <c r="BY62" i="2" l="1"/>
  <c r="AC65" i="2"/>
  <c r="BM59" i="2"/>
  <c r="BD65" i="2"/>
  <c r="AR66" i="2"/>
  <c r="AF59" i="2"/>
  <c r="AF58" i="2"/>
  <c r="N69" i="2"/>
  <c r="N68" i="2"/>
  <c r="N67" i="2"/>
  <c r="N66" i="2"/>
  <c r="N65" i="2"/>
  <c r="N63" i="2"/>
  <c r="N62" i="2"/>
  <c r="N58" i="2"/>
  <c r="E68" i="2"/>
  <c r="CA70" i="2"/>
  <c r="BZ70" i="2"/>
  <c r="BX70" i="2"/>
  <c r="BW70" i="2"/>
  <c r="BU70" i="2"/>
  <c r="BT70" i="2"/>
  <c r="BR70" i="2"/>
  <c r="BQ70" i="2"/>
  <c r="AB70" i="2"/>
  <c r="AA70" i="2"/>
  <c r="BO70" i="2"/>
  <c r="BN70" i="2"/>
  <c r="BL70" i="2"/>
  <c r="BK70" i="2"/>
  <c r="BF70" i="2"/>
  <c r="BE70" i="2"/>
  <c r="BC70" i="2"/>
  <c r="BB70" i="2"/>
  <c r="AT70" i="2"/>
  <c r="AS70" i="2"/>
  <c r="AQ70" i="2"/>
  <c r="AP70" i="2"/>
  <c r="AN70" i="2"/>
  <c r="AM70" i="2"/>
  <c r="AK70" i="2"/>
  <c r="AJ70" i="2"/>
  <c r="AH70" i="2"/>
  <c r="AG70" i="2"/>
  <c r="AE70" i="2"/>
  <c r="AD70" i="2"/>
  <c r="V70" i="2"/>
  <c r="S70" i="2"/>
  <c r="R70" i="2"/>
  <c r="P70" i="2"/>
  <c r="O70" i="2"/>
  <c r="M70" i="2"/>
  <c r="L70" i="2"/>
  <c r="G70" i="2"/>
  <c r="F70" i="2"/>
  <c r="D70" i="2"/>
  <c r="C70" i="2"/>
  <c r="CN66" i="1"/>
  <c r="CN65" i="1"/>
  <c r="CN64" i="1"/>
  <c r="CN63" i="1"/>
  <c r="CN62" i="1"/>
  <c r="CN61" i="1"/>
  <c r="CN60" i="1"/>
  <c r="BP68" i="1"/>
  <c r="BP66" i="1"/>
  <c r="BP65" i="1"/>
  <c r="BP64" i="1"/>
  <c r="BP62" i="1"/>
  <c r="BP61" i="1"/>
  <c r="AU69" i="1"/>
  <c r="AU68" i="1"/>
  <c r="AU61" i="1"/>
  <c r="AU60" i="1"/>
  <c r="AR69" i="1"/>
  <c r="AR68" i="1"/>
  <c r="AR67" i="1"/>
  <c r="AR66" i="1"/>
  <c r="AR65" i="1"/>
  <c r="AR64" i="1"/>
  <c r="AR63" i="1"/>
  <c r="AR61" i="1"/>
  <c r="AR60" i="1"/>
  <c r="AR59" i="1"/>
  <c r="CP70" i="1"/>
  <c r="CO70" i="1"/>
  <c r="CM70" i="1"/>
  <c r="CL70" i="1"/>
  <c r="CJ70" i="1"/>
  <c r="CI70" i="1"/>
  <c r="CG70" i="1"/>
  <c r="CF70" i="1"/>
  <c r="CD70" i="1"/>
  <c r="CC70" i="1"/>
  <c r="BU70" i="1"/>
  <c r="BT70" i="1"/>
  <c r="BR70" i="1"/>
  <c r="BQ70" i="1"/>
  <c r="BO70" i="1"/>
  <c r="BN70" i="1"/>
  <c r="BI70" i="1"/>
  <c r="BH70" i="1"/>
  <c r="BF70" i="1"/>
  <c r="BE70" i="1"/>
  <c r="BC70" i="1"/>
  <c r="BB70" i="1"/>
  <c r="AW70" i="1"/>
  <c r="AV70" i="1"/>
  <c r="AT70" i="1"/>
  <c r="AS70" i="1"/>
  <c r="AQ70" i="1"/>
  <c r="AP70" i="1"/>
  <c r="AN70" i="1"/>
  <c r="AM70" i="1"/>
  <c r="AK70" i="1"/>
  <c r="AJ70" i="1"/>
  <c r="AH70" i="1"/>
  <c r="AG70" i="1"/>
  <c r="AB70" i="1"/>
  <c r="AA70" i="1"/>
  <c r="S70" i="1"/>
  <c r="R70" i="1"/>
  <c r="G70" i="1"/>
  <c r="F70" i="1"/>
  <c r="D70" i="1"/>
  <c r="C70" i="1"/>
  <c r="CR70" i="1" l="1"/>
  <c r="CS70" i="1"/>
  <c r="CD70" i="2"/>
  <c r="BM56" i="2"/>
  <c r="BL57" i="2"/>
  <c r="BK57" i="2"/>
  <c r="BL44" i="2"/>
  <c r="BK44" i="2"/>
  <c r="BL31" i="2"/>
  <c r="BK31" i="2"/>
  <c r="BL18" i="2"/>
  <c r="BK18" i="2"/>
  <c r="CG57" i="1" l="1"/>
  <c r="CF57" i="1"/>
  <c r="CH56" i="1"/>
  <c r="CG44" i="1"/>
  <c r="CF44" i="1"/>
  <c r="CG31" i="1"/>
  <c r="CF31" i="1"/>
  <c r="CG18" i="1"/>
  <c r="CF18" i="1"/>
  <c r="AE57" i="2" l="1"/>
  <c r="AD57" i="2"/>
  <c r="AF55" i="2"/>
  <c r="AE44" i="2"/>
  <c r="AD44" i="2"/>
  <c r="AE31" i="2"/>
  <c r="AD31" i="2"/>
  <c r="AE18" i="2"/>
  <c r="AD18" i="2"/>
  <c r="BG54" i="2" l="1"/>
  <c r="BF57" i="2"/>
  <c r="BE57" i="2"/>
  <c r="BF44" i="2"/>
  <c r="BE44" i="2"/>
  <c r="BF31" i="2"/>
  <c r="BE31" i="2"/>
  <c r="BF18" i="2"/>
  <c r="BE18" i="2"/>
  <c r="V57" i="2"/>
  <c r="W54" i="2"/>
  <c r="V44" i="2"/>
  <c r="U44" i="2"/>
  <c r="U45" i="2" s="1"/>
  <c r="CC45" i="2" s="1"/>
  <c r="V31" i="2"/>
  <c r="U31" i="2"/>
  <c r="V18" i="2"/>
  <c r="U18" i="2"/>
  <c r="U70" i="2" l="1"/>
  <c r="CC70" i="2" s="1"/>
  <c r="U46" i="2"/>
  <c r="CC46" i="2" s="1"/>
  <c r="AR54" i="1"/>
  <c r="AU54" i="1"/>
  <c r="U47" i="2" l="1"/>
  <c r="CC47" i="2" s="1"/>
  <c r="BC57" i="1"/>
  <c r="BB57" i="1"/>
  <c r="BD52" i="1"/>
  <c r="BC44" i="1"/>
  <c r="BB44" i="1"/>
  <c r="BC31" i="1"/>
  <c r="BB31" i="1"/>
  <c r="BC18" i="1"/>
  <c r="BB18" i="1"/>
  <c r="U48" i="2" l="1"/>
  <c r="CC48" i="2" s="1"/>
  <c r="BY51" i="2"/>
  <c r="BO57" i="2"/>
  <c r="BN57" i="2"/>
  <c r="BP51" i="2"/>
  <c r="BO44" i="2"/>
  <c r="BN44" i="2"/>
  <c r="BO31" i="2"/>
  <c r="BN31" i="2"/>
  <c r="BO18" i="2"/>
  <c r="BN18" i="2"/>
  <c r="U49" i="2" l="1"/>
  <c r="CC49" i="2" s="1"/>
  <c r="BU57" i="1"/>
  <c r="BT57" i="1"/>
  <c r="BV50" i="1"/>
  <c r="BU44" i="1"/>
  <c r="BT44" i="1"/>
  <c r="BU31" i="1"/>
  <c r="BT31" i="1"/>
  <c r="BU18" i="1"/>
  <c r="BT18" i="1"/>
  <c r="U50" i="2" l="1"/>
  <c r="CC50" i="2" s="1"/>
  <c r="AR48" i="2"/>
  <c r="AO48" i="2"/>
  <c r="AN57" i="2"/>
  <c r="AM57" i="2"/>
  <c r="AN44" i="2"/>
  <c r="AM44" i="2"/>
  <c r="AN31" i="2"/>
  <c r="AM31" i="2"/>
  <c r="AN18" i="2"/>
  <c r="AM18" i="2"/>
  <c r="U51" i="2" l="1"/>
  <c r="CC51" i="2" s="1"/>
  <c r="CJ57" i="1"/>
  <c r="CI57" i="1"/>
  <c r="CK48" i="1"/>
  <c r="CJ44" i="1"/>
  <c r="CI44" i="1"/>
  <c r="CJ31" i="1"/>
  <c r="CI31" i="1"/>
  <c r="CJ18" i="1"/>
  <c r="CI18" i="1"/>
  <c r="U52" i="2" l="1"/>
  <c r="CC52" i="2" s="1"/>
  <c r="AH57" i="2"/>
  <c r="AG57" i="2"/>
  <c r="AI47" i="2"/>
  <c r="AH44" i="2"/>
  <c r="AG44" i="2"/>
  <c r="AH31" i="2"/>
  <c r="AG31" i="2"/>
  <c r="AH18" i="2"/>
  <c r="AG18" i="2"/>
  <c r="U53" i="2" l="1"/>
  <c r="CC53" i="2" s="1"/>
  <c r="AR45" i="1"/>
  <c r="U57" i="2" l="1"/>
  <c r="CQ56" i="1"/>
  <c r="CQ53" i="1"/>
  <c r="CQ52" i="1"/>
  <c r="CQ51" i="1"/>
  <c r="CQ50" i="1"/>
  <c r="CQ49" i="1"/>
  <c r="CQ48" i="1"/>
  <c r="CN55" i="1"/>
  <c r="CN54" i="1"/>
  <c r="CN53" i="1"/>
  <c r="CN52" i="1"/>
  <c r="CN51" i="1"/>
  <c r="CN50" i="1"/>
  <c r="CN49" i="1"/>
  <c r="CN48" i="1"/>
  <c r="CN47" i="1"/>
  <c r="CN46" i="1"/>
  <c r="CN45" i="1"/>
  <c r="CE55" i="1"/>
  <c r="BJ49" i="1"/>
  <c r="BJ46" i="1"/>
  <c r="AU56" i="1"/>
  <c r="AU55" i="1"/>
  <c r="AU53" i="1"/>
  <c r="AU50" i="1"/>
  <c r="AU49" i="1"/>
  <c r="AU48" i="1"/>
  <c r="AU47" i="1"/>
  <c r="AU46" i="1"/>
  <c r="AU45" i="1"/>
  <c r="AR56" i="1"/>
  <c r="AR55" i="1"/>
  <c r="AR52" i="1"/>
  <c r="AR51" i="1"/>
  <c r="AR50" i="1"/>
  <c r="AR49" i="1"/>
  <c r="AR47" i="1"/>
  <c r="AR46" i="1"/>
  <c r="AC49" i="1"/>
  <c r="E56" i="1"/>
  <c r="CP57" i="1"/>
  <c r="CO57" i="1"/>
  <c r="CM57" i="1"/>
  <c r="CL57" i="1"/>
  <c r="CD57" i="1"/>
  <c r="CC57" i="1"/>
  <c r="BR57" i="1"/>
  <c r="BQ57" i="1"/>
  <c r="BO57" i="1"/>
  <c r="BN57" i="1"/>
  <c r="BI57" i="1"/>
  <c r="BH57" i="1"/>
  <c r="BF57" i="1"/>
  <c r="BE57" i="1"/>
  <c r="AW57" i="1"/>
  <c r="AV57" i="1"/>
  <c r="AT57" i="1"/>
  <c r="AS57" i="1"/>
  <c r="AQ57" i="1"/>
  <c r="AP57" i="1"/>
  <c r="AN57" i="1"/>
  <c r="AM57" i="1"/>
  <c r="AK57" i="1"/>
  <c r="AJ57" i="1"/>
  <c r="AH57" i="1"/>
  <c r="AG57" i="1"/>
  <c r="AB57" i="1"/>
  <c r="AA57" i="1"/>
  <c r="S57" i="1"/>
  <c r="R57" i="1"/>
  <c r="G57" i="1"/>
  <c r="F57" i="1"/>
  <c r="D57" i="1"/>
  <c r="C57" i="1"/>
  <c r="BY52" i="2"/>
  <c r="AC45" i="2"/>
  <c r="AU49" i="2"/>
  <c r="AR46" i="2"/>
  <c r="N55" i="2"/>
  <c r="N54" i="2"/>
  <c r="N53" i="2"/>
  <c r="N52" i="2"/>
  <c r="N51" i="2"/>
  <c r="N50" i="2"/>
  <c r="N48" i="2"/>
  <c r="CA57" i="2"/>
  <c r="BZ57" i="2"/>
  <c r="BX57" i="2"/>
  <c r="BW57" i="2"/>
  <c r="BU57" i="2"/>
  <c r="BT57" i="2"/>
  <c r="BR57" i="2"/>
  <c r="BQ57" i="2"/>
  <c r="AB57" i="2"/>
  <c r="AA57" i="2"/>
  <c r="BC57" i="2"/>
  <c r="BB57" i="2"/>
  <c r="AT57" i="2"/>
  <c r="AS57" i="2"/>
  <c r="AQ57" i="2"/>
  <c r="AP57" i="2"/>
  <c r="AK57" i="2"/>
  <c r="AJ57" i="2"/>
  <c r="S57" i="2"/>
  <c r="R57" i="2"/>
  <c r="P57" i="2"/>
  <c r="O57" i="2"/>
  <c r="M57" i="2"/>
  <c r="L57" i="2"/>
  <c r="G57" i="2"/>
  <c r="F57" i="2"/>
  <c r="D57" i="2"/>
  <c r="C57" i="2"/>
  <c r="CR57" i="1" l="1"/>
  <c r="CS57" i="1"/>
  <c r="CD57" i="2"/>
  <c r="CC57" i="2"/>
  <c r="BP39" i="1"/>
  <c r="AU39" i="1"/>
  <c r="BR44" i="2" l="1"/>
  <c r="BQ44" i="2"/>
  <c r="BS38" i="2"/>
  <c r="BR31" i="2"/>
  <c r="BQ31" i="2"/>
  <c r="BR18" i="2"/>
  <c r="BQ18" i="2"/>
  <c r="BT18" i="2"/>
  <c r="BU18" i="2"/>
  <c r="BT31" i="2"/>
  <c r="BU31" i="2"/>
  <c r="BT44" i="2"/>
  <c r="BU44" i="2"/>
  <c r="CQ20" i="1" l="1"/>
  <c r="CQ19" i="1"/>
  <c r="CQ17" i="1"/>
  <c r="CQ16" i="1"/>
  <c r="CQ15" i="1"/>
  <c r="CQ14" i="1"/>
  <c r="CQ12" i="1"/>
  <c r="CQ11" i="1"/>
  <c r="CQ10" i="1"/>
  <c r="CQ9" i="1"/>
  <c r="CQ8" i="1"/>
  <c r="CQ7" i="1"/>
  <c r="CQ6" i="1"/>
  <c r="CN35" i="1"/>
  <c r="CN34" i="1"/>
  <c r="CN33" i="1"/>
  <c r="CN36" i="1"/>
  <c r="CN29" i="1"/>
  <c r="CN27" i="1"/>
  <c r="CN26" i="1"/>
  <c r="CN25" i="1"/>
  <c r="CN24" i="1"/>
  <c r="CN23" i="1"/>
  <c r="CN22" i="1"/>
  <c r="CN21" i="1"/>
  <c r="CN20" i="1"/>
  <c r="CN19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18" i="1"/>
  <c r="CE28" i="1"/>
  <c r="CE26" i="1"/>
  <c r="CE25" i="1"/>
  <c r="CE16" i="1"/>
  <c r="CE15" i="1"/>
  <c r="CE14" i="1"/>
  <c r="CE12" i="1"/>
  <c r="CE8" i="1"/>
  <c r="BS22" i="1"/>
  <c r="BP37" i="1"/>
  <c r="BP35" i="1"/>
  <c r="BP34" i="1"/>
  <c r="BP33" i="1"/>
  <c r="BP13" i="1"/>
  <c r="BP14" i="1"/>
  <c r="BP15" i="1"/>
  <c r="BP16" i="1"/>
  <c r="BP17" i="1"/>
  <c r="BI44" i="1"/>
  <c r="BH44" i="1"/>
  <c r="BF44" i="1"/>
  <c r="BE44" i="1"/>
  <c r="AW44" i="1"/>
  <c r="AV44" i="1"/>
  <c r="AT44" i="1"/>
  <c r="AS44" i="1"/>
  <c r="AQ44" i="1"/>
  <c r="AP44" i="1"/>
  <c r="AN44" i="1"/>
  <c r="AM44" i="1"/>
  <c r="AK44" i="1"/>
  <c r="AJ44" i="1"/>
  <c r="AH44" i="1"/>
  <c r="AG44" i="1"/>
  <c r="AB44" i="1"/>
  <c r="AA44" i="1"/>
  <c r="AU43" i="1"/>
  <c r="AR43" i="1"/>
  <c r="AU42" i="1"/>
  <c r="AR42" i="1"/>
  <c r="AU41" i="1"/>
  <c r="AR41" i="1"/>
  <c r="AU40" i="1"/>
  <c r="AR40" i="1"/>
  <c r="AU38" i="1"/>
  <c r="AU37" i="1"/>
  <c r="AU36" i="1"/>
  <c r="AU35" i="1"/>
  <c r="AR35" i="1"/>
  <c r="AU34" i="1"/>
  <c r="AU33" i="1"/>
  <c r="AR33" i="1"/>
  <c r="AU32" i="1"/>
  <c r="AR32" i="1"/>
  <c r="BI31" i="1"/>
  <c r="BH31" i="1"/>
  <c r="BF31" i="1"/>
  <c r="BE31" i="1"/>
  <c r="AW31" i="1"/>
  <c r="AV31" i="1"/>
  <c r="AT31" i="1"/>
  <c r="AS31" i="1"/>
  <c r="AQ31" i="1"/>
  <c r="AP31" i="1"/>
  <c r="AN31" i="1"/>
  <c r="AM31" i="1"/>
  <c r="AK31" i="1"/>
  <c r="AJ31" i="1"/>
  <c r="AH31" i="1"/>
  <c r="AG31" i="1"/>
  <c r="AB31" i="1"/>
  <c r="AA31" i="1"/>
  <c r="AU30" i="1"/>
  <c r="AR30" i="1"/>
  <c r="AU29" i="1"/>
  <c r="AR29" i="1"/>
  <c r="AU28" i="1"/>
  <c r="AL28" i="1"/>
  <c r="BJ27" i="1"/>
  <c r="AU27" i="1"/>
  <c r="AX26" i="1"/>
  <c r="AU26" i="1"/>
  <c r="AU25" i="1"/>
  <c r="AU24" i="1"/>
  <c r="AO24" i="1"/>
  <c r="AU23" i="1"/>
  <c r="AR23" i="1"/>
  <c r="AX22" i="1"/>
  <c r="AU22" i="1"/>
  <c r="AX21" i="1"/>
  <c r="AU21" i="1"/>
  <c r="AX20" i="1"/>
  <c r="AU20" i="1"/>
  <c r="BJ19" i="1"/>
  <c r="AX19" i="1"/>
  <c r="AU19" i="1"/>
  <c r="AR19" i="1"/>
  <c r="BI18" i="1"/>
  <c r="BH18" i="1"/>
  <c r="BF18" i="1"/>
  <c r="BE18" i="1"/>
  <c r="AW18" i="1"/>
  <c r="AV18" i="1"/>
  <c r="AT18" i="1"/>
  <c r="AS18" i="1"/>
  <c r="AQ18" i="1"/>
  <c r="AP18" i="1"/>
  <c r="AN18" i="1"/>
  <c r="AM18" i="1"/>
  <c r="AK18" i="1"/>
  <c r="AJ18" i="1"/>
  <c r="AH18" i="1"/>
  <c r="AG18" i="1"/>
  <c r="AB18" i="1"/>
  <c r="AA18" i="1"/>
  <c r="AX17" i="1"/>
  <c r="AU17" i="1"/>
  <c r="AU16" i="1"/>
  <c r="AX15" i="1"/>
  <c r="AU15" i="1"/>
  <c r="AR15" i="1"/>
  <c r="BG14" i="1"/>
  <c r="AU14" i="1"/>
  <c r="AX13" i="1"/>
  <c r="AU13" i="1"/>
  <c r="BJ12" i="1"/>
  <c r="AX12" i="1"/>
  <c r="AU12" i="1"/>
  <c r="AC12" i="1"/>
  <c r="BJ11" i="1"/>
  <c r="AU11" i="1"/>
  <c r="AI11" i="1"/>
  <c r="BJ10" i="1"/>
  <c r="AX10" i="1"/>
  <c r="AU10" i="1"/>
  <c r="BJ9" i="1"/>
  <c r="AX9" i="1"/>
  <c r="AU9" i="1"/>
  <c r="AR9" i="1"/>
  <c r="AX8" i="1"/>
  <c r="AU8" i="1"/>
  <c r="AR8" i="1"/>
  <c r="AX7" i="1"/>
  <c r="AU7" i="1"/>
  <c r="AX6" i="1"/>
  <c r="AU6" i="1"/>
  <c r="AR6" i="1"/>
  <c r="S44" i="1"/>
  <c r="R44" i="1"/>
  <c r="S31" i="1"/>
  <c r="R31" i="1"/>
  <c r="S18" i="1"/>
  <c r="R18" i="1"/>
  <c r="T9" i="1"/>
  <c r="G44" i="1"/>
  <c r="F44" i="1"/>
  <c r="G31" i="1"/>
  <c r="F31" i="1"/>
  <c r="H21" i="1"/>
  <c r="G18" i="1"/>
  <c r="F18" i="1"/>
  <c r="BP12" i="1"/>
  <c r="BP11" i="1"/>
  <c r="E36" i="1" l="1"/>
  <c r="E27" i="1"/>
  <c r="AR35" i="2" l="1"/>
  <c r="Q16" i="2"/>
  <c r="N33" i="2" l="1"/>
  <c r="BD43" i="2" l="1"/>
  <c r="BD39" i="2"/>
  <c r="BD38" i="2"/>
  <c r="AR43" i="2"/>
  <c r="AR42" i="2"/>
  <c r="AR41" i="2"/>
  <c r="T36" i="2"/>
  <c r="N42" i="2"/>
  <c r="E30" i="2"/>
  <c r="AU29" i="2"/>
  <c r="BD28" i="2"/>
  <c r="BD27" i="2"/>
  <c r="T24" i="2"/>
  <c r="Q24" i="2"/>
  <c r="AR23" i="2"/>
  <c r="T23" i="2"/>
  <c r="BD21" i="2"/>
  <c r="AR19" i="2"/>
  <c r="CB14" i="2"/>
  <c r="CB7" i="2"/>
  <c r="BY16" i="2"/>
  <c r="AC17" i="2"/>
  <c r="AC16" i="2"/>
  <c r="AC6" i="2"/>
  <c r="BD12" i="2"/>
  <c r="AL11" i="2"/>
  <c r="T16" i="2"/>
  <c r="Q15" i="2"/>
  <c r="Q8" i="2"/>
  <c r="N14" i="2"/>
  <c r="N7" i="2"/>
  <c r="N6" i="2"/>
  <c r="H17" i="2"/>
  <c r="E14" i="1" l="1"/>
  <c r="BX31" i="2" l="1"/>
  <c r="BW31" i="2"/>
  <c r="BX18" i="2"/>
  <c r="BW18" i="2"/>
  <c r="BX44" i="2"/>
  <c r="BW44" i="2"/>
  <c r="CN43" i="1" l="1"/>
  <c r="CN42" i="1"/>
  <c r="CE42" i="1"/>
  <c r="CN41" i="1"/>
  <c r="CN40" i="1"/>
  <c r="BP40" i="1"/>
  <c r="BP38" i="1"/>
  <c r="CA44" i="2"/>
  <c r="BZ44" i="2"/>
  <c r="AB44" i="2"/>
  <c r="AA44" i="2"/>
  <c r="BC44" i="2"/>
  <c r="BB44" i="2"/>
  <c r="AT44" i="2"/>
  <c r="AS44" i="2"/>
  <c r="AQ44" i="2"/>
  <c r="AP44" i="2"/>
  <c r="AK44" i="2"/>
  <c r="AJ44" i="2"/>
  <c r="S44" i="2"/>
  <c r="R44" i="2"/>
  <c r="P44" i="2"/>
  <c r="O44" i="2"/>
  <c r="M44" i="2"/>
  <c r="L44" i="2"/>
  <c r="G44" i="2"/>
  <c r="F44" i="2"/>
  <c r="D44" i="2"/>
  <c r="C44" i="2"/>
  <c r="CP44" i="1"/>
  <c r="CO44" i="1"/>
  <c r="CM44" i="1"/>
  <c r="CL44" i="1"/>
  <c r="CD44" i="1"/>
  <c r="CC44" i="1"/>
  <c r="BR44" i="1"/>
  <c r="BQ44" i="1"/>
  <c r="BO44" i="1"/>
  <c r="BN44" i="1"/>
  <c r="D44" i="1"/>
  <c r="CS44" i="1" s="1"/>
  <c r="C44" i="1"/>
  <c r="CR44" i="1" l="1"/>
  <c r="CD44" i="2"/>
  <c r="CC44" i="2"/>
  <c r="CA31" i="2"/>
  <c r="BZ31" i="2"/>
  <c r="AB31" i="2"/>
  <c r="AA31" i="2"/>
  <c r="BC31" i="2"/>
  <c r="BB31" i="2"/>
  <c r="AT31" i="2"/>
  <c r="AS31" i="2"/>
  <c r="AQ31" i="2"/>
  <c r="AP31" i="2"/>
  <c r="AK31" i="2"/>
  <c r="AJ31" i="2"/>
  <c r="S31" i="2"/>
  <c r="R31" i="2"/>
  <c r="P31" i="2"/>
  <c r="O31" i="2"/>
  <c r="M31" i="2"/>
  <c r="L31" i="2"/>
  <c r="G31" i="2"/>
  <c r="F31" i="2"/>
  <c r="D31" i="2"/>
  <c r="C31" i="2"/>
  <c r="CC31" i="2" l="1"/>
  <c r="CD31" i="2"/>
  <c r="CP31" i="1"/>
  <c r="CO31" i="1"/>
  <c r="CM31" i="1"/>
  <c r="CL31" i="1"/>
  <c r="CD31" i="1"/>
  <c r="CC31" i="1"/>
  <c r="BR31" i="1"/>
  <c r="BQ31" i="1"/>
  <c r="BO31" i="1"/>
  <c r="BN31" i="1"/>
  <c r="D31" i="1"/>
  <c r="CS31" i="1" s="1"/>
  <c r="C31" i="1"/>
  <c r="CR31" i="1" l="1"/>
  <c r="M18" i="2"/>
  <c r="L18" i="2"/>
  <c r="C18" i="1" l="1"/>
  <c r="D18" i="1"/>
  <c r="BO18" i="1"/>
  <c r="BN18" i="1"/>
  <c r="BR18" i="1"/>
  <c r="BQ18" i="1"/>
  <c r="CD18" i="1"/>
  <c r="CC18" i="1"/>
  <c r="CL18" i="1"/>
  <c r="CO18" i="1"/>
  <c r="CP18" i="1"/>
  <c r="CS18" i="1" l="1"/>
  <c r="CR18" i="1"/>
  <c r="BC18" i="2"/>
  <c r="BB18" i="2"/>
  <c r="AQ18" i="2"/>
  <c r="AP18" i="2"/>
  <c r="AT18" i="2"/>
  <c r="AS18" i="2"/>
  <c r="AK18" i="2"/>
  <c r="AJ18" i="2"/>
  <c r="CA18" i="2"/>
  <c r="BZ18" i="2"/>
  <c r="AB18" i="2"/>
  <c r="AA18" i="2"/>
  <c r="S18" i="2"/>
  <c r="R18" i="2"/>
  <c r="P18" i="2"/>
  <c r="O18" i="2"/>
  <c r="G18" i="2"/>
  <c r="F18" i="2"/>
  <c r="D18" i="2"/>
  <c r="C18" i="2"/>
  <c r="CC18" i="2" l="1"/>
  <c r="CD18" i="2"/>
</calcChain>
</file>

<file path=xl/sharedStrings.xml><?xml version="1.0" encoding="utf-8"?>
<sst xmlns="http://schemas.openxmlformats.org/spreadsheetml/2006/main" count="558" uniqueCount="68">
  <si>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</si>
  <si>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</si>
  <si>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</si>
  <si>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</si>
  <si>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</si>
  <si>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</si>
  <si>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</si>
  <si>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</si>
  <si>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</si>
  <si>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</si>
  <si>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</si>
  <si>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</si>
  <si>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</si>
  <si>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</si>
  <si>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</si>
  <si>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</si>
  <si>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</si>
  <si>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</si>
  <si>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</si>
  <si>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</si>
  <si>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</si>
  <si>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Brazil</t>
  </si>
  <si>
    <t>Ghana</t>
  </si>
  <si>
    <t>Mozambique</t>
  </si>
  <si>
    <t>United States</t>
  </si>
  <si>
    <t>Zambia</t>
  </si>
  <si>
    <t>Zimbabwe</t>
  </si>
  <si>
    <t>All countries</t>
  </si>
  <si>
    <t>Total quantity in tons</t>
  </si>
  <si>
    <t>Total FOB value (R'000)</t>
  </si>
  <si>
    <t>Australia</t>
  </si>
  <si>
    <t>France</t>
  </si>
  <si>
    <t>Malawi</t>
  </si>
  <si>
    <t>South Africa</t>
  </si>
  <si>
    <t>Japan</t>
  </si>
  <si>
    <t>Namibia</t>
  </si>
  <si>
    <t>Lesotho</t>
  </si>
  <si>
    <t>Botswana</t>
  </si>
  <si>
    <t>Swaziland</t>
  </si>
  <si>
    <t>Tariff Line 1207.21 Cotton seeds - Seed</t>
  </si>
  <si>
    <t>Angola</t>
  </si>
  <si>
    <t>Burkina Faso</t>
  </si>
  <si>
    <t>India</t>
  </si>
  <si>
    <t>Korea, Rep Of</t>
  </si>
  <si>
    <t>Poland</t>
  </si>
  <si>
    <t>Thailand</t>
  </si>
  <si>
    <t>Sweden</t>
  </si>
  <si>
    <t>Uruguay</t>
  </si>
  <si>
    <t>Kenya</t>
  </si>
  <si>
    <t>Togo</t>
  </si>
  <si>
    <t>Sudan</t>
  </si>
  <si>
    <t>Nigeria</t>
  </si>
  <si>
    <t>Congo, Dem Rep Of</t>
  </si>
  <si>
    <t>Netherlands</t>
  </si>
  <si>
    <t>Falkand Island (Malvinas)</t>
  </si>
  <si>
    <t>Unknown</t>
  </si>
  <si>
    <t>Papua New Guinea</t>
  </si>
  <si>
    <t>United Kingdom</t>
  </si>
  <si>
    <t>Month</t>
  </si>
  <si>
    <t>Uganda</t>
  </si>
  <si>
    <t>Mauritius</t>
  </si>
  <si>
    <t>Eswatini</t>
  </si>
  <si>
    <t>Egypt</t>
  </si>
  <si>
    <t>Costa Rica</t>
  </si>
  <si>
    <t>Greece</t>
  </si>
  <si>
    <t>Gabon</t>
  </si>
  <si>
    <t>Spain</t>
  </si>
  <si>
    <t>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</si>
</sst>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4" xfId="0" applyNumberFormat="1" applyBorder="1" applyAlignment="1">
      <alignment wrapText="1"/>
    </xf>
    <xf numFmtId="4" fontId="4" fillId="0" borderId="1" xfId="0" applyNumberFormat="1" applyFon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wrapText="1"/>
    </xf>
    <xf numFmtId="4" fontId="7" fillId="3" borderId="9" xfId="0" applyNumberFormat="1" applyFont="1" applyFill="1" applyBorder="1"/>
    <xf numFmtId="164" fontId="7" fillId="3" borderId="5" xfId="0" applyNumberFormat="1" applyFont="1" applyFill="1" applyBorder="1" applyAlignment="1">
      <alignment wrapText="1"/>
    </xf>
    <xf numFmtId="4" fontId="7" fillId="3" borderId="3" xfId="0" applyNumberFormat="1" applyFont="1" applyFill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6" fillId="3" borderId="14" xfId="0" applyFont="1" applyFill="1" applyBorder="1"/>
    <xf numFmtId="0" fontId="6" fillId="3" borderId="3" xfId="0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/>
    <xf numFmtId="4" fontId="4" fillId="0" borderId="2" xfId="0" applyNumberFormat="1" applyFont="1" applyBorder="1"/>
    <xf numFmtId="164" fontId="6" fillId="3" borderId="5" xfId="0" applyNumberFormat="1" applyFont="1" applyFill="1" applyBorder="1"/>
    <xf numFmtId="4" fontId="6" fillId="3" borderId="3" xfId="0" applyNumberFormat="1" applyFont="1" applyFill="1" applyBorder="1"/>
    <xf numFmtId="164" fontId="5" fillId="0" borderId="4" xfId="0" applyNumberFormat="1" applyFont="1" applyBorder="1" applyAlignment="1">
      <alignment horizontal="right" wrapText="1"/>
    </xf>
    <xf numFmtId="164" fontId="4" fillId="0" borderId="4" xfId="0" applyNumberFormat="1" applyFont="1" applyBorder="1"/>
    <xf numFmtId="164" fontId="6" fillId="3" borderId="15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/>
    <xf numFmtId="0" fontId="7" fillId="3" borderId="3" xfId="0" applyFont="1" applyFill="1" applyBorder="1"/>
    <xf numFmtId="164" fontId="7" fillId="3" borderId="5" xfId="0" applyNumberFormat="1" applyFont="1" applyFill="1" applyBorder="1"/>
    <xf numFmtId="4" fontId="7" fillId="3" borderId="3" xfId="0" applyNumberFormat="1" applyFont="1" applyFill="1" applyBorder="1"/>
    <xf numFmtId="4" fontId="0" fillId="0" borderId="4" xfId="0" applyNumberFormat="1" applyBorder="1"/>
    <xf numFmtId="0" fontId="8" fillId="3" borderId="14" xfId="0" applyFont="1" applyFill="1" applyBorder="1"/>
    <xf numFmtId="0" fontId="8" fillId="3" borderId="3" xfId="0" applyFont="1" applyFill="1" applyBorder="1"/>
    <xf numFmtId="164" fontId="8" fillId="3" borderId="5" xfId="0" applyNumberFormat="1" applyFont="1" applyFill="1" applyBorder="1"/>
    <xf numFmtId="4" fontId="8" fillId="3" borderId="9" xfId="0" applyNumberFormat="1" applyFont="1" applyFill="1" applyBorder="1"/>
    <xf numFmtId="4" fontId="8" fillId="3" borderId="3" xfId="0" applyNumberFormat="1" applyFont="1" applyFill="1" applyBorder="1"/>
    <xf numFmtId="164" fontId="4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8" fillId="3" borderId="15" xfId="0" applyNumberFormat="1" applyFont="1" applyFill="1" applyBorder="1" applyAlignment="1">
      <alignment horizontal="center" vertical="center" wrapText="1"/>
    </xf>
    <xf numFmtId="4" fontId="8" fillId="3" borderId="1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61"/>
  <sheetViews>
    <sheetView tabSelected="1" zoomScaleNormal="100" workbookViewId="0">
      <pane xSplit="2" ySplit="5" topLeftCell="C149" activePane="bottomRight" state="frozen"/>
      <selection pane="topRight" activeCell="B1" sqref="B1"/>
      <selection pane="bottomLeft" activeCell="A6" sqref="A6"/>
      <selection pane="bottomRight" activeCell="A155" sqref="A155"/>
    </sheetView>
  </sheetViews>
  <sheetFormatPr defaultRowHeight="14.4" x14ac:dyDescent="0.3"/>
  <cols>
    <col min="2" max="2" width="11.6640625" customWidth="1"/>
    <col min="3" max="3" width="9.33203125" style="8" bestFit="1" customWidth="1"/>
    <col min="4" max="4" width="10.33203125" style="10" bestFit="1" customWidth="1"/>
    <col min="5" max="5" width="11.88671875" style="4" customWidth="1"/>
    <col min="6" max="6" width="9.33203125" style="8" bestFit="1" customWidth="1"/>
    <col min="7" max="7" width="10.33203125" style="10" bestFit="1" customWidth="1"/>
    <col min="8" max="8" width="9.88671875" style="4" bestFit="1" customWidth="1"/>
    <col min="9" max="9" width="9.33203125" style="8" bestFit="1" customWidth="1"/>
    <col min="10" max="10" width="10.33203125" style="10" bestFit="1" customWidth="1"/>
    <col min="11" max="11" width="9.88671875" style="4" bestFit="1" customWidth="1"/>
    <col min="12" max="12" width="9.33203125" style="8" bestFit="1" customWidth="1"/>
    <col min="13" max="13" width="10.33203125" style="10" bestFit="1" customWidth="1"/>
    <col min="14" max="14" width="9.88671875" style="4" bestFit="1" customWidth="1"/>
    <col min="15" max="15" width="9.88671875" style="8" bestFit="1" customWidth="1"/>
    <col min="16" max="16" width="10.33203125" style="10" bestFit="1" customWidth="1"/>
    <col min="17" max="17" width="9.33203125" style="4" bestFit="1" customWidth="1"/>
    <col min="18" max="18" width="10.44140625" style="8" customWidth="1"/>
    <col min="19" max="19" width="10.33203125" style="10" bestFit="1" customWidth="1"/>
    <col min="20" max="20" width="9.88671875" style="4" bestFit="1" customWidth="1"/>
    <col min="21" max="21" width="10.44140625" style="8" customWidth="1"/>
    <col min="22" max="22" width="10.33203125" style="10" bestFit="1" customWidth="1"/>
    <col min="23" max="23" width="9.88671875" style="4" bestFit="1" customWidth="1"/>
    <col min="24" max="24" width="10.44140625" style="8" customWidth="1"/>
    <col min="25" max="25" width="10.33203125" style="10" bestFit="1" customWidth="1"/>
    <col min="26" max="26" width="9.88671875" style="4" bestFit="1" customWidth="1"/>
    <col min="27" max="27" width="9.33203125" style="8" bestFit="1" customWidth="1"/>
    <col min="28" max="28" width="10.44140625" style="10" customWidth="1"/>
    <col min="29" max="29" width="11" style="4" customWidth="1"/>
    <col min="30" max="30" width="9.6640625" style="8" customWidth="1"/>
    <col min="31" max="31" width="10.33203125" style="10" bestFit="1" customWidth="1"/>
    <col min="32" max="32" width="12.44140625" style="4" bestFit="1" customWidth="1"/>
    <col min="33" max="33" width="9.6640625" style="8" customWidth="1"/>
    <col min="34" max="34" width="10.33203125" style="10" bestFit="1" customWidth="1"/>
    <col min="35" max="35" width="12.44140625" style="4" bestFit="1" customWidth="1"/>
    <col min="36" max="36" width="9.33203125" style="8" bestFit="1" customWidth="1"/>
    <col min="37" max="37" width="10.33203125" style="10" bestFit="1" customWidth="1"/>
    <col min="38" max="38" width="9.88671875" style="4" bestFit="1" customWidth="1"/>
    <col min="39" max="39" width="10.6640625" style="8" customWidth="1"/>
    <col min="40" max="40" width="12.109375" style="10" customWidth="1"/>
    <col min="41" max="41" width="10.5546875" style="4" customWidth="1"/>
    <col min="42" max="42" width="10.6640625" style="8" customWidth="1"/>
    <col min="43" max="43" width="12.109375" style="10" customWidth="1"/>
    <col min="44" max="44" width="9.88671875" style="4" bestFit="1" customWidth="1"/>
    <col min="45" max="45" width="10.88671875" style="8" bestFit="1" customWidth="1"/>
    <col min="46" max="46" width="10.33203125" style="10" bestFit="1" customWidth="1"/>
    <col min="47" max="47" width="9.44140625" style="4" bestFit="1" customWidth="1"/>
    <col min="48" max="48" width="9.88671875" customWidth="1"/>
    <col min="49" max="49" width="10.33203125" style="10" bestFit="1" customWidth="1"/>
    <col min="50" max="50" width="9.5546875" customWidth="1"/>
    <col min="51" max="51" width="9.33203125" style="8" bestFit="1" customWidth="1"/>
    <col min="52" max="52" width="10.33203125" style="10" bestFit="1" customWidth="1"/>
    <col min="53" max="53" width="10.88671875" style="4" bestFit="1" customWidth="1"/>
    <col min="54" max="54" width="9.33203125" style="8" bestFit="1" customWidth="1"/>
    <col min="55" max="55" width="10.33203125" style="10" bestFit="1" customWidth="1"/>
    <col min="56" max="56" width="10.88671875" style="4" bestFit="1" customWidth="1"/>
    <col min="57" max="57" width="9.33203125" style="8" bestFit="1" customWidth="1"/>
    <col min="58" max="58" width="10.33203125" style="10" bestFit="1" customWidth="1"/>
    <col min="59" max="59" width="10.88671875" style="4" bestFit="1" customWidth="1"/>
    <col min="60" max="60" width="9.33203125" style="8" bestFit="1" customWidth="1"/>
    <col min="61" max="61" width="10.33203125" style="10" bestFit="1" customWidth="1"/>
    <col min="62" max="62" width="9.33203125" style="4" bestFit="1" customWidth="1"/>
    <col min="63" max="63" width="9.88671875" style="8" bestFit="1" customWidth="1"/>
    <col min="64" max="64" width="10.33203125" style="10" bestFit="1" customWidth="1"/>
    <col min="65" max="65" width="12.21875" style="4" customWidth="1"/>
    <col min="66" max="66" width="9.88671875" style="8" bestFit="1" customWidth="1"/>
    <col min="67" max="67" width="10.33203125" style="10" bestFit="1" customWidth="1"/>
    <col min="68" max="68" width="9.33203125" style="4" bestFit="1" customWidth="1"/>
    <col min="69" max="69" width="9.33203125" style="8" bestFit="1" customWidth="1"/>
    <col min="70" max="70" width="10.33203125" style="10" bestFit="1" customWidth="1"/>
    <col min="71" max="71" width="12.44140625" style="4" customWidth="1"/>
    <col min="72" max="72" width="9.33203125" style="8" bestFit="1" customWidth="1"/>
    <col min="73" max="73" width="10.33203125" style="10" bestFit="1" customWidth="1"/>
    <col min="74" max="74" width="9.44140625" style="4" bestFit="1" customWidth="1"/>
    <col min="75" max="75" width="9.33203125" style="8" bestFit="1" customWidth="1"/>
    <col min="76" max="76" width="10.33203125" style="10" bestFit="1" customWidth="1"/>
    <col min="77" max="77" width="9.88671875" style="4" customWidth="1"/>
    <col min="78" max="78" width="9.33203125" style="8" bestFit="1" customWidth="1"/>
    <col min="79" max="79" width="10.33203125" style="10" bestFit="1" customWidth="1"/>
    <col min="80" max="80" width="9.88671875" style="4" customWidth="1"/>
    <col min="81" max="81" width="9.33203125" style="8" bestFit="1" customWidth="1"/>
    <col min="82" max="82" width="10.33203125" style="10" bestFit="1" customWidth="1"/>
    <col min="83" max="83" width="12.44140625" style="4" bestFit="1" customWidth="1"/>
    <col min="84" max="84" width="10.88671875" style="8" bestFit="1" customWidth="1"/>
    <col min="85" max="85" width="10.33203125" style="10" bestFit="1" customWidth="1"/>
    <col min="86" max="86" width="11.6640625" style="4" customWidth="1"/>
    <col min="87" max="87" width="10.88671875" style="8" bestFit="1" customWidth="1"/>
    <col min="88" max="88" width="10.33203125" style="10" bestFit="1" customWidth="1"/>
    <col min="89" max="89" width="10.88671875" style="4" bestFit="1" customWidth="1"/>
    <col min="90" max="90" width="10.88671875" style="8" bestFit="1" customWidth="1"/>
    <col min="91" max="91" width="10.33203125" style="10" bestFit="1" customWidth="1"/>
    <col min="92" max="92" width="10.109375" style="4" customWidth="1"/>
    <col min="93" max="93" width="10.88671875" style="8" bestFit="1" customWidth="1"/>
    <col min="94" max="94" width="10.33203125" style="10" bestFit="1" customWidth="1"/>
    <col min="95" max="95" width="9.5546875" style="4" customWidth="1"/>
    <col min="96" max="96" width="13.109375" style="8" customWidth="1"/>
    <col min="97" max="97" width="13.109375" style="10" customWidth="1"/>
    <col min="99" max="99" width="11.44140625" customWidth="1"/>
    <col min="100" max="100" width="12.109375" customWidth="1"/>
    <col min="103" max="103" width="1.6640625" customWidth="1"/>
    <col min="107" max="107" width="1.6640625" customWidth="1"/>
    <col min="111" max="111" width="1.6640625" customWidth="1"/>
    <col min="115" max="115" width="1.6640625" customWidth="1"/>
  </cols>
  <sheetData>
    <row r="1" spans="1:197" s="16" customFormat="1" ht="8.2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U1" s="17"/>
      <c r="V1" s="18"/>
      <c r="W1" s="19"/>
      <c r="X1" s="17"/>
      <c r="Y1" s="18"/>
      <c r="Z1" s="19"/>
      <c r="AA1" s="17"/>
      <c r="AB1" s="18"/>
      <c r="AC1" s="19"/>
      <c r="AD1" s="17"/>
      <c r="AE1" s="18"/>
      <c r="AF1" s="19"/>
      <c r="AG1" s="17"/>
      <c r="AH1" s="18"/>
      <c r="AI1" s="19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W1" s="18"/>
      <c r="AY1" s="17"/>
      <c r="AZ1" s="18"/>
      <c r="BA1" s="19"/>
      <c r="BB1" s="17"/>
      <c r="BC1" s="18"/>
      <c r="BD1" s="19"/>
      <c r="BE1" s="17"/>
      <c r="BF1" s="18"/>
      <c r="BG1" s="19"/>
      <c r="BH1" s="17"/>
      <c r="BI1" s="18"/>
      <c r="BJ1" s="19"/>
      <c r="BK1" s="17"/>
      <c r="BL1" s="18"/>
      <c r="BM1" s="19"/>
      <c r="BN1" s="17"/>
      <c r="BO1" s="18"/>
      <c r="BP1" s="19"/>
      <c r="BQ1" s="17"/>
      <c r="BR1" s="18"/>
      <c r="BS1" s="19"/>
      <c r="BT1" s="17"/>
      <c r="BU1" s="18"/>
      <c r="BV1" s="19"/>
      <c r="BW1" s="17"/>
      <c r="BX1" s="18"/>
      <c r="BY1" s="19"/>
      <c r="BZ1" s="17"/>
      <c r="CA1" s="18"/>
      <c r="CB1" s="19"/>
      <c r="CC1" s="17"/>
      <c r="CD1" s="18"/>
      <c r="CE1" s="19"/>
      <c r="CF1" s="17"/>
      <c r="CG1" s="18"/>
      <c r="CH1" s="19"/>
      <c r="CI1" s="17"/>
      <c r="CJ1" s="18"/>
      <c r="CK1" s="19"/>
      <c r="CL1" s="17"/>
      <c r="CM1" s="18"/>
      <c r="CN1" s="19"/>
      <c r="CO1" s="17"/>
      <c r="CP1" s="18"/>
      <c r="CQ1" s="19"/>
      <c r="CR1" s="17"/>
      <c r="CS1" s="18"/>
    </row>
    <row r="2" spans="1:197" s="22" customFormat="1" ht="21" customHeight="1" x14ac:dyDescent="0.4">
      <c r="B2" s="20" t="s">
        <v>19</v>
      </c>
      <c r="C2" s="79" t="s">
        <v>39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21"/>
      <c r="U2" s="21"/>
      <c r="V2" s="21"/>
      <c r="W2" s="21"/>
      <c r="X2" s="21"/>
      <c r="Y2" s="21"/>
      <c r="Z2" s="21"/>
      <c r="AA2" s="23"/>
      <c r="AB2" s="24"/>
      <c r="AC2" s="21"/>
      <c r="AD2" s="23"/>
      <c r="AE2" s="24"/>
      <c r="AF2" s="21"/>
      <c r="AG2" s="23"/>
      <c r="AH2" s="24"/>
      <c r="AI2" s="21"/>
      <c r="AJ2" s="23"/>
      <c r="AK2" s="24"/>
      <c r="AL2" s="21"/>
      <c r="AM2" s="23"/>
      <c r="AN2" s="24"/>
      <c r="AO2" s="21"/>
      <c r="AP2" s="23"/>
      <c r="AQ2" s="24"/>
      <c r="AR2" s="21"/>
      <c r="AS2" s="23"/>
      <c r="AT2" s="24"/>
      <c r="AU2" s="21"/>
      <c r="AW2" s="24"/>
      <c r="AY2" s="23"/>
      <c r="AZ2" s="24"/>
      <c r="BA2" s="21"/>
      <c r="BB2" s="23"/>
      <c r="BC2" s="24"/>
      <c r="BD2" s="21"/>
      <c r="BE2" s="23"/>
      <c r="BF2" s="24"/>
      <c r="BG2" s="21"/>
      <c r="BH2" s="23"/>
      <c r="BI2" s="24"/>
      <c r="BJ2" s="21"/>
      <c r="BK2" s="23"/>
      <c r="BL2" s="24"/>
      <c r="BM2" s="21"/>
      <c r="BN2" s="23"/>
      <c r="BO2" s="24"/>
      <c r="BP2" s="21"/>
      <c r="BQ2" s="23"/>
      <c r="BR2" s="24"/>
      <c r="BS2" s="21"/>
      <c r="BT2" s="23"/>
      <c r="BU2" s="24"/>
      <c r="BV2" s="21"/>
      <c r="BW2" s="23"/>
      <c r="BX2" s="24"/>
      <c r="BY2" s="21"/>
      <c r="BZ2" s="23"/>
      <c r="CA2" s="24"/>
      <c r="CB2" s="21"/>
      <c r="CC2" s="23"/>
      <c r="CD2" s="24"/>
      <c r="CE2" s="21"/>
      <c r="CF2" s="23"/>
      <c r="CG2" s="24"/>
      <c r="CH2" s="21"/>
      <c r="CI2" s="23"/>
      <c r="CJ2" s="24"/>
      <c r="CK2" s="21"/>
      <c r="CL2" s="23"/>
      <c r="CM2" s="24"/>
      <c r="CN2" s="21"/>
      <c r="CO2" s="23"/>
      <c r="CP2" s="24"/>
      <c r="CQ2" s="21"/>
      <c r="CR2" s="23"/>
      <c r="CS2" s="24"/>
    </row>
    <row r="3" spans="1:197" s="22" customFormat="1" ht="8.2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U3" s="23"/>
      <c r="V3" s="24"/>
      <c r="W3" s="21"/>
      <c r="X3" s="23"/>
      <c r="Y3" s="24"/>
      <c r="Z3" s="21"/>
      <c r="AA3" s="23"/>
      <c r="AB3" s="24"/>
      <c r="AC3" s="21"/>
      <c r="AD3" s="23"/>
      <c r="AE3" s="24"/>
      <c r="AF3" s="21"/>
      <c r="AG3" s="23"/>
      <c r="AH3" s="24"/>
      <c r="AI3" s="21"/>
      <c r="AJ3" s="23"/>
      <c r="AK3" s="24"/>
      <c r="AL3" s="21"/>
      <c r="AM3" s="23"/>
      <c r="AN3" s="24"/>
      <c r="AO3" s="21"/>
      <c r="AP3" s="23"/>
      <c r="AQ3" s="24"/>
      <c r="AR3" s="21"/>
      <c r="AS3" s="23"/>
      <c r="AT3" s="24"/>
      <c r="AU3" s="21"/>
      <c r="AW3" s="24"/>
      <c r="AY3" s="23"/>
      <c r="AZ3" s="24"/>
      <c r="BA3" s="21"/>
      <c r="BB3" s="23"/>
      <c r="BC3" s="24"/>
      <c r="BD3" s="21"/>
      <c r="BE3" s="23"/>
      <c r="BF3" s="24"/>
      <c r="BG3" s="21"/>
      <c r="BH3" s="23"/>
      <c r="BI3" s="24"/>
      <c r="BJ3" s="21"/>
      <c r="BK3" s="23"/>
      <c r="BL3" s="24"/>
      <c r="BM3" s="21"/>
      <c r="BN3" s="23"/>
      <c r="BO3" s="24"/>
      <c r="BP3" s="21"/>
      <c r="BQ3" s="23"/>
      <c r="BR3" s="24"/>
      <c r="BS3" s="21"/>
      <c r="BT3" s="23"/>
      <c r="BU3" s="24"/>
      <c r="BV3" s="21"/>
      <c r="BW3" s="23"/>
      <c r="BX3" s="24"/>
      <c r="BY3" s="21"/>
      <c r="BZ3" s="23"/>
      <c r="CA3" s="24"/>
      <c r="CB3" s="21"/>
      <c r="CC3" s="23"/>
      <c r="CD3" s="24"/>
      <c r="CE3" s="21"/>
      <c r="CF3" s="23"/>
      <c r="CG3" s="24"/>
      <c r="CH3" s="21"/>
      <c r="CI3" s="23"/>
      <c r="CJ3" s="24"/>
      <c r="CK3" s="21"/>
      <c r="CL3" s="23"/>
      <c r="CM3" s="24"/>
      <c r="CN3" s="21"/>
      <c r="CO3" s="23"/>
      <c r="CP3" s="24"/>
      <c r="CQ3" s="21"/>
      <c r="CR3" s="23"/>
      <c r="CS3" s="24"/>
    </row>
    <row r="4" spans="1:197" s="2" customFormat="1" ht="45" customHeight="1" x14ac:dyDescent="0.3">
      <c r="A4" s="80" t="s">
        <v>0</v>
      </c>
      <c r="B4" s="82"/>
      <c r="C4" s="76" t="s">
        <v>30</v>
      </c>
      <c r="D4" s="77"/>
      <c r="E4" s="78"/>
      <c r="F4" s="76" t="s">
        <v>37</v>
      </c>
      <c r="G4" s="77"/>
      <c r="H4" s="78"/>
      <c r="I4" s="76" t="s">
        <v>21</v>
      </c>
      <c r="J4" s="77"/>
      <c r="K4" s="78"/>
      <c r="L4" s="76" t="s">
        <v>63</v>
      </c>
      <c r="M4" s="77"/>
      <c r="N4" s="78"/>
      <c r="O4" s="76" t="s">
        <v>61</v>
      </c>
      <c r="P4" s="77"/>
      <c r="Q4" s="78"/>
      <c r="R4" s="76" t="s">
        <v>31</v>
      </c>
      <c r="S4" s="77"/>
      <c r="T4" s="78"/>
      <c r="U4" s="76" t="s">
        <v>65</v>
      </c>
      <c r="V4" s="77"/>
      <c r="W4" s="78"/>
      <c r="X4" s="76" t="s">
        <v>64</v>
      </c>
      <c r="Y4" s="77"/>
      <c r="Z4" s="78"/>
      <c r="AA4" s="80" t="s">
        <v>42</v>
      </c>
      <c r="AB4" s="81"/>
      <c r="AC4" s="82"/>
      <c r="AD4" s="80" t="s">
        <v>67</v>
      </c>
      <c r="AE4" s="81"/>
      <c r="AF4" s="82"/>
      <c r="AG4" s="80" t="s">
        <v>34</v>
      </c>
      <c r="AH4" s="81"/>
      <c r="AI4" s="82"/>
      <c r="AJ4" s="80" t="s">
        <v>43</v>
      </c>
      <c r="AK4" s="81"/>
      <c r="AL4" s="82"/>
      <c r="AM4" s="80" t="s">
        <v>36</v>
      </c>
      <c r="AN4" s="81"/>
      <c r="AO4" s="82"/>
      <c r="AP4" s="80" t="s">
        <v>32</v>
      </c>
      <c r="AQ4" s="81"/>
      <c r="AR4" s="82"/>
      <c r="AS4" s="80" t="s">
        <v>23</v>
      </c>
      <c r="AT4" s="81"/>
      <c r="AU4" s="82"/>
      <c r="AV4" s="80" t="s">
        <v>35</v>
      </c>
      <c r="AW4" s="81"/>
      <c r="AX4" s="82"/>
      <c r="AY4" s="80" t="s">
        <v>53</v>
      </c>
      <c r="AZ4" s="81"/>
      <c r="BA4" s="82"/>
      <c r="BB4" s="80" t="s">
        <v>51</v>
      </c>
      <c r="BC4" s="81"/>
      <c r="BD4" s="82"/>
      <c r="BE4" s="80" t="s">
        <v>44</v>
      </c>
      <c r="BF4" s="81"/>
      <c r="BG4" s="82"/>
      <c r="BH4" s="76" t="s">
        <v>33</v>
      </c>
      <c r="BI4" s="77"/>
      <c r="BJ4" s="78"/>
      <c r="BK4" s="76" t="s">
        <v>66</v>
      </c>
      <c r="BL4" s="77"/>
      <c r="BM4" s="78"/>
      <c r="BN4" s="76" t="s">
        <v>38</v>
      </c>
      <c r="BO4" s="77"/>
      <c r="BP4" s="78"/>
      <c r="BQ4" s="76" t="s">
        <v>45</v>
      </c>
      <c r="BR4" s="77"/>
      <c r="BS4" s="78"/>
      <c r="BT4" s="76" t="s">
        <v>49</v>
      </c>
      <c r="BU4" s="77"/>
      <c r="BV4" s="78"/>
      <c r="BW4" s="76" t="s">
        <v>59</v>
      </c>
      <c r="BX4" s="77"/>
      <c r="BY4" s="78"/>
      <c r="BZ4" s="76" t="s">
        <v>57</v>
      </c>
      <c r="CA4" s="77"/>
      <c r="CB4" s="78"/>
      <c r="CC4" s="76" t="s">
        <v>24</v>
      </c>
      <c r="CD4" s="77"/>
      <c r="CE4" s="78"/>
      <c r="CF4" s="76" t="s">
        <v>55</v>
      </c>
      <c r="CG4" s="77"/>
      <c r="CH4" s="78"/>
      <c r="CI4" s="76" t="s">
        <v>47</v>
      </c>
      <c r="CJ4" s="77"/>
      <c r="CK4" s="78"/>
      <c r="CL4" s="76" t="s">
        <v>25</v>
      </c>
      <c r="CM4" s="77"/>
      <c r="CN4" s="78"/>
      <c r="CO4" s="76" t="s">
        <v>26</v>
      </c>
      <c r="CP4" s="77"/>
      <c r="CQ4" s="78"/>
      <c r="CR4" s="55" t="s">
        <v>27</v>
      </c>
      <c r="CS4" s="56" t="s">
        <v>27</v>
      </c>
      <c r="CT4" s="1"/>
      <c r="CV4" s="1"/>
      <c r="CW4" s="1"/>
      <c r="CX4" s="1"/>
      <c r="CZ4" s="1"/>
      <c r="DA4" s="1"/>
      <c r="DB4" s="1"/>
      <c r="DD4" s="1"/>
      <c r="DE4" s="1"/>
      <c r="DF4" s="1"/>
      <c r="DH4" s="1"/>
      <c r="DI4" s="1"/>
      <c r="DJ4" s="1"/>
      <c r="DL4" s="1"/>
      <c r="DM4" s="1"/>
      <c r="DN4" s="1"/>
    </row>
    <row r="5" spans="1:197" ht="45" customHeight="1" thickBot="1" x14ac:dyDescent="0.35">
      <c r="A5" s="40" t="s">
        <v>1</v>
      </c>
      <c r="B5" s="41" t="s">
        <v>1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48" t="s">
        <v>4</v>
      </c>
      <c r="AA5" s="32" t="s">
        <v>2</v>
      </c>
      <c r="AB5" s="31" t="s">
        <v>3</v>
      </c>
      <c r="AC5" s="48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48" t="s">
        <v>4</v>
      </c>
      <c r="BE5" s="32" t="s">
        <v>2</v>
      </c>
      <c r="BF5" s="31" t="s">
        <v>3</v>
      </c>
      <c r="BG5" s="48" t="s">
        <v>4</v>
      </c>
      <c r="BH5" s="32" t="s">
        <v>2</v>
      </c>
      <c r="BI5" s="31" t="s">
        <v>3</v>
      </c>
      <c r="BJ5" s="48" t="s">
        <v>4</v>
      </c>
      <c r="BK5" s="32" t="s">
        <v>2</v>
      </c>
      <c r="BL5" s="31" t="s">
        <v>3</v>
      </c>
      <c r="BM5" s="48" t="s">
        <v>4</v>
      </c>
      <c r="BN5" s="32" t="s">
        <v>2</v>
      </c>
      <c r="BO5" s="31" t="s">
        <v>3</v>
      </c>
      <c r="BP5" s="48" t="s">
        <v>4</v>
      </c>
      <c r="BQ5" s="32" t="s">
        <v>2</v>
      </c>
      <c r="BR5" s="31" t="s">
        <v>3</v>
      </c>
      <c r="BS5" s="48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</v>
      </c>
      <c r="CD5" s="31" t="s">
        <v>3</v>
      </c>
      <c r="CE5" s="48" t="s">
        <v>4</v>
      </c>
      <c r="CF5" s="32" t="s">
        <v>2</v>
      </c>
      <c r="CG5" s="31" t="s">
        <v>3</v>
      </c>
      <c r="CH5" s="48" t="s">
        <v>4</v>
      </c>
      <c r="CI5" s="32" t="s">
        <v>2</v>
      </c>
      <c r="CJ5" s="31" t="s">
        <v>3</v>
      </c>
      <c r="CK5" s="48" t="s">
        <v>4</v>
      </c>
      <c r="CL5" s="32" t="s">
        <v>2</v>
      </c>
      <c r="CM5" s="31" t="s">
        <v>3</v>
      </c>
      <c r="CN5" s="48" t="s">
        <v>4</v>
      </c>
      <c r="CO5" s="32" t="s">
        <v>2</v>
      </c>
      <c r="CP5" s="31" t="s">
        <v>3</v>
      </c>
      <c r="CQ5" s="48" t="s">
        <v>4</v>
      </c>
      <c r="CR5" s="32" t="s">
        <v>28</v>
      </c>
      <c r="CS5" s="33" t="s">
        <v>29</v>
      </c>
      <c r="CT5" s="1"/>
      <c r="CU5" s="2"/>
      <c r="CV5" s="1"/>
      <c r="CW5" s="1"/>
      <c r="CX5" s="1"/>
      <c r="CY5" s="2"/>
      <c r="CZ5" s="1"/>
      <c r="DA5" s="1"/>
      <c r="DB5" s="1"/>
      <c r="DC5" s="2"/>
      <c r="DD5" s="1"/>
      <c r="DE5" s="1"/>
      <c r="DF5" s="1"/>
      <c r="DG5" s="2"/>
      <c r="DH5" s="1"/>
      <c r="DI5" s="1"/>
      <c r="DJ5" s="1"/>
      <c r="DK5" s="2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</row>
    <row r="6" spans="1:197" x14ac:dyDescent="0.3">
      <c r="A6" s="42">
        <v>2013</v>
      </c>
      <c r="B6" s="43" t="s">
        <v>5</v>
      </c>
      <c r="C6" s="13">
        <v>0</v>
      </c>
      <c r="D6" s="28">
        <v>0</v>
      </c>
      <c r="E6" s="49">
        <v>0</v>
      </c>
      <c r="F6" s="13">
        <v>0</v>
      </c>
      <c r="G6" s="28">
        <v>0</v>
      </c>
      <c r="H6" s="14">
        <v>0</v>
      </c>
      <c r="I6" s="13"/>
      <c r="J6" s="28"/>
      <c r="K6" s="14"/>
      <c r="L6" s="13">
        <v>0</v>
      </c>
      <c r="M6" s="28">
        <v>0</v>
      </c>
      <c r="N6" s="14">
        <v>0</v>
      </c>
      <c r="O6" s="13">
        <v>0</v>
      </c>
      <c r="P6" s="28">
        <v>0</v>
      </c>
      <c r="Q6" s="14">
        <v>0</v>
      </c>
      <c r="R6" s="13">
        <v>0</v>
      </c>
      <c r="S6" s="28">
        <v>0</v>
      </c>
      <c r="T6" s="14">
        <v>0</v>
      </c>
      <c r="U6" s="54">
        <v>0</v>
      </c>
      <c r="V6" s="7">
        <v>0</v>
      </c>
      <c r="W6" s="50">
        <f t="shared" ref="W6:W17" si="0">IF(U6=0,0,V6/U6*1000)</f>
        <v>0</v>
      </c>
      <c r="X6" s="54">
        <v>0</v>
      </c>
      <c r="Y6" s="7">
        <v>0</v>
      </c>
      <c r="Z6" s="50">
        <v>0</v>
      </c>
      <c r="AA6" s="13">
        <v>0</v>
      </c>
      <c r="AB6" s="28">
        <v>0</v>
      </c>
      <c r="AC6" s="14">
        <v>0</v>
      </c>
      <c r="AD6" s="13">
        <v>0</v>
      </c>
      <c r="AE6" s="28">
        <v>0</v>
      </c>
      <c r="AF6" s="14">
        <v>0</v>
      </c>
      <c r="AG6" s="13">
        <v>0</v>
      </c>
      <c r="AH6" s="28">
        <v>0</v>
      </c>
      <c r="AI6" s="14">
        <v>0</v>
      </c>
      <c r="AJ6" s="13">
        <v>0</v>
      </c>
      <c r="AK6" s="28">
        <v>0</v>
      </c>
      <c r="AL6" s="14">
        <v>0</v>
      </c>
      <c r="AM6" s="13">
        <v>0</v>
      </c>
      <c r="AN6" s="28">
        <v>0</v>
      </c>
      <c r="AO6" s="14">
        <v>0</v>
      </c>
      <c r="AP6" s="13">
        <v>300</v>
      </c>
      <c r="AQ6" s="28">
        <v>150</v>
      </c>
      <c r="AR6" s="49">
        <f t="shared" ref="AR6" si="1">AQ6/AP6*1000</f>
        <v>500</v>
      </c>
      <c r="AS6" s="13">
        <v>1153.1389999999999</v>
      </c>
      <c r="AT6" s="28">
        <v>1530.15</v>
      </c>
      <c r="AU6" s="49">
        <f t="shared" ref="AU6:AU17" si="2">AT6/AS6*1000</f>
        <v>1326.9432392799135</v>
      </c>
      <c r="AV6" s="13">
        <v>175</v>
      </c>
      <c r="AW6" s="28">
        <v>445.38</v>
      </c>
      <c r="AX6" s="49">
        <f t="shared" ref="AX6:AX10" si="3">AW6/AV6*1000</f>
        <v>2545.0285714285715</v>
      </c>
      <c r="AY6" s="13">
        <v>0</v>
      </c>
      <c r="AZ6" s="28">
        <v>0</v>
      </c>
      <c r="BA6" s="14">
        <f t="shared" ref="BA6:BA17" si="4">IF(AY6=0,0,AZ6/AY6*1000)</f>
        <v>0</v>
      </c>
      <c r="BB6" s="13">
        <v>0</v>
      </c>
      <c r="BC6" s="28">
        <v>0</v>
      </c>
      <c r="BD6" s="14">
        <v>0</v>
      </c>
      <c r="BE6" s="13">
        <v>0</v>
      </c>
      <c r="BF6" s="28">
        <v>0</v>
      </c>
      <c r="BG6" s="14">
        <v>0</v>
      </c>
      <c r="BH6" s="13">
        <v>0</v>
      </c>
      <c r="BI6" s="28">
        <v>0</v>
      </c>
      <c r="BJ6" s="14">
        <v>0</v>
      </c>
      <c r="BK6" s="13">
        <v>0</v>
      </c>
      <c r="BL6" s="28">
        <v>0</v>
      </c>
      <c r="BM6" s="14">
        <f t="shared" ref="BM6:BM17" si="5">IF(BK6=0,0,BL6/BK6*1000)</f>
        <v>0</v>
      </c>
      <c r="BN6" s="13">
        <v>0</v>
      </c>
      <c r="BO6" s="28">
        <v>0</v>
      </c>
      <c r="BP6" s="14">
        <v>0</v>
      </c>
      <c r="BQ6" s="13">
        <v>0</v>
      </c>
      <c r="BR6" s="28">
        <v>0</v>
      </c>
      <c r="BS6" s="14">
        <v>0</v>
      </c>
      <c r="BT6" s="13">
        <v>0</v>
      </c>
      <c r="BU6" s="28">
        <v>0</v>
      </c>
      <c r="BV6" s="14">
        <v>0</v>
      </c>
      <c r="BW6" s="13">
        <v>0</v>
      </c>
      <c r="BX6" s="28">
        <v>0</v>
      </c>
      <c r="BY6" s="14">
        <v>0</v>
      </c>
      <c r="BZ6" s="13">
        <v>0</v>
      </c>
      <c r="CA6" s="28">
        <v>0</v>
      </c>
      <c r="CB6" s="14">
        <v>0</v>
      </c>
      <c r="CC6" s="13">
        <v>0</v>
      </c>
      <c r="CD6" s="28">
        <v>0</v>
      </c>
      <c r="CE6" s="14">
        <v>0</v>
      </c>
      <c r="CF6" s="13">
        <v>0</v>
      </c>
      <c r="CG6" s="28">
        <v>0</v>
      </c>
      <c r="CH6" s="49">
        <v>0</v>
      </c>
      <c r="CI6" s="13">
        <v>0</v>
      </c>
      <c r="CJ6" s="28">
        <v>0</v>
      </c>
      <c r="CK6" s="49">
        <v>0</v>
      </c>
      <c r="CL6" s="13">
        <v>2193.6860000000001</v>
      </c>
      <c r="CM6" s="28">
        <v>3635.98</v>
      </c>
      <c r="CN6" s="49">
        <f t="shared" ref="CN6:CN17" si="6">CM6/CL6*1000</f>
        <v>1657.4751354569432</v>
      </c>
      <c r="CO6" s="13">
        <v>1399.91</v>
      </c>
      <c r="CP6" s="28">
        <v>1138.97</v>
      </c>
      <c r="CQ6" s="49">
        <f t="shared" ref="CQ6:CQ12" si="7">CP6/CO6*1000</f>
        <v>813.60230300519322</v>
      </c>
      <c r="CR6" s="29">
        <f t="shared" ref="CR6:CR69" si="8">SUM(C6,F6,R6,AA6,AG6,AJ6,AM6,AP6,AS6,AV6,BE6,BH6,BN6,BQ6,CC6,CL6,CO6)+CI6+BT6+BB6+CF6+BZ6</f>
        <v>5221.7349999999997</v>
      </c>
      <c r="CS6" s="30">
        <f t="shared" ref="CS6:CS69" si="9">SUM(D6,G6,S6,AB6,AH6,AK6,AN6,AQ6,AT6,AW6,BF6,BI6,BO6,BR6,CD6,CM6,CP6)+CJ6+BU6+BC6+CG6+CA6</f>
        <v>6900.4800000000005</v>
      </c>
      <c r="CT6" s="1"/>
      <c r="CU6" s="2"/>
      <c r="CV6" s="1"/>
      <c r="CW6" s="1"/>
      <c r="CX6" s="1"/>
      <c r="CY6" s="2"/>
      <c r="CZ6" s="1"/>
      <c r="DA6" s="1"/>
      <c r="DB6" s="1"/>
      <c r="DC6" s="2"/>
      <c r="DD6" s="1"/>
      <c r="DE6" s="1"/>
      <c r="DF6" s="1"/>
      <c r="DG6" s="2"/>
      <c r="DH6" s="1"/>
      <c r="DI6" s="1"/>
      <c r="DJ6" s="1"/>
      <c r="DK6" s="2"/>
      <c r="DL6" s="1"/>
      <c r="DM6" s="1"/>
      <c r="DN6" s="1"/>
    </row>
    <row r="7" spans="1:197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12">
        <v>0</v>
      </c>
      <c r="I7" s="9"/>
      <c r="J7" s="5"/>
      <c r="K7" s="12"/>
      <c r="L7" s="9">
        <v>0</v>
      </c>
      <c r="M7" s="5">
        <v>0</v>
      </c>
      <c r="N7" s="12">
        <v>0</v>
      </c>
      <c r="O7" s="9">
        <v>0</v>
      </c>
      <c r="P7" s="5">
        <v>0</v>
      </c>
      <c r="Q7" s="12">
        <v>0</v>
      </c>
      <c r="R7" s="9">
        <v>0</v>
      </c>
      <c r="S7" s="5">
        <v>0</v>
      </c>
      <c r="T7" s="12">
        <v>0</v>
      </c>
      <c r="U7" s="54">
        <v>0</v>
      </c>
      <c r="V7" s="7">
        <v>0</v>
      </c>
      <c r="W7" s="50">
        <f t="shared" si="0"/>
        <v>0</v>
      </c>
      <c r="X7" s="54">
        <v>0</v>
      </c>
      <c r="Y7" s="7">
        <v>0</v>
      </c>
      <c r="Z7" s="50">
        <v>0</v>
      </c>
      <c r="AA7" s="9">
        <v>0</v>
      </c>
      <c r="AB7" s="5">
        <v>0</v>
      </c>
      <c r="AC7" s="12">
        <v>0</v>
      </c>
      <c r="AD7" s="9">
        <v>0</v>
      </c>
      <c r="AE7" s="5">
        <v>0</v>
      </c>
      <c r="AF7" s="12">
        <v>0</v>
      </c>
      <c r="AG7" s="9">
        <v>0</v>
      </c>
      <c r="AH7" s="5">
        <v>0</v>
      </c>
      <c r="AI7" s="12">
        <v>0</v>
      </c>
      <c r="AJ7" s="9">
        <v>0</v>
      </c>
      <c r="AK7" s="5">
        <v>0</v>
      </c>
      <c r="AL7" s="12">
        <v>0</v>
      </c>
      <c r="AM7" s="9">
        <v>0</v>
      </c>
      <c r="AN7" s="5">
        <v>0</v>
      </c>
      <c r="AO7" s="12">
        <v>0</v>
      </c>
      <c r="AP7" s="9">
        <v>0</v>
      </c>
      <c r="AQ7" s="5">
        <v>0</v>
      </c>
      <c r="AR7" s="50">
        <v>0</v>
      </c>
      <c r="AS7" s="9">
        <v>2195.8220000000001</v>
      </c>
      <c r="AT7" s="5">
        <v>2916.82</v>
      </c>
      <c r="AU7" s="50">
        <f t="shared" si="2"/>
        <v>1328.3499300034339</v>
      </c>
      <c r="AV7" s="9">
        <v>245</v>
      </c>
      <c r="AW7" s="5">
        <v>623.53</v>
      </c>
      <c r="AX7" s="50">
        <f t="shared" si="3"/>
        <v>2545.0204081632651</v>
      </c>
      <c r="AY7" s="9">
        <v>0</v>
      </c>
      <c r="AZ7" s="5">
        <v>0</v>
      </c>
      <c r="BA7" s="12">
        <f t="shared" si="4"/>
        <v>0</v>
      </c>
      <c r="BB7" s="9">
        <v>0</v>
      </c>
      <c r="BC7" s="5">
        <v>0</v>
      </c>
      <c r="BD7" s="12">
        <v>0</v>
      </c>
      <c r="BE7" s="9">
        <v>0</v>
      </c>
      <c r="BF7" s="5">
        <v>0</v>
      </c>
      <c r="BG7" s="12">
        <v>0</v>
      </c>
      <c r="BH7" s="9">
        <v>0</v>
      </c>
      <c r="BI7" s="5">
        <v>0</v>
      </c>
      <c r="BJ7" s="12">
        <v>0</v>
      </c>
      <c r="BK7" s="9">
        <v>0</v>
      </c>
      <c r="BL7" s="5">
        <v>0</v>
      </c>
      <c r="BM7" s="12">
        <f t="shared" si="5"/>
        <v>0</v>
      </c>
      <c r="BN7" s="9">
        <v>0</v>
      </c>
      <c r="BO7" s="5">
        <v>0</v>
      </c>
      <c r="BP7" s="12">
        <v>0</v>
      </c>
      <c r="BQ7" s="9">
        <v>0</v>
      </c>
      <c r="BR7" s="5">
        <v>0</v>
      </c>
      <c r="BS7" s="12">
        <v>0</v>
      </c>
      <c r="BT7" s="9">
        <v>0</v>
      </c>
      <c r="BU7" s="5">
        <v>0</v>
      </c>
      <c r="BV7" s="12">
        <v>0</v>
      </c>
      <c r="BW7" s="9">
        <v>0</v>
      </c>
      <c r="BX7" s="5">
        <v>0</v>
      </c>
      <c r="BY7" s="12">
        <v>0</v>
      </c>
      <c r="BZ7" s="9">
        <v>0</v>
      </c>
      <c r="CA7" s="5">
        <v>0</v>
      </c>
      <c r="CB7" s="12">
        <v>0</v>
      </c>
      <c r="CC7" s="9">
        <v>0</v>
      </c>
      <c r="CD7" s="5">
        <v>0</v>
      </c>
      <c r="CE7" s="12">
        <v>0</v>
      </c>
      <c r="CF7" s="9">
        <v>0</v>
      </c>
      <c r="CG7" s="5">
        <v>0</v>
      </c>
      <c r="CH7" s="50">
        <v>0</v>
      </c>
      <c r="CI7" s="9">
        <v>0</v>
      </c>
      <c r="CJ7" s="5">
        <v>0</v>
      </c>
      <c r="CK7" s="50">
        <v>0</v>
      </c>
      <c r="CL7" s="9">
        <v>4094.9360000000001</v>
      </c>
      <c r="CM7" s="5">
        <v>6831.23</v>
      </c>
      <c r="CN7" s="50">
        <f t="shared" si="6"/>
        <v>1668.2141063987324</v>
      </c>
      <c r="CO7" s="9">
        <v>1560.796</v>
      </c>
      <c r="CP7" s="5">
        <v>1903.39</v>
      </c>
      <c r="CQ7" s="50">
        <f t="shared" si="7"/>
        <v>1219.4995374155239</v>
      </c>
      <c r="CR7" s="6">
        <f t="shared" si="8"/>
        <v>8096.5540000000001</v>
      </c>
      <c r="CS7" s="11">
        <f t="shared" si="9"/>
        <v>12274.97</v>
      </c>
      <c r="CT7" s="1"/>
      <c r="CU7" s="2"/>
      <c r="CV7" s="1"/>
      <c r="CW7" s="1"/>
      <c r="CX7" s="1"/>
      <c r="CY7" s="2"/>
      <c r="CZ7" s="1"/>
      <c r="DA7" s="1"/>
      <c r="DB7" s="1"/>
      <c r="DC7" s="2"/>
      <c r="DD7" s="1"/>
      <c r="DE7" s="1"/>
      <c r="DF7" s="1"/>
      <c r="DG7" s="2"/>
      <c r="DH7" s="1"/>
      <c r="DI7" s="1"/>
      <c r="DJ7" s="1"/>
      <c r="DK7" s="2"/>
      <c r="DL7" s="1"/>
      <c r="DM7" s="1"/>
      <c r="DN7" s="1"/>
    </row>
    <row r="8" spans="1:197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12">
        <v>0</v>
      </c>
      <c r="I8" s="9"/>
      <c r="J8" s="5"/>
      <c r="K8" s="12"/>
      <c r="L8" s="9">
        <v>0</v>
      </c>
      <c r="M8" s="5">
        <v>0</v>
      </c>
      <c r="N8" s="12">
        <v>0</v>
      </c>
      <c r="O8" s="9">
        <v>0</v>
      </c>
      <c r="P8" s="5">
        <v>0</v>
      </c>
      <c r="Q8" s="12">
        <v>0</v>
      </c>
      <c r="R8" s="9">
        <v>0</v>
      </c>
      <c r="S8" s="5">
        <v>0</v>
      </c>
      <c r="T8" s="12">
        <v>0</v>
      </c>
      <c r="U8" s="54">
        <v>0</v>
      </c>
      <c r="V8" s="7">
        <v>0</v>
      </c>
      <c r="W8" s="50">
        <f t="shared" si="0"/>
        <v>0</v>
      </c>
      <c r="X8" s="54">
        <v>0</v>
      </c>
      <c r="Y8" s="7">
        <v>0</v>
      </c>
      <c r="Z8" s="50">
        <v>0</v>
      </c>
      <c r="AA8" s="9">
        <v>0</v>
      </c>
      <c r="AB8" s="5">
        <v>0</v>
      </c>
      <c r="AC8" s="12">
        <v>0</v>
      </c>
      <c r="AD8" s="9">
        <v>0</v>
      </c>
      <c r="AE8" s="5">
        <v>0</v>
      </c>
      <c r="AF8" s="12">
        <v>0</v>
      </c>
      <c r="AG8" s="9">
        <v>0</v>
      </c>
      <c r="AH8" s="5">
        <v>0</v>
      </c>
      <c r="AI8" s="12">
        <v>0</v>
      </c>
      <c r="AJ8" s="9">
        <v>0</v>
      </c>
      <c r="AK8" s="5">
        <v>0</v>
      </c>
      <c r="AL8" s="12">
        <v>0</v>
      </c>
      <c r="AM8" s="9">
        <v>0</v>
      </c>
      <c r="AN8" s="5">
        <v>0</v>
      </c>
      <c r="AO8" s="12">
        <v>0</v>
      </c>
      <c r="AP8" s="9">
        <v>30</v>
      </c>
      <c r="AQ8" s="5">
        <v>15</v>
      </c>
      <c r="AR8" s="50">
        <f t="shared" ref="AR8:AR9" si="10">AQ8/AP8*1000</f>
        <v>500</v>
      </c>
      <c r="AS8" s="9">
        <v>1491.98</v>
      </c>
      <c r="AT8" s="5">
        <v>2339.9299999999998</v>
      </c>
      <c r="AU8" s="50">
        <f t="shared" si="2"/>
        <v>1568.3387176771805</v>
      </c>
      <c r="AV8" s="9">
        <v>210</v>
      </c>
      <c r="AW8" s="5">
        <v>522.9</v>
      </c>
      <c r="AX8" s="50">
        <f t="shared" si="3"/>
        <v>2489.9999999999995</v>
      </c>
      <c r="AY8" s="9">
        <v>0</v>
      </c>
      <c r="AZ8" s="5">
        <v>0</v>
      </c>
      <c r="BA8" s="12">
        <f t="shared" si="4"/>
        <v>0</v>
      </c>
      <c r="BB8" s="9">
        <v>0</v>
      </c>
      <c r="BC8" s="5">
        <v>0</v>
      </c>
      <c r="BD8" s="12">
        <v>0</v>
      </c>
      <c r="BE8" s="9">
        <v>0</v>
      </c>
      <c r="BF8" s="5">
        <v>0</v>
      </c>
      <c r="BG8" s="12">
        <v>0</v>
      </c>
      <c r="BH8" s="9">
        <v>0</v>
      </c>
      <c r="BI8" s="5">
        <v>0</v>
      </c>
      <c r="BJ8" s="12">
        <v>0</v>
      </c>
      <c r="BK8" s="9">
        <v>0</v>
      </c>
      <c r="BL8" s="5">
        <v>0</v>
      </c>
      <c r="BM8" s="12">
        <f t="shared" si="5"/>
        <v>0</v>
      </c>
      <c r="BN8" s="9">
        <v>0</v>
      </c>
      <c r="BO8" s="5">
        <v>0</v>
      </c>
      <c r="BP8" s="12">
        <v>0</v>
      </c>
      <c r="BQ8" s="9">
        <v>0</v>
      </c>
      <c r="BR8" s="5">
        <v>0</v>
      </c>
      <c r="BS8" s="12">
        <v>0</v>
      </c>
      <c r="BT8" s="9">
        <v>0</v>
      </c>
      <c r="BU8" s="5">
        <v>0</v>
      </c>
      <c r="BV8" s="12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9">
        <v>2.3E-2</v>
      </c>
      <c r="CD8" s="5">
        <v>85.39</v>
      </c>
      <c r="CE8" s="50">
        <f t="shared" ref="CE8" si="11">CD8/CC8*1000</f>
        <v>3712608.6956521738</v>
      </c>
      <c r="CF8" s="9">
        <v>0</v>
      </c>
      <c r="CG8" s="5">
        <v>0</v>
      </c>
      <c r="CH8" s="50">
        <v>0</v>
      </c>
      <c r="CI8" s="9">
        <v>0</v>
      </c>
      <c r="CJ8" s="5">
        <v>0</v>
      </c>
      <c r="CK8" s="50">
        <v>0</v>
      </c>
      <c r="CL8" s="9">
        <v>6544.14</v>
      </c>
      <c r="CM8" s="5">
        <v>11066.88</v>
      </c>
      <c r="CN8" s="50">
        <f t="shared" si="6"/>
        <v>1691.1129651871747</v>
      </c>
      <c r="CO8" s="9">
        <v>1517.34</v>
      </c>
      <c r="CP8" s="5">
        <v>2626.19</v>
      </c>
      <c r="CQ8" s="50">
        <f t="shared" si="7"/>
        <v>1730.7854534909777</v>
      </c>
      <c r="CR8" s="6">
        <f t="shared" si="8"/>
        <v>9793.4830000000002</v>
      </c>
      <c r="CS8" s="11">
        <f t="shared" si="9"/>
        <v>16656.289999999997</v>
      </c>
      <c r="CT8" s="1"/>
      <c r="CU8" s="2"/>
      <c r="CV8" s="1"/>
      <c r="CW8" s="1"/>
      <c r="CX8" s="1"/>
      <c r="CY8" s="2"/>
      <c r="CZ8" s="1"/>
      <c r="DA8" s="1"/>
      <c r="DB8" s="1"/>
      <c r="DC8" s="2"/>
      <c r="DD8" s="1"/>
      <c r="DE8" s="1"/>
      <c r="DF8" s="1"/>
      <c r="DG8" s="2"/>
      <c r="DH8" s="1"/>
      <c r="DI8" s="1"/>
      <c r="DJ8" s="1"/>
      <c r="DK8" s="2"/>
      <c r="DL8" s="1"/>
      <c r="DM8" s="1"/>
      <c r="DN8" s="1"/>
    </row>
    <row r="9" spans="1:197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12">
        <v>0</v>
      </c>
      <c r="I9" s="9"/>
      <c r="J9" s="5"/>
      <c r="K9" s="12"/>
      <c r="L9" s="9">
        <v>0</v>
      </c>
      <c r="M9" s="5">
        <v>0</v>
      </c>
      <c r="N9" s="12">
        <v>0</v>
      </c>
      <c r="O9" s="9">
        <v>0</v>
      </c>
      <c r="P9" s="5">
        <v>0</v>
      </c>
      <c r="Q9" s="50">
        <v>0</v>
      </c>
      <c r="R9" s="9">
        <v>6.5000000000000002E-2</v>
      </c>
      <c r="S9" s="5">
        <v>1.57</v>
      </c>
      <c r="T9" s="50">
        <f t="shared" ref="T9" si="12">S9/R9*1000</f>
        <v>24153.846153846152</v>
      </c>
      <c r="U9" s="9">
        <v>0</v>
      </c>
      <c r="V9" s="5">
        <v>0</v>
      </c>
      <c r="W9" s="12">
        <f t="shared" si="0"/>
        <v>0</v>
      </c>
      <c r="X9" s="9">
        <v>0</v>
      </c>
      <c r="Y9" s="5">
        <v>0</v>
      </c>
      <c r="Z9" s="12">
        <f t="shared" ref="Z9:Z17" si="13">IF(X9=0,0,Y9/X9*1000)</f>
        <v>0</v>
      </c>
      <c r="AA9" s="9">
        <v>0</v>
      </c>
      <c r="AB9" s="5">
        <v>0</v>
      </c>
      <c r="AC9" s="12">
        <v>0</v>
      </c>
      <c r="AD9" s="9">
        <v>0</v>
      </c>
      <c r="AE9" s="5">
        <v>0</v>
      </c>
      <c r="AF9" s="12">
        <v>0</v>
      </c>
      <c r="AG9" s="9">
        <v>0</v>
      </c>
      <c r="AH9" s="5">
        <v>0</v>
      </c>
      <c r="AI9" s="12">
        <v>0</v>
      </c>
      <c r="AJ9" s="9">
        <v>0</v>
      </c>
      <c r="AK9" s="5">
        <v>0</v>
      </c>
      <c r="AL9" s="12">
        <v>0</v>
      </c>
      <c r="AM9" s="9">
        <v>0</v>
      </c>
      <c r="AN9" s="5">
        <v>0</v>
      </c>
      <c r="AO9" s="12">
        <v>0</v>
      </c>
      <c r="AP9" s="9">
        <v>30</v>
      </c>
      <c r="AQ9" s="5">
        <v>15</v>
      </c>
      <c r="AR9" s="50">
        <f t="shared" si="10"/>
        <v>500</v>
      </c>
      <c r="AS9" s="9">
        <v>2739.43</v>
      </c>
      <c r="AT9" s="5">
        <v>3215.34</v>
      </c>
      <c r="AU9" s="50">
        <f t="shared" si="2"/>
        <v>1173.7259210857733</v>
      </c>
      <c r="AV9" s="9">
        <v>455</v>
      </c>
      <c r="AW9" s="5">
        <v>1132.95</v>
      </c>
      <c r="AX9" s="50">
        <f t="shared" si="3"/>
        <v>2490</v>
      </c>
      <c r="AY9" s="9">
        <v>0</v>
      </c>
      <c r="AZ9" s="5">
        <v>0</v>
      </c>
      <c r="BA9" s="12">
        <f t="shared" si="4"/>
        <v>0</v>
      </c>
      <c r="BB9" s="9">
        <v>0</v>
      </c>
      <c r="BC9" s="5">
        <v>0</v>
      </c>
      <c r="BD9" s="12">
        <v>0</v>
      </c>
      <c r="BE9" s="9">
        <v>0</v>
      </c>
      <c r="BF9" s="5">
        <v>0</v>
      </c>
      <c r="BG9" s="12">
        <v>0</v>
      </c>
      <c r="BH9" s="9">
        <v>33.6</v>
      </c>
      <c r="BI9" s="5">
        <v>52.94</v>
      </c>
      <c r="BJ9" s="50">
        <f t="shared" ref="BJ9:BJ12" si="14">BI9/BH9*1000</f>
        <v>1575.5952380952381</v>
      </c>
      <c r="BK9" s="9">
        <v>0</v>
      </c>
      <c r="BL9" s="5">
        <v>0</v>
      </c>
      <c r="BM9" s="50">
        <f t="shared" si="5"/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12">
        <v>0</v>
      </c>
      <c r="BT9" s="9">
        <v>0</v>
      </c>
      <c r="BU9" s="5">
        <v>0</v>
      </c>
      <c r="BV9" s="12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9">
        <v>0</v>
      </c>
      <c r="CD9" s="5">
        <v>0</v>
      </c>
      <c r="CE9" s="12">
        <v>0</v>
      </c>
      <c r="CF9" s="9">
        <v>0</v>
      </c>
      <c r="CG9" s="5">
        <v>0</v>
      </c>
      <c r="CH9" s="50">
        <v>0</v>
      </c>
      <c r="CI9" s="9">
        <v>0</v>
      </c>
      <c r="CJ9" s="5">
        <v>0</v>
      </c>
      <c r="CK9" s="50">
        <v>0</v>
      </c>
      <c r="CL9" s="9">
        <v>4291.76</v>
      </c>
      <c r="CM9" s="5">
        <v>6340.8</v>
      </c>
      <c r="CN9" s="50">
        <f t="shared" si="6"/>
        <v>1477.4358305217438</v>
      </c>
      <c r="CO9" s="9">
        <v>2464.69</v>
      </c>
      <c r="CP9" s="5">
        <v>4762.13</v>
      </c>
      <c r="CQ9" s="50">
        <f t="shared" si="7"/>
        <v>1932.1415674993609</v>
      </c>
      <c r="CR9" s="6">
        <f t="shared" si="8"/>
        <v>10014.545</v>
      </c>
      <c r="CS9" s="11">
        <f t="shared" si="9"/>
        <v>15520.73</v>
      </c>
      <c r="CT9" s="1"/>
      <c r="CU9" s="2"/>
      <c r="CV9" s="1"/>
      <c r="CW9" s="1"/>
      <c r="CX9" s="1"/>
      <c r="CY9" s="2"/>
      <c r="CZ9" s="1"/>
      <c r="DA9" s="1"/>
      <c r="DB9" s="1"/>
      <c r="DC9" s="2"/>
      <c r="DD9" s="1"/>
      <c r="DE9" s="1"/>
      <c r="DF9" s="1"/>
      <c r="DG9" s="2"/>
      <c r="DH9" s="1"/>
      <c r="DI9" s="1"/>
      <c r="DJ9" s="1"/>
      <c r="DK9" s="2"/>
      <c r="DL9" s="1"/>
      <c r="DM9" s="1"/>
      <c r="DN9" s="1"/>
    </row>
    <row r="10" spans="1:197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12">
        <v>0</v>
      </c>
      <c r="I10" s="9"/>
      <c r="J10" s="5"/>
      <c r="K10" s="12"/>
      <c r="L10" s="9">
        <v>0</v>
      </c>
      <c r="M10" s="5">
        <v>0</v>
      </c>
      <c r="N10" s="12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12">
        <v>0</v>
      </c>
      <c r="U10" s="9">
        <v>0</v>
      </c>
      <c r="V10" s="5">
        <v>0</v>
      </c>
      <c r="W10" s="12">
        <f t="shared" si="0"/>
        <v>0</v>
      </c>
      <c r="X10" s="9">
        <v>0</v>
      </c>
      <c r="Y10" s="5">
        <v>0</v>
      </c>
      <c r="Z10" s="12">
        <f t="shared" si="13"/>
        <v>0</v>
      </c>
      <c r="AA10" s="9">
        <v>0</v>
      </c>
      <c r="AB10" s="5">
        <v>0</v>
      </c>
      <c r="AC10" s="12">
        <v>0</v>
      </c>
      <c r="AD10" s="9">
        <v>0</v>
      </c>
      <c r="AE10" s="5">
        <v>0</v>
      </c>
      <c r="AF10" s="12">
        <v>0</v>
      </c>
      <c r="AG10" s="9">
        <v>0</v>
      </c>
      <c r="AH10" s="5">
        <v>0</v>
      </c>
      <c r="AI10" s="12">
        <v>0</v>
      </c>
      <c r="AJ10" s="9">
        <v>0</v>
      </c>
      <c r="AK10" s="5">
        <v>0</v>
      </c>
      <c r="AL10" s="12">
        <v>0</v>
      </c>
      <c r="AM10" s="9">
        <v>0</v>
      </c>
      <c r="AN10" s="5">
        <v>0</v>
      </c>
      <c r="AO10" s="12">
        <v>0</v>
      </c>
      <c r="AP10" s="9">
        <v>0</v>
      </c>
      <c r="AQ10" s="5">
        <v>0</v>
      </c>
      <c r="AR10" s="12">
        <v>0</v>
      </c>
      <c r="AS10" s="9">
        <v>1708.5989999999999</v>
      </c>
      <c r="AT10" s="5">
        <v>2648.4</v>
      </c>
      <c r="AU10" s="50">
        <f t="shared" si="2"/>
        <v>1550.0418764145363</v>
      </c>
      <c r="AV10" s="9">
        <v>315</v>
      </c>
      <c r="AW10" s="5">
        <v>799.05</v>
      </c>
      <c r="AX10" s="50">
        <f t="shared" si="3"/>
        <v>2536.6666666666665</v>
      </c>
      <c r="AY10" s="9">
        <v>0</v>
      </c>
      <c r="AZ10" s="5">
        <v>0</v>
      </c>
      <c r="BA10" s="12">
        <f t="shared" si="4"/>
        <v>0</v>
      </c>
      <c r="BB10" s="9">
        <v>0</v>
      </c>
      <c r="BC10" s="5">
        <v>0</v>
      </c>
      <c r="BD10" s="12">
        <v>0</v>
      </c>
      <c r="BE10" s="9">
        <v>0</v>
      </c>
      <c r="BF10" s="5">
        <v>0</v>
      </c>
      <c r="BG10" s="12">
        <v>0</v>
      </c>
      <c r="BH10" s="9">
        <v>80.8</v>
      </c>
      <c r="BI10" s="5">
        <v>69.510000000000005</v>
      </c>
      <c r="BJ10" s="50">
        <f t="shared" si="14"/>
        <v>860.27227722772284</v>
      </c>
      <c r="BK10" s="9">
        <v>0</v>
      </c>
      <c r="BL10" s="5">
        <v>0</v>
      </c>
      <c r="BM10" s="50">
        <f t="shared" si="5"/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12">
        <v>0</v>
      </c>
      <c r="BT10" s="9">
        <v>0</v>
      </c>
      <c r="BU10" s="5">
        <v>0</v>
      </c>
      <c r="BV10" s="12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9">
        <v>0</v>
      </c>
      <c r="CD10" s="5">
        <v>0</v>
      </c>
      <c r="CE10" s="12">
        <v>0</v>
      </c>
      <c r="CF10" s="9">
        <v>0</v>
      </c>
      <c r="CG10" s="5">
        <v>0</v>
      </c>
      <c r="CH10" s="50">
        <v>0</v>
      </c>
      <c r="CI10" s="9">
        <v>0</v>
      </c>
      <c r="CJ10" s="5">
        <v>0</v>
      </c>
      <c r="CK10" s="50">
        <v>0</v>
      </c>
      <c r="CL10" s="9">
        <v>3070.913</v>
      </c>
      <c r="CM10" s="5">
        <v>4850.74</v>
      </c>
      <c r="CN10" s="50">
        <f t="shared" si="6"/>
        <v>1579.5758460106165</v>
      </c>
      <c r="CO10" s="9">
        <v>88.95</v>
      </c>
      <c r="CP10" s="5">
        <v>153.69</v>
      </c>
      <c r="CQ10" s="50">
        <f t="shared" si="7"/>
        <v>1727.8246205733558</v>
      </c>
      <c r="CR10" s="6">
        <f t="shared" si="8"/>
        <v>5264.2619999999997</v>
      </c>
      <c r="CS10" s="11">
        <f t="shared" si="9"/>
        <v>8521.3900000000012</v>
      </c>
      <c r="CT10" s="1"/>
      <c r="CU10" s="2"/>
      <c r="CV10" s="1"/>
      <c r="CW10" s="1"/>
      <c r="CX10" s="1"/>
      <c r="CY10" s="2"/>
      <c r="CZ10" s="1"/>
      <c r="DA10" s="1"/>
      <c r="DB10" s="1"/>
      <c r="DC10" s="2"/>
      <c r="DD10" s="1"/>
      <c r="DE10" s="1"/>
      <c r="DF10" s="1"/>
      <c r="DG10" s="2"/>
      <c r="DH10" s="1"/>
      <c r="DI10" s="1"/>
      <c r="DJ10" s="1"/>
      <c r="DK10" s="2"/>
      <c r="DL10" s="1"/>
      <c r="DM10" s="1"/>
      <c r="DN10" s="1"/>
    </row>
    <row r="11" spans="1:197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12">
        <v>0</v>
      </c>
      <c r="I11" s="9"/>
      <c r="J11" s="5"/>
      <c r="K11" s="12"/>
      <c r="L11" s="9">
        <v>0</v>
      </c>
      <c r="M11" s="5">
        <v>0</v>
      </c>
      <c r="N11" s="12">
        <v>0</v>
      </c>
      <c r="O11" s="9">
        <v>34</v>
      </c>
      <c r="P11" s="5">
        <v>78.2</v>
      </c>
      <c r="Q11" s="50">
        <f t="shared" ref="Q11:Q17" si="15">P11/O11*1000</f>
        <v>2300.0000000000005</v>
      </c>
      <c r="R11" s="9">
        <v>0</v>
      </c>
      <c r="S11" s="5">
        <v>0</v>
      </c>
      <c r="T11" s="12">
        <v>0</v>
      </c>
      <c r="U11" s="9">
        <v>0</v>
      </c>
      <c r="V11" s="5">
        <v>0</v>
      </c>
      <c r="W11" s="12">
        <f t="shared" si="0"/>
        <v>0</v>
      </c>
      <c r="X11" s="9">
        <v>0</v>
      </c>
      <c r="Y11" s="5">
        <v>0</v>
      </c>
      <c r="Z11" s="12">
        <f t="shared" si="13"/>
        <v>0</v>
      </c>
      <c r="AA11" s="9">
        <v>0</v>
      </c>
      <c r="AB11" s="5">
        <v>0</v>
      </c>
      <c r="AC11" s="12">
        <v>0</v>
      </c>
      <c r="AD11" s="9">
        <v>5.0000000000000001E-3</v>
      </c>
      <c r="AE11" s="5">
        <v>5.1100000000000003</v>
      </c>
      <c r="AF11" s="50">
        <f t="shared" ref="AF11" si="16">AE11/AD11*1000</f>
        <v>1022000</v>
      </c>
      <c r="AG11" s="9">
        <v>5.0000000000000001E-3</v>
      </c>
      <c r="AH11" s="5">
        <v>5.1100000000000003</v>
      </c>
      <c r="AI11" s="50">
        <f t="shared" ref="AI11" si="17">AH11/AG11*1000</f>
        <v>1022000</v>
      </c>
      <c r="AJ11" s="9">
        <v>0</v>
      </c>
      <c r="AK11" s="5">
        <v>0</v>
      </c>
      <c r="AL11" s="12">
        <v>0</v>
      </c>
      <c r="AM11" s="9">
        <v>0</v>
      </c>
      <c r="AN11" s="5">
        <v>0</v>
      </c>
      <c r="AO11" s="12">
        <v>0</v>
      </c>
      <c r="AP11" s="9">
        <v>0</v>
      </c>
      <c r="AQ11" s="5">
        <v>0</v>
      </c>
      <c r="AR11" s="12">
        <v>0</v>
      </c>
      <c r="AS11" s="9">
        <v>6732.6859999999997</v>
      </c>
      <c r="AT11" s="5">
        <v>8118.41</v>
      </c>
      <c r="AU11" s="50">
        <f t="shared" si="2"/>
        <v>1205.820381345573</v>
      </c>
      <c r="AV11" s="9">
        <v>0</v>
      </c>
      <c r="AW11" s="5">
        <v>0</v>
      </c>
      <c r="AX11" s="50">
        <v>0</v>
      </c>
      <c r="AY11" s="9">
        <v>0</v>
      </c>
      <c r="AZ11" s="5">
        <v>0</v>
      </c>
      <c r="BA11" s="12">
        <f t="shared" si="4"/>
        <v>0</v>
      </c>
      <c r="BB11" s="9">
        <v>0</v>
      </c>
      <c r="BC11" s="5">
        <v>0</v>
      </c>
      <c r="BD11" s="12">
        <v>0</v>
      </c>
      <c r="BE11" s="9">
        <v>0</v>
      </c>
      <c r="BF11" s="5">
        <v>0</v>
      </c>
      <c r="BG11" s="12">
        <v>0</v>
      </c>
      <c r="BH11" s="9">
        <v>230.55</v>
      </c>
      <c r="BI11" s="5">
        <v>215.14</v>
      </c>
      <c r="BJ11" s="50">
        <f t="shared" si="14"/>
        <v>933.15983517675113</v>
      </c>
      <c r="BK11" s="9">
        <v>0</v>
      </c>
      <c r="BL11" s="5">
        <v>0</v>
      </c>
      <c r="BM11" s="50">
        <f t="shared" si="5"/>
        <v>0</v>
      </c>
      <c r="BN11" s="9">
        <v>34</v>
      </c>
      <c r="BO11" s="5">
        <v>78.2</v>
      </c>
      <c r="BP11" s="50">
        <f t="shared" ref="BP11:BP17" si="18">BO11/BN11*1000</f>
        <v>2300.0000000000005</v>
      </c>
      <c r="BQ11" s="9">
        <v>0</v>
      </c>
      <c r="BR11" s="5">
        <v>0</v>
      </c>
      <c r="BS11" s="12">
        <v>0</v>
      </c>
      <c r="BT11" s="9">
        <v>0</v>
      </c>
      <c r="BU11" s="5">
        <v>0</v>
      </c>
      <c r="BV11" s="12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9">
        <v>0</v>
      </c>
      <c r="CD11" s="5">
        <v>0</v>
      </c>
      <c r="CE11" s="12">
        <v>0</v>
      </c>
      <c r="CF11" s="9">
        <v>0</v>
      </c>
      <c r="CG11" s="5">
        <v>0</v>
      </c>
      <c r="CH11" s="50">
        <v>0</v>
      </c>
      <c r="CI11" s="9">
        <v>0</v>
      </c>
      <c r="CJ11" s="5">
        <v>0</v>
      </c>
      <c r="CK11" s="50">
        <v>0</v>
      </c>
      <c r="CL11" s="9">
        <v>781.40800000000002</v>
      </c>
      <c r="CM11" s="5">
        <v>1255.6199999999999</v>
      </c>
      <c r="CN11" s="50">
        <f t="shared" si="6"/>
        <v>1606.8686268888978</v>
      </c>
      <c r="CO11" s="9">
        <v>2786</v>
      </c>
      <c r="CP11" s="5">
        <v>6199.42</v>
      </c>
      <c r="CQ11" s="50">
        <f t="shared" si="7"/>
        <v>2225.2045944005745</v>
      </c>
      <c r="CR11" s="6">
        <f t="shared" si="8"/>
        <v>10564.649000000001</v>
      </c>
      <c r="CS11" s="11">
        <f t="shared" si="9"/>
        <v>15871.9</v>
      </c>
      <c r="CT11" s="1"/>
      <c r="CU11" s="2"/>
      <c r="CV11" s="1"/>
      <c r="CW11" s="1"/>
      <c r="CX11" s="1"/>
      <c r="CY11" s="2"/>
      <c r="CZ11" s="1"/>
      <c r="DA11" s="1"/>
      <c r="DB11" s="1"/>
      <c r="DC11" s="2"/>
      <c r="DD11" s="1"/>
      <c r="DE11" s="1"/>
      <c r="DF11" s="1"/>
      <c r="DG11" s="2"/>
      <c r="DH11" s="1"/>
      <c r="DI11" s="1"/>
      <c r="DJ11" s="1"/>
      <c r="DK11" s="2"/>
      <c r="DL11" s="1"/>
      <c r="DM11" s="1"/>
      <c r="DN11" s="1"/>
    </row>
    <row r="12" spans="1:197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12">
        <v>0</v>
      </c>
      <c r="I12" s="9"/>
      <c r="J12" s="5"/>
      <c r="K12" s="12"/>
      <c r="L12" s="9">
        <v>0</v>
      </c>
      <c r="M12" s="5">
        <v>0</v>
      </c>
      <c r="N12" s="12">
        <v>0</v>
      </c>
      <c r="O12" s="9">
        <v>266</v>
      </c>
      <c r="P12" s="5">
        <v>611.79999999999995</v>
      </c>
      <c r="Q12" s="50">
        <f t="shared" si="15"/>
        <v>2300</v>
      </c>
      <c r="R12" s="9">
        <v>0</v>
      </c>
      <c r="S12" s="5">
        <v>0</v>
      </c>
      <c r="T12" s="12">
        <v>0</v>
      </c>
      <c r="U12" s="9">
        <v>0</v>
      </c>
      <c r="V12" s="5">
        <v>0</v>
      </c>
      <c r="W12" s="12">
        <f t="shared" si="0"/>
        <v>0</v>
      </c>
      <c r="X12" s="9">
        <v>0</v>
      </c>
      <c r="Y12" s="5">
        <v>0</v>
      </c>
      <c r="Z12" s="12">
        <f t="shared" si="13"/>
        <v>0</v>
      </c>
      <c r="AA12" s="9">
        <v>0.01</v>
      </c>
      <c r="AB12" s="5">
        <v>0.35</v>
      </c>
      <c r="AC12" s="50">
        <f t="shared" ref="AC12" si="19">AB12/AA12*1000</f>
        <v>35000</v>
      </c>
      <c r="AD12" s="9">
        <v>0</v>
      </c>
      <c r="AE12" s="5">
        <v>0</v>
      </c>
      <c r="AF12" s="12">
        <v>0</v>
      </c>
      <c r="AG12" s="9">
        <v>0</v>
      </c>
      <c r="AH12" s="5">
        <v>0</v>
      </c>
      <c r="AI12" s="12">
        <v>0</v>
      </c>
      <c r="AJ12" s="9">
        <v>0</v>
      </c>
      <c r="AK12" s="5">
        <v>0</v>
      </c>
      <c r="AL12" s="12">
        <v>0</v>
      </c>
      <c r="AM12" s="9">
        <v>0</v>
      </c>
      <c r="AN12" s="5">
        <v>0</v>
      </c>
      <c r="AO12" s="12">
        <v>0</v>
      </c>
      <c r="AP12" s="9">
        <v>0</v>
      </c>
      <c r="AQ12" s="5">
        <v>0</v>
      </c>
      <c r="AR12" s="12">
        <v>0</v>
      </c>
      <c r="AS12" s="9">
        <v>1868.8889999999999</v>
      </c>
      <c r="AT12" s="5">
        <v>2596.9899999999998</v>
      </c>
      <c r="AU12" s="50">
        <f t="shared" si="2"/>
        <v>1389.5902859934431</v>
      </c>
      <c r="AV12" s="9">
        <v>175</v>
      </c>
      <c r="AW12" s="5">
        <v>503.3</v>
      </c>
      <c r="AX12" s="50">
        <f t="shared" ref="AX12:AX13" si="20">AW12/AV12*1000</f>
        <v>2876</v>
      </c>
      <c r="AY12" s="9">
        <v>0</v>
      </c>
      <c r="AZ12" s="5">
        <v>0</v>
      </c>
      <c r="BA12" s="12">
        <f t="shared" si="4"/>
        <v>0</v>
      </c>
      <c r="BB12" s="9">
        <v>0</v>
      </c>
      <c r="BC12" s="5">
        <v>0</v>
      </c>
      <c r="BD12" s="12">
        <v>0</v>
      </c>
      <c r="BE12" s="9">
        <v>0</v>
      </c>
      <c r="BF12" s="5">
        <v>0</v>
      </c>
      <c r="BG12" s="12">
        <v>0</v>
      </c>
      <c r="BH12" s="9">
        <v>90</v>
      </c>
      <c r="BI12" s="5">
        <v>27</v>
      </c>
      <c r="BJ12" s="50">
        <f t="shared" si="14"/>
        <v>300</v>
      </c>
      <c r="BK12" s="9">
        <v>0</v>
      </c>
      <c r="BL12" s="5">
        <v>0</v>
      </c>
      <c r="BM12" s="50">
        <f t="shared" si="5"/>
        <v>0</v>
      </c>
      <c r="BN12" s="9">
        <v>266</v>
      </c>
      <c r="BO12" s="5">
        <v>611.79999999999995</v>
      </c>
      <c r="BP12" s="50">
        <f t="shared" si="18"/>
        <v>2300</v>
      </c>
      <c r="BQ12" s="9">
        <v>0</v>
      </c>
      <c r="BR12" s="5">
        <v>0</v>
      </c>
      <c r="BS12" s="12">
        <v>0</v>
      </c>
      <c r="BT12" s="9">
        <v>0</v>
      </c>
      <c r="BU12" s="5">
        <v>0</v>
      </c>
      <c r="BV12" s="12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9">
        <v>4.4999999999999998E-2</v>
      </c>
      <c r="CD12" s="5">
        <v>171.51</v>
      </c>
      <c r="CE12" s="50">
        <f t="shared" ref="CE12" si="21">CD12/CC12*1000</f>
        <v>3811333.3333333335</v>
      </c>
      <c r="CF12" s="9">
        <v>0</v>
      </c>
      <c r="CG12" s="5">
        <v>0</v>
      </c>
      <c r="CH12" s="50">
        <v>0</v>
      </c>
      <c r="CI12" s="9">
        <v>0</v>
      </c>
      <c r="CJ12" s="5">
        <v>0</v>
      </c>
      <c r="CK12" s="50">
        <v>0</v>
      </c>
      <c r="CL12" s="9">
        <v>1581</v>
      </c>
      <c r="CM12" s="5">
        <v>1173.3800000000001</v>
      </c>
      <c r="CN12" s="50">
        <f t="shared" si="6"/>
        <v>742.17583807716642</v>
      </c>
      <c r="CO12" s="9">
        <v>211</v>
      </c>
      <c r="CP12" s="5">
        <v>468.92</v>
      </c>
      <c r="CQ12" s="50">
        <f t="shared" si="7"/>
        <v>2222.3696682464456</v>
      </c>
      <c r="CR12" s="6">
        <f t="shared" si="8"/>
        <v>4191.9439999999995</v>
      </c>
      <c r="CS12" s="11">
        <f t="shared" si="9"/>
        <v>5553.25</v>
      </c>
      <c r="CT12" s="1"/>
      <c r="CU12" s="2"/>
      <c r="CV12" s="1"/>
      <c r="CW12" s="1"/>
      <c r="CX12" s="1"/>
      <c r="CY12" s="2"/>
      <c r="CZ12" s="1"/>
      <c r="DA12" s="1"/>
      <c r="DB12" s="1"/>
      <c r="DC12" s="2"/>
      <c r="DD12" s="1"/>
      <c r="DE12" s="1"/>
      <c r="DF12" s="1"/>
      <c r="DG12" s="2"/>
      <c r="DH12" s="1"/>
      <c r="DI12" s="1"/>
      <c r="DJ12" s="1"/>
      <c r="DK12" s="2"/>
      <c r="DL12" s="1"/>
      <c r="DM12" s="1"/>
      <c r="DN12" s="1"/>
    </row>
    <row r="13" spans="1:197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12">
        <v>0</v>
      </c>
      <c r="I13" s="9"/>
      <c r="J13" s="5"/>
      <c r="K13" s="12"/>
      <c r="L13" s="9">
        <v>0</v>
      </c>
      <c r="M13" s="5">
        <v>0</v>
      </c>
      <c r="N13" s="12">
        <v>0</v>
      </c>
      <c r="O13" s="9">
        <v>166</v>
      </c>
      <c r="P13" s="5">
        <v>381.8</v>
      </c>
      <c r="Q13" s="50">
        <f t="shared" si="15"/>
        <v>2300.0000000000005</v>
      </c>
      <c r="R13" s="9">
        <v>0</v>
      </c>
      <c r="S13" s="5">
        <v>0</v>
      </c>
      <c r="T13" s="12">
        <v>0</v>
      </c>
      <c r="U13" s="9">
        <v>0</v>
      </c>
      <c r="V13" s="5">
        <v>0</v>
      </c>
      <c r="W13" s="12">
        <f t="shared" si="0"/>
        <v>0</v>
      </c>
      <c r="X13" s="9">
        <v>0</v>
      </c>
      <c r="Y13" s="5">
        <v>0</v>
      </c>
      <c r="Z13" s="12">
        <f t="shared" si="13"/>
        <v>0</v>
      </c>
      <c r="AA13" s="9">
        <v>0</v>
      </c>
      <c r="AB13" s="5">
        <v>0</v>
      </c>
      <c r="AC13" s="12">
        <v>0</v>
      </c>
      <c r="AD13" s="9">
        <v>0</v>
      </c>
      <c r="AE13" s="5">
        <v>0</v>
      </c>
      <c r="AF13" s="12">
        <v>0</v>
      </c>
      <c r="AG13" s="9">
        <v>0</v>
      </c>
      <c r="AH13" s="5">
        <v>0</v>
      </c>
      <c r="AI13" s="12">
        <v>0</v>
      </c>
      <c r="AJ13" s="9">
        <v>0</v>
      </c>
      <c r="AK13" s="5">
        <v>0</v>
      </c>
      <c r="AL13" s="12">
        <v>0</v>
      </c>
      <c r="AM13" s="9">
        <v>0</v>
      </c>
      <c r="AN13" s="5">
        <v>0</v>
      </c>
      <c r="AO13" s="12">
        <v>0</v>
      </c>
      <c r="AP13" s="9">
        <v>0</v>
      </c>
      <c r="AQ13" s="5">
        <v>0</v>
      </c>
      <c r="AR13" s="12">
        <v>0</v>
      </c>
      <c r="AS13" s="9">
        <v>1636.9380000000001</v>
      </c>
      <c r="AT13" s="5">
        <v>2519.77</v>
      </c>
      <c r="AU13" s="50">
        <f t="shared" si="2"/>
        <v>1539.3191434251021</v>
      </c>
      <c r="AV13" s="9">
        <v>35</v>
      </c>
      <c r="AW13" s="5">
        <v>106.75</v>
      </c>
      <c r="AX13" s="50">
        <f t="shared" si="20"/>
        <v>3050</v>
      </c>
      <c r="AY13" s="9">
        <v>0</v>
      </c>
      <c r="AZ13" s="5">
        <v>0</v>
      </c>
      <c r="BA13" s="12">
        <f t="shared" si="4"/>
        <v>0</v>
      </c>
      <c r="BB13" s="9">
        <v>0</v>
      </c>
      <c r="BC13" s="5">
        <v>0</v>
      </c>
      <c r="BD13" s="12">
        <v>0</v>
      </c>
      <c r="BE13" s="9">
        <v>0</v>
      </c>
      <c r="BF13" s="5">
        <v>0</v>
      </c>
      <c r="BG13" s="12">
        <v>0</v>
      </c>
      <c r="BH13" s="9">
        <v>0</v>
      </c>
      <c r="BI13" s="5">
        <v>0</v>
      </c>
      <c r="BJ13" s="12">
        <v>0</v>
      </c>
      <c r="BK13" s="9">
        <v>0</v>
      </c>
      <c r="BL13" s="5">
        <v>0</v>
      </c>
      <c r="BM13" s="50">
        <f t="shared" si="5"/>
        <v>0</v>
      </c>
      <c r="BN13" s="9">
        <v>166</v>
      </c>
      <c r="BO13" s="5">
        <v>381.8</v>
      </c>
      <c r="BP13" s="50">
        <f t="shared" si="18"/>
        <v>2300.0000000000005</v>
      </c>
      <c r="BQ13" s="9">
        <v>0</v>
      </c>
      <c r="BR13" s="5">
        <v>0</v>
      </c>
      <c r="BS13" s="12">
        <v>0</v>
      </c>
      <c r="BT13" s="9">
        <v>0</v>
      </c>
      <c r="BU13" s="5">
        <v>0</v>
      </c>
      <c r="BV13" s="12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9">
        <v>0</v>
      </c>
      <c r="CD13" s="5">
        <v>0</v>
      </c>
      <c r="CE13" s="12">
        <v>0</v>
      </c>
      <c r="CF13" s="9">
        <v>0</v>
      </c>
      <c r="CG13" s="5">
        <v>0</v>
      </c>
      <c r="CH13" s="50">
        <v>0</v>
      </c>
      <c r="CI13" s="9">
        <v>0</v>
      </c>
      <c r="CJ13" s="5">
        <v>0</v>
      </c>
      <c r="CK13" s="50">
        <v>0</v>
      </c>
      <c r="CL13" s="9">
        <v>1388.43</v>
      </c>
      <c r="CM13" s="5">
        <v>1640.66</v>
      </c>
      <c r="CN13" s="50">
        <f t="shared" si="6"/>
        <v>1181.665622321615</v>
      </c>
      <c r="CO13" s="9">
        <v>0</v>
      </c>
      <c r="CP13" s="5">
        <v>0</v>
      </c>
      <c r="CQ13" s="12">
        <v>0</v>
      </c>
      <c r="CR13" s="6">
        <f t="shared" si="8"/>
        <v>3226.3680000000004</v>
      </c>
      <c r="CS13" s="11">
        <f t="shared" si="9"/>
        <v>4648.9800000000005</v>
      </c>
      <c r="CT13" s="1"/>
      <c r="CU13" s="2"/>
      <c r="CV13" s="1"/>
      <c r="CW13" s="1"/>
      <c r="CX13" s="1"/>
      <c r="CY13" s="2"/>
      <c r="CZ13" s="1"/>
      <c r="DA13" s="1"/>
      <c r="DB13" s="1"/>
      <c r="DC13" s="2"/>
      <c r="DD13" s="1"/>
      <c r="DE13" s="1"/>
      <c r="DF13" s="1"/>
      <c r="DG13" s="2"/>
      <c r="DH13" s="1"/>
      <c r="DI13" s="1"/>
      <c r="DJ13" s="1"/>
      <c r="DK13" s="2"/>
      <c r="DL13" s="1"/>
      <c r="DM13" s="1"/>
      <c r="DN13" s="1"/>
    </row>
    <row r="14" spans="1:197" x14ac:dyDescent="0.3">
      <c r="A14" s="44">
        <v>2013</v>
      </c>
      <c r="B14" s="45" t="s">
        <v>13</v>
      </c>
      <c r="C14" s="9">
        <v>14</v>
      </c>
      <c r="D14" s="5">
        <v>1148.3599999999999</v>
      </c>
      <c r="E14" s="50">
        <f t="shared" ref="E14" si="22">D14/C14*1000</f>
        <v>82025.714285714275</v>
      </c>
      <c r="F14" s="9">
        <v>0</v>
      </c>
      <c r="G14" s="5">
        <v>0</v>
      </c>
      <c r="H14" s="12">
        <v>0</v>
      </c>
      <c r="I14" s="9"/>
      <c r="J14" s="5"/>
      <c r="K14" s="12"/>
      <c r="L14" s="9">
        <v>0</v>
      </c>
      <c r="M14" s="5">
        <v>0</v>
      </c>
      <c r="N14" s="12">
        <v>0</v>
      </c>
      <c r="O14" s="9">
        <v>272.98</v>
      </c>
      <c r="P14" s="5">
        <v>627.85</v>
      </c>
      <c r="Q14" s="50">
        <f t="shared" si="15"/>
        <v>2299.9853469118616</v>
      </c>
      <c r="R14" s="9">
        <v>0</v>
      </c>
      <c r="S14" s="5">
        <v>0</v>
      </c>
      <c r="T14" s="12">
        <v>0</v>
      </c>
      <c r="U14" s="9">
        <v>0</v>
      </c>
      <c r="V14" s="5">
        <v>0</v>
      </c>
      <c r="W14" s="12">
        <f t="shared" si="0"/>
        <v>0</v>
      </c>
      <c r="X14" s="9">
        <v>0</v>
      </c>
      <c r="Y14" s="5">
        <v>0</v>
      </c>
      <c r="Z14" s="12">
        <f t="shared" si="13"/>
        <v>0</v>
      </c>
      <c r="AA14" s="9">
        <v>0</v>
      </c>
      <c r="AB14" s="5">
        <v>0</v>
      </c>
      <c r="AC14" s="12">
        <v>0</v>
      </c>
      <c r="AD14" s="9">
        <v>0</v>
      </c>
      <c r="AE14" s="5">
        <v>0</v>
      </c>
      <c r="AF14" s="12">
        <v>0</v>
      </c>
      <c r="AG14" s="9">
        <v>0</v>
      </c>
      <c r="AH14" s="5">
        <v>0</v>
      </c>
      <c r="AI14" s="12">
        <v>0</v>
      </c>
      <c r="AJ14" s="9">
        <v>0</v>
      </c>
      <c r="AK14" s="5">
        <v>0</v>
      </c>
      <c r="AL14" s="12">
        <v>0</v>
      </c>
      <c r="AM14" s="9">
        <v>0</v>
      </c>
      <c r="AN14" s="5">
        <v>0</v>
      </c>
      <c r="AO14" s="12">
        <v>0</v>
      </c>
      <c r="AP14" s="9">
        <v>0</v>
      </c>
      <c r="AQ14" s="5">
        <v>0</v>
      </c>
      <c r="AR14" s="12">
        <v>0</v>
      </c>
      <c r="AS14" s="9">
        <v>2735.2159999999999</v>
      </c>
      <c r="AT14" s="5">
        <v>4453.8599999999997</v>
      </c>
      <c r="AU14" s="50">
        <f t="shared" si="2"/>
        <v>1628.339407198554</v>
      </c>
      <c r="AV14" s="9">
        <v>0</v>
      </c>
      <c r="AW14" s="5">
        <v>0</v>
      </c>
      <c r="AX14" s="50">
        <v>0</v>
      </c>
      <c r="AY14" s="9">
        <v>0</v>
      </c>
      <c r="AZ14" s="5">
        <v>0</v>
      </c>
      <c r="BA14" s="12">
        <f t="shared" si="4"/>
        <v>0</v>
      </c>
      <c r="BB14" s="9">
        <v>0</v>
      </c>
      <c r="BC14" s="5">
        <v>0</v>
      </c>
      <c r="BD14" s="12">
        <v>0</v>
      </c>
      <c r="BE14" s="9">
        <v>0.02</v>
      </c>
      <c r="BF14" s="5">
        <v>9.98</v>
      </c>
      <c r="BG14" s="50">
        <f t="shared" ref="BG14" si="23">BF14/BE14*1000</f>
        <v>499000</v>
      </c>
      <c r="BH14" s="9">
        <v>0</v>
      </c>
      <c r="BI14" s="5">
        <v>0</v>
      </c>
      <c r="BJ14" s="12">
        <v>0</v>
      </c>
      <c r="BK14" s="9">
        <v>0</v>
      </c>
      <c r="BL14" s="5">
        <v>0</v>
      </c>
      <c r="BM14" s="50">
        <f t="shared" si="5"/>
        <v>0</v>
      </c>
      <c r="BN14" s="9">
        <v>272.98</v>
      </c>
      <c r="BO14" s="5">
        <v>627.85</v>
      </c>
      <c r="BP14" s="50">
        <f t="shared" si="18"/>
        <v>2299.9853469118616</v>
      </c>
      <c r="BQ14" s="9">
        <v>0</v>
      </c>
      <c r="BR14" s="5">
        <v>0</v>
      </c>
      <c r="BS14" s="12">
        <v>0</v>
      </c>
      <c r="BT14" s="9">
        <v>0</v>
      </c>
      <c r="BU14" s="5">
        <v>0</v>
      </c>
      <c r="BV14" s="12">
        <v>0</v>
      </c>
      <c r="BW14" s="9">
        <v>0</v>
      </c>
      <c r="BX14" s="5">
        <v>0</v>
      </c>
      <c r="BY14" s="12">
        <v>0</v>
      </c>
      <c r="BZ14" s="9">
        <v>0</v>
      </c>
      <c r="CA14" s="5">
        <v>0</v>
      </c>
      <c r="CB14" s="12">
        <v>0</v>
      </c>
      <c r="CC14" s="9">
        <v>6.0000000000000001E-3</v>
      </c>
      <c r="CD14" s="5">
        <v>3.77</v>
      </c>
      <c r="CE14" s="50">
        <f t="shared" ref="CE14:CE16" si="24">CD14/CC14*1000</f>
        <v>628333.33333333337</v>
      </c>
      <c r="CF14" s="9">
        <v>0</v>
      </c>
      <c r="CG14" s="5">
        <v>0</v>
      </c>
      <c r="CH14" s="50">
        <v>0</v>
      </c>
      <c r="CI14" s="9">
        <v>0</v>
      </c>
      <c r="CJ14" s="5">
        <v>0</v>
      </c>
      <c r="CK14" s="50">
        <v>0</v>
      </c>
      <c r="CL14" s="9">
        <v>360</v>
      </c>
      <c r="CM14" s="5">
        <v>321.35000000000002</v>
      </c>
      <c r="CN14" s="50">
        <f t="shared" si="6"/>
        <v>892.63888888888903</v>
      </c>
      <c r="CO14" s="9">
        <v>196</v>
      </c>
      <c r="CP14" s="5">
        <v>159.65</v>
      </c>
      <c r="CQ14" s="50">
        <f t="shared" ref="CQ14:CQ17" si="25">CP14/CO14*1000</f>
        <v>814.5408163265306</v>
      </c>
      <c r="CR14" s="6">
        <f t="shared" si="8"/>
        <v>3578.2219999999998</v>
      </c>
      <c r="CS14" s="11">
        <f t="shared" si="9"/>
        <v>6724.82</v>
      </c>
      <c r="CT14" s="1"/>
      <c r="CU14" s="2"/>
      <c r="CV14" s="1"/>
      <c r="CW14" s="1"/>
      <c r="CX14" s="1"/>
      <c r="CY14" s="2"/>
      <c r="CZ14" s="1"/>
      <c r="DA14" s="1"/>
      <c r="DB14" s="1"/>
      <c r="DC14" s="2"/>
      <c r="DD14" s="1"/>
      <c r="DE14" s="1"/>
      <c r="DF14" s="1"/>
      <c r="DG14" s="2"/>
      <c r="DH14" s="1"/>
      <c r="DI14" s="1"/>
      <c r="DJ14" s="1"/>
      <c r="DK14" s="2"/>
      <c r="DL14" s="1"/>
      <c r="DM14" s="1"/>
      <c r="DN14" s="1"/>
    </row>
    <row r="15" spans="1:197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12">
        <v>0</v>
      </c>
      <c r="I15" s="9"/>
      <c r="J15" s="5"/>
      <c r="K15" s="12"/>
      <c r="L15" s="9">
        <v>0</v>
      </c>
      <c r="M15" s="5">
        <v>0</v>
      </c>
      <c r="N15" s="12">
        <v>0</v>
      </c>
      <c r="O15" s="9">
        <v>374.02</v>
      </c>
      <c r="P15" s="5">
        <v>860.25</v>
      </c>
      <c r="Q15" s="50">
        <f t="shared" si="15"/>
        <v>2300.0106946152614</v>
      </c>
      <c r="R15" s="9">
        <v>0</v>
      </c>
      <c r="S15" s="5">
        <v>0</v>
      </c>
      <c r="T15" s="12">
        <v>0</v>
      </c>
      <c r="U15" s="9">
        <v>0</v>
      </c>
      <c r="V15" s="5">
        <v>0</v>
      </c>
      <c r="W15" s="12">
        <f t="shared" si="0"/>
        <v>0</v>
      </c>
      <c r="X15" s="9">
        <v>0</v>
      </c>
      <c r="Y15" s="5">
        <v>0</v>
      </c>
      <c r="Z15" s="12">
        <f t="shared" si="13"/>
        <v>0</v>
      </c>
      <c r="AA15" s="9">
        <v>0</v>
      </c>
      <c r="AB15" s="5">
        <v>0</v>
      </c>
      <c r="AC15" s="12">
        <v>0</v>
      </c>
      <c r="AD15" s="9">
        <v>0</v>
      </c>
      <c r="AE15" s="5">
        <v>0</v>
      </c>
      <c r="AF15" s="12">
        <v>0</v>
      </c>
      <c r="AG15" s="9">
        <v>0</v>
      </c>
      <c r="AH15" s="5">
        <v>0</v>
      </c>
      <c r="AI15" s="12">
        <v>0</v>
      </c>
      <c r="AJ15" s="9">
        <v>0</v>
      </c>
      <c r="AK15" s="5">
        <v>0</v>
      </c>
      <c r="AL15" s="12">
        <v>0</v>
      </c>
      <c r="AM15" s="9">
        <v>0</v>
      </c>
      <c r="AN15" s="5">
        <v>0</v>
      </c>
      <c r="AO15" s="12">
        <v>0</v>
      </c>
      <c r="AP15" s="9">
        <v>1.2E-2</v>
      </c>
      <c r="AQ15" s="5">
        <v>0.25</v>
      </c>
      <c r="AR15" s="50">
        <f t="shared" ref="AR15" si="26">AQ15/AP15*1000</f>
        <v>20833.333333333332</v>
      </c>
      <c r="AS15" s="9">
        <v>1905.845</v>
      </c>
      <c r="AT15" s="5">
        <v>3051.46</v>
      </c>
      <c r="AU15" s="50">
        <f t="shared" si="2"/>
        <v>1601.1060710603433</v>
      </c>
      <c r="AV15" s="9">
        <v>105</v>
      </c>
      <c r="AW15" s="5">
        <v>353.33</v>
      </c>
      <c r="AX15" s="50">
        <f t="shared" ref="AX15" si="27">AW15/AV15*1000</f>
        <v>3365.0476190476193</v>
      </c>
      <c r="AY15" s="9">
        <v>0</v>
      </c>
      <c r="AZ15" s="5">
        <v>0</v>
      </c>
      <c r="BA15" s="12">
        <f t="shared" si="4"/>
        <v>0</v>
      </c>
      <c r="BB15" s="9">
        <v>0</v>
      </c>
      <c r="BC15" s="5">
        <v>0</v>
      </c>
      <c r="BD15" s="12">
        <v>0</v>
      </c>
      <c r="BE15" s="9">
        <v>0</v>
      </c>
      <c r="BF15" s="5">
        <v>0</v>
      </c>
      <c r="BG15" s="12">
        <v>0</v>
      </c>
      <c r="BH15" s="9">
        <v>0</v>
      </c>
      <c r="BI15" s="5">
        <v>0</v>
      </c>
      <c r="BJ15" s="12">
        <v>0</v>
      </c>
      <c r="BK15" s="9">
        <v>0</v>
      </c>
      <c r="BL15" s="5">
        <v>0</v>
      </c>
      <c r="BM15" s="50">
        <f t="shared" si="5"/>
        <v>0</v>
      </c>
      <c r="BN15" s="9">
        <v>374.02</v>
      </c>
      <c r="BO15" s="5">
        <v>860.25</v>
      </c>
      <c r="BP15" s="50">
        <f t="shared" si="18"/>
        <v>2300.0106946152614</v>
      </c>
      <c r="BQ15" s="9">
        <v>0</v>
      </c>
      <c r="BR15" s="5">
        <v>0</v>
      </c>
      <c r="BS15" s="12">
        <v>0</v>
      </c>
      <c r="BT15" s="9">
        <v>0</v>
      </c>
      <c r="BU15" s="5">
        <v>0</v>
      </c>
      <c r="BV15" s="12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9">
        <v>2.1789999999999998</v>
      </c>
      <c r="CD15" s="5">
        <v>35.93</v>
      </c>
      <c r="CE15" s="50">
        <f t="shared" si="24"/>
        <v>16489.21523634695</v>
      </c>
      <c r="CF15" s="9">
        <v>0</v>
      </c>
      <c r="CG15" s="5">
        <v>0</v>
      </c>
      <c r="CH15" s="50">
        <v>0</v>
      </c>
      <c r="CI15" s="9">
        <v>0</v>
      </c>
      <c r="CJ15" s="5">
        <v>0</v>
      </c>
      <c r="CK15" s="50">
        <v>0</v>
      </c>
      <c r="CL15" s="9">
        <v>324</v>
      </c>
      <c r="CM15" s="5">
        <v>540.66999999999996</v>
      </c>
      <c r="CN15" s="50">
        <f t="shared" si="6"/>
        <v>1668.7345679012344</v>
      </c>
      <c r="CO15" s="9">
        <v>68.03</v>
      </c>
      <c r="CP15" s="5">
        <v>72.53</v>
      </c>
      <c r="CQ15" s="50">
        <f t="shared" si="25"/>
        <v>1066.1472879611936</v>
      </c>
      <c r="CR15" s="6">
        <f t="shared" si="8"/>
        <v>2779.0860000000002</v>
      </c>
      <c r="CS15" s="11">
        <f t="shared" si="9"/>
        <v>4914.42</v>
      </c>
      <c r="CT15" s="1"/>
      <c r="CU15" s="2"/>
      <c r="CV15" s="1"/>
      <c r="CW15" s="1"/>
      <c r="CX15" s="1"/>
      <c r="CY15" s="2"/>
      <c r="CZ15" s="1"/>
      <c r="DA15" s="1"/>
      <c r="DB15" s="1"/>
      <c r="DC15" s="2"/>
      <c r="DD15" s="1"/>
      <c r="DE15" s="1"/>
      <c r="DF15" s="1"/>
      <c r="DG15" s="2"/>
      <c r="DH15" s="1"/>
      <c r="DI15" s="1"/>
      <c r="DJ15" s="1"/>
      <c r="DK15" s="2"/>
      <c r="DL15" s="1"/>
      <c r="DM15" s="1"/>
      <c r="DN15" s="1"/>
    </row>
    <row r="16" spans="1:197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12">
        <v>0</v>
      </c>
      <c r="I16" s="9"/>
      <c r="J16" s="5"/>
      <c r="K16" s="12"/>
      <c r="L16" s="9">
        <v>0</v>
      </c>
      <c r="M16" s="5">
        <v>0</v>
      </c>
      <c r="N16" s="12">
        <v>0</v>
      </c>
      <c r="O16" s="9">
        <v>195.1</v>
      </c>
      <c r="P16" s="5">
        <v>448.73</v>
      </c>
      <c r="Q16" s="50">
        <f t="shared" si="15"/>
        <v>2300.0000000000005</v>
      </c>
      <c r="R16" s="9">
        <v>0</v>
      </c>
      <c r="S16" s="5">
        <v>0</v>
      </c>
      <c r="T16" s="12">
        <v>0</v>
      </c>
      <c r="U16" s="9">
        <v>0</v>
      </c>
      <c r="V16" s="5">
        <v>0</v>
      </c>
      <c r="W16" s="12">
        <f t="shared" si="0"/>
        <v>0</v>
      </c>
      <c r="X16" s="9">
        <v>0</v>
      </c>
      <c r="Y16" s="5">
        <v>0</v>
      </c>
      <c r="Z16" s="12">
        <f t="shared" si="13"/>
        <v>0</v>
      </c>
      <c r="AA16" s="9">
        <v>0</v>
      </c>
      <c r="AB16" s="5">
        <v>0</v>
      </c>
      <c r="AC16" s="12">
        <v>0</v>
      </c>
      <c r="AD16" s="9">
        <v>0</v>
      </c>
      <c r="AE16" s="5">
        <v>0</v>
      </c>
      <c r="AF16" s="12">
        <v>0</v>
      </c>
      <c r="AG16" s="9">
        <v>0</v>
      </c>
      <c r="AH16" s="5">
        <v>0</v>
      </c>
      <c r="AI16" s="12">
        <v>0</v>
      </c>
      <c r="AJ16" s="9">
        <v>0</v>
      </c>
      <c r="AK16" s="5">
        <v>0</v>
      </c>
      <c r="AL16" s="12">
        <v>0</v>
      </c>
      <c r="AM16" s="9">
        <v>0</v>
      </c>
      <c r="AN16" s="5">
        <v>0</v>
      </c>
      <c r="AO16" s="12">
        <v>0</v>
      </c>
      <c r="AP16" s="9">
        <v>0</v>
      </c>
      <c r="AQ16" s="5">
        <v>0</v>
      </c>
      <c r="AR16" s="12">
        <v>0</v>
      </c>
      <c r="AS16" s="9">
        <v>1755.395</v>
      </c>
      <c r="AT16" s="5">
        <v>3078.93</v>
      </c>
      <c r="AU16" s="50">
        <f t="shared" si="2"/>
        <v>1753.9812976566527</v>
      </c>
      <c r="AV16" s="9">
        <v>0</v>
      </c>
      <c r="AW16" s="5">
        <v>0</v>
      </c>
      <c r="AX16" s="50">
        <v>0</v>
      </c>
      <c r="AY16" s="9">
        <v>0</v>
      </c>
      <c r="AZ16" s="5">
        <v>0</v>
      </c>
      <c r="BA16" s="12">
        <f t="shared" si="4"/>
        <v>0</v>
      </c>
      <c r="BB16" s="9">
        <v>0</v>
      </c>
      <c r="BC16" s="5">
        <v>0</v>
      </c>
      <c r="BD16" s="12">
        <v>0</v>
      </c>
      <c r="BE16" s="9">
        <v>0</v>
      </c>
      <c r="BF16" s="5">
        <v>0</v>
      </c>
      <c r="BG16" s="12">
        <v>0</v>
      </c>
      <c r="BH16" s="9">
        <v>0</v>
      </c>
      <c r="BI16" s="5">
        <v>0</v>
      </c>
      <c r="BJ16" s="12">
        <v>0</v>
      </c>
      <c r="BK16" s="9">
        <v>0</v>
      </c>
      <c r="BL16" s="5">
        <v>0</v>
      </c>
      <c r="BM16" s="50">
        <f t="shared" si="5"/>
        <v>0</v>
      </c>
      <c r="BN16" s="9">
        <v>195.1</v>
      </c>
      <c r="BO16" s="5">
        <v>448.73</v>
      </c>
      <c r="BP16" s="50">
        <f t="shared" si="18"/>
        <v>2300.0000000000005</v>
      </c>
      <c r="BQ16" s="9">
        <v>0</v>
      </c>
      <c r="BR16" s="5">
        <v>0</v>
      </c>
      <c r="BS16" s="12">
        <v>0</v>
      </c>
      <c r="BT16" s="9">
        <v>0</v>
      </c>
      <c r="BU16" s="5">
        <v>0</v>
      </c>
      <c r="BV16" s="12">
        <v>0</v>
      </c>
      <c r="BW16" s="9">
        <v>0</v>
      </c>
      <c r="BX16" s="5">
        <v>0</v>
      </c>
      <c r="BY16" s="12">
        <v>0</v>
      </c>
      <c r="BZ16" s="9">
        <v>0</v>
      </c>
      <c r="CA16" s="5">
        <v>0</v>
      </c>
      <c r="CB16" s="12">
        <v>0</v>
      </c>
      <c r="CC16" s="9">
        <v>2.5000000000000001E-2</v>
      </c>
      <c r="CD16" s="5">
        <v>0.45</v>
      </c>
      <c r="CE16" s="50">
        <f t="shared" si="24"/>
        <v>18000</v>
      </c>
      <c r="CF16" s="9">
        <v>0</v>
      </c>
      <c r="CG16" s="5">
        <v>0</v>
      </c>
      <c r="CH16" s="50">
        <v>0</v>
      </c>
      <c r="CI16" s="9">
        <v>0</v>
      </c>
      <c r="CJ16" s="5">
        <v>0</v>
      </c>
      <c r="CK16" s="50">
        <v>0</v>
      </c>
      <c r="CL16" s="9">
        <v>2174.02</v>
      </c>
      <c r="CM16" s="5">
        <v>5155.6899999999996</v>
      </c>
      <c r="CN16" s="50">
        <f t="shared" si="6"/>
        <v>2371.5007221644692</v>
      </c>
      <c r="CO16" s="9">
        <v>556.28</v>
      </c>
      <c r="CP16" s="5">
        <v>612.67999999999995</v>
      </c>
      <c r="CQ16" s="50">
        <f t="shared" si="25"/>
        <v>1101.3877903214209</v>
      </c>
      <c r="CR16" s="6">
        <f t="shared" si="8"/>
        <v>4680.82</v>
      </c>
      <c r="CS16" s="11">
        <f t="shared" si="9"/>
        <v>9296.48</v>
      </c>
      <c r="CT16" s="1"/>
      <c r="CU16" s="2"/>
      <c r="CV16" s="1"/>
      <c r="CW16" s="1"/>
      <c r="CX16" s="1"/>
      <c r="CY16" s="2"/>
      <c r="CZ16" s="1"/>
      <c r="DA16" s="1"/>
      <c r="DB16" s="1"/>
      <c r="DC16" s="2"/>
      <c r="DD16" s="1"/>
      <c r="DE16" s="1"/>
      <c r="DF16" s="1"/>
      <c r="DG16" s="2"/>
      <c r="DH16" s="1"/>
      <c r="DI16" s="1"/>
      <c r="DJ16" s="1"/>
      <c r="DK16" s="2"/>
      <c r="DL16" s="1"/>
      <c r="DM16" s="1"/>
      <c r="DN16" s="1"/>
    </row>
    <row r="17" spans="1:193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0</v>
      </c>
      <c r="G17" s="5">
        <v>0</v>
      </c>
      <c r="H17" s="12">
        <v>0</v>
      </c>
      <c r="I17" s="9"/>
      <c r="J17" s="5"/>
      <c r="K17" s="12"/>
      <c r="L17" s="9">
        <v>0</v>
      </c>
      <c r="M17" s="5">
        <v>0</v>
      </c>
      <c r="N17" s="12">
        <v>0</v>
      </c>
      <c r="O17" s="9">
        <v>12.94</v>
      </c>
      <c r="P17" s="5">
        <v>29.76</v>
      </c>
      <c r="Q17" s="50">
        <f t="shared" si="15"/>
        <v>2299.8454404945905</v>
      </c>
      <c r="R17" s="9">
        <v>0</v>
      </c>
      <c r="S17" s="5">
        <v>0</v>
      </c>
      <c r="T17" s="12">
        <v>0</v>
      </c>
      <c r="U17" s="9">
        <v>0</v>
      </c>
      <c r="V17" s="5">
        <v>0</v>
      </c>
      <c r="W17" s="12">
        <f t="shared" si="0"/>
        <v>0</v>
      </c>
      <c r="X17" s="9">
        <v>0</v>
      </c>
      <c r="Y17" s="5">
        <v>0</v>
      </c>
      <c r="Z17" s="12">
        <f t="shared" si="13"/>
        <v>0</v>
      </c>
      <c r="AA17" s="9">
        <v>0</v>
      </c>
      <c r="AB17" s="5">
        <v>0</v>
      </c>
      <c r="AC17" s="12">
        <v>0</v>
      </c>
      <c r="AD17" s="9">
        <v>0</v>
      </c>
      <c r="AE17" s="5">
        <v>0</v>
      </c>
      <c r="AF17" s="12">
        <v>0</v>
      </c>
      <c r="AG17" s="9">
        <v>0</v>
      </c>
      <c r="AH17" s="5">
        <v>0</v>
      </c>
      <c r="AI17" s="12">
        <v>0</v>
      </c>
      <c r="AJ17" s="9">
        <v>0</v>
      </c>
      <c r="AK17" s="5">
        <v>0</v>
      </c>
      <c r="AL17" s="12">
        <v>0</v>
      </c>
      <c r="AM17" s="9">
        <v>0</v>
      </c>
      <c r="AN17" s="5">
        <v>0</v>
      </c>
      <c r="AO17" s="12">
        <v>0</v>
      </c>
      <c r="AP17" s="9">
        <v>0</v>
      </c>
      <c r="AQ17" s="5">
        <v>0</v>
      </c>
      <c r="AR17" s="12">
        <v>0</v>
      </c>
      <c r="AS17" s="9">
        <v>2487.835</v>
      </c>
      <c r="AT17" s="5">
        <v>4811.25</v>
      </c>
      <c r="AU17" s="50">
        <f t="shared" si="2"/>
        <v>1933.9104080455495</v>
      </c>
      <c r="AV17" s="9">
        <v>105</v>
      </c>
      <c r="AW17" s="5">
        <v>377.45</v>
      </c>
      <c r="AX17" s="50">
        <f t="shared" ref="AX17" si="28">AW17/AV17*1000</f>
        <v>3594.7619047619046</v>
      </c>
      <c r="AY17" s="9">
        <v>0</v>
      </c>
      <c r="AZ17" s="5">
        <v>0</v>
      </c>
      <c r="BA17" s="12">
        <f t="shared" si="4"/>
        <v>0</v>
      </c>
      <c r="BB17" s="9">
        <v>0</v>
      </c>
      <c r="BC17" s="5">
        <v>0</v>
      </c>
      <c r="BD17" s="12">
        <v>0</v>
      </c>
      <c r="BE17" s="9">
        <v>0</v>
      </c>
      <c r="BF17" s="5">
        <v>0</v>
      </c>
      <c r="BG17" s="12">
        <v>0</v>
      </c>
      <c r="BH17" s="9">
        <v>0</v>
      </c>
      <c r="BI17" s="5">
        <v>0</v>
      </c>
      <c r="BJ17" s="12">
        <v>0</v>
      </c>
      <c r="BK17" s="9">
        <v>0</v>
      </c>
      <c r="BL17" s="5">
        <v>0</v>
      </c>
      <c r="BM17" s="50">
        <f t="shared" si="5"/>
        <v>0</v>
      </c>
      <c r="BN17" s="9">
        <v>12.94</v>
      </c>
      <c r="BO17" s="5">
        <v>29.76</v>
      </c>
      <c r="BP17" s="50">
        <f t="shared" si="18"/>
        <v>2299.8454404945905</v>
      </c>
      <c r="BQ17" s="9">
        <v>0</v>
      </c>
      <c r="BR17" s="5">
        <v>0</v>
      </c>
      <c r="BS17" s="12">
        <v>0</v>
      </c>
      <c r="BT17" s="9">
        <v>0</v>
      </c>
      <c r="BU17" s="5">
        <v>0</v>
      </c>
      <c r="BV17" s="12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9">
        <v>0</v>
      </c>
      <c r="CD17" s="5">
        <v>0</v>
      </c>
      <c r="CE17" s="12">
        <v>0</v>
      </c>
      <c r="CF17" s="9">
        <v>0</v>
      </c>
      <c r="CG17" s="5">
        <v>0</v>
      </c>
      <c r="CH17" s="50">
        <v>0</v>
      </c>
      <c r="CI17" s="9">
        <v>0</v>
      </c>
      <c r="CJ17" s="5">
        <v>0</v>
      </c>
      <c r="CK17" s="50">
        <v>0</v>
      </c>
      <c r="CL17" s="9">
        <v>3532.3</v>
      </c>
      <c r="CM17" s="5">
        <v>8886.89</v>
      </c>
      <c r="CN17" s="50">
        <f t="shared" si="6"/>
        <v>2515.8933272938307</v>
      </c>
      <c r="CO17" s="9">
        <v>335.93</v>
      </c>
      <c r="CP17" s="5">
        <v>377.7</v>
      </c>
      <c r="CQ17" s="50">
        <f t="shared" si="25"/>
        <v>1124.341380644777</v>
      </c>
      <c r="CR17" s="6">
        <f t="shared" si="8"/>
        <v>6474.005000000001</v>
      </c>
      <c r="CS17" s="11">
        <f t="shared" si="9"/>
        <v>14483.05</v>
      </c>
      <c r="CT17" s="1"/>
      <c r="CU17" s="2"/>
      <c r="CV17" s="1"/>
      <c r="CW17" s="1"/>
      <c r="CX17" s="1"/>
      <c r="CY17" s="2"/>
      <c r="CZ17" s="1"/>
      <c r="DA17" s="1"/>
      <c r="DB17" s="1"/>
      <c r="DC17" s="2"/>
      <c r="DD17" s="1"/>
      <c r="DE17" s="1"/>
      <c r="DF17" s="1"/>
      <c r="DG17" s="2"/>
      <c r="DH17" s="1"/>
      <c r="DI17" s="1"/>
      <c r="DJ17" s="1"/>
      <c r="DK17" s="2"/>
      <c r="DL17" s="1"/>
      <c r="DM17" s="1"/>
      <c r="DN17" s="1"/>
    </row>
    <row r="18" spans="1:193" ht="15" thickBot="1" x14ac:dyDescent="0.35">
      <c r="A18" s="46"/>
      <c r="B18" s="47" t="s">
        <v>17</v>
      </c>
      <c r="C18" s="51">
        <f>SUM(C6:C17)</f>
        <v>14</v>
      </c>
      <c r="D18" s="34">
        <f t="shared" ref="D18" si="29">SUM(D6:D17)</f>
        <v>1148.3599999999999</v>
      </c>
      <c r="E18" s="52"/>
      <c r="F18" s="51">
        <f>SUM(F6:F17)</f>
        <v>0</v>
      </c>
      <c r="G18" s="34">
        <f t="shared" ref="G18" si="30">SUM(G6:G17)</f>
        <v>0</v>
      </c>
      <c r="H18" s="52"/>
      <c r="I18" s="51"/>
      <c r="J18" s="34"/>
      <c r="K18" s="52"/>
      <c r="L18" s="51">
        <f>SUM(L6:L17)</f>
        <v>0</v>
      </c>
      <c r="M18" s="34">
        <f t="shared" ref="M18" si="31">SUM(M6:M17)</f>
        <v>0</v>
      </c>
      <c r="N18" s="52"/>
      <c r="O18" s="51">
        <f>SUM(O6:O17)</f>
        <v>1321.04</v>
      </c>
      <c r="P18" s="34">
        <f t="shared" ref="P18" si="32">SUM(P6:P17)</f>
        <v>3038.3900000000003</v>
      </c>
      <c r="Q18" s="52"/>
      <c r="R18" s="51">
        <f>SUM(R6:R17)</f>
        <v>6.5000000000000002E-2</v>
      </c>
      <c r="S18" s="34">
        <f t="shared" ref="S18" si="33">SUM(S6:S17)</f>
        <v>1.57</v>
      </c>
      <c r="T18" s="52"/>
      <c r="U18" s="51">
        <f t="shared" ref="U18:V18" si="34">SUM(U6:U17)</f>
        <v>0</v>
      </c>
      <c r="V18" s="34">
        <f t="shared" si="34"/>
        <v>0</v>
      </c>
      <c r="W18" s="52"/>
      <c r="X18" s="51">
        <f>SUM(X6:X17)</f>
        <v>0</v>
      </c>
      <c r="Y18" s="34">
        <f t="shared" ref="Y18" si="35">SUM(Y6:Y17)</f>
        <v>0</v>
      </c>
      <c r="Z18" s="52"/>
      <c r="AA18" s="51">
        <f>SUM(AA6:AA17)</f>
        <v>0.01</v>
      </c>
      <c r="AB18" s="34">
        <f t="shared" ref="AB18" si="36">SUM(AB6:AB17)</f>
        <v>0.35</v>
      </c>
      <c r="AC18" s="52"/>
      <c r="AD18" s="51">
        <f>SUM(AD6:AD17)</f>
        <v>5.0000000000000001E-3</v>
      </c>
      <c r="AE18" s="34">
        <f t="shared" ref="AE18" si="37">SUM(AE6:AE17)</f>
        <v>5.1100000000000003</v>
      </c>
      <c r="AF18" s="52"/>
      <c r="AG18" s="51">
        <f>SUM(AG6:AG17)</f>
        <v>5.0000000000000001E-3</v>
      </c>
      <c r="AH18" s="34">
        <f t="shared" ref="AH18" si="38">SUM(AH6:AH17)</f>
        <v>5.1100000000000003</v>
      </c>
      <c r="AI18" s="52"/>
      <c r="AJ18" s="51">
        <f>SUM(AJ6:AJ17)</f>
        <v>0</v>
      </c>
      <c r="AK18" s="34">
        <f t="shared" ref="AK18" si="39">SUM(AK6:AK17)</f>
        <v>0</v>
      </c>
      <c r="AL18" s="52"/>
      <c r="AM18" s="51">
        <f>SUM(AM6:AM17)</f>
        <v>0</v>
      </c>
      <c r="AN18" s="34">
        <f t="shared" ref="AN18" si="40">SUM(AN6:AN17)</f>
        <v>0</v>
      </c>
      <c r="AO18" s="52"/>
      <c r="AP18" s="51">
        <f>SUM(AP6:AP17)</f>
        <v>360.012</v>
      </c>
      <c r="AQ18" s="34">
        <f t="shared" ref="AQ18" si="41">SUM(AQ6:AQ17)</f>
        <v>180.25</v>
      </c>
      <c r="AR18" s="52"/>
      <c r="AS18" s="51">
        <f>SUM(AS6:AS17)</f>
        <v>28411.774000000001</v>
      </c>
      <c r="AT18" s="34">
        <f t="shared" ref="AT18" si="42">SUM(AT6:AT17)</f>
        <v>41281.310000000005</v>
      </c>
      <c r="AU18" s="52"/>
      <c r="AV18" s="51">
        <f>SUM(AV6:AV17)</f>
        <v>1820</v>
      </c>
      <c r="AW18" s="34">
        <f t="shared" ref="AW18" si="43">SUM(AW6:AW17)</f>
        <v>4864.6400000000003</v>
      </c>
      <c r="AX18" s="52"/>
      <c r="AY18" s="51">
        <f t="shared" ref="AY18:AZ18" si="44">SUM(AY6:AY17)</f>
        <v>0</v>
      </c>
      <c r="AZ18" s="34">
        <f t="shared" si="44"/>
        <v>0</v>
      </c>
      <c r="BA18" s="52"/>
      <c r="BB18" s="51">
        <f>SUM(BB6:BB17)</f>
        <v>0</v>
      </c>
      <c r="BC18" s="34">
        <f t="shared" ref="BC18" si="45">SUM(BC6:BC17)</f>
        <v>0</v>
      </c>
      <c r="BD18" s="52"/>
      <c r="BE18" s="51">
        <f>SUM(BE6:BE17)</f>
        <v>0.02</v>
      </c>
      <c r="BF18" s="34">
        <f t="shared" ref="BF18" si="46">SUM(BF6:BF17)</f>
        <v>9.98</v>
      </c>
      <c r="BG18" s="52"/>
      <c r="BH18" s="51">
        <f>SUM(BH6:BH17)</f>
        <v>434.95000000000005</v>
      </c>
      <c r="BI18" s="34">
        <f t="shared" ref="BI18" si="47">SUM(BI6:BI17)</f>
        <v>364.59</v>
      </c>
      <c r="BJ18" s="52"/>
      <c r="BK18" s="51">
        <f t="shared" ref="BK18:BL18" si="48">SUM(BK6:BK17)</f>
        <v>0</v>
      </c>
      <c r="BL18" s="34">
        <f t="shared" si="48"/>
        <v>0</v>
      </c>
      <c r="BM18" s="52"/>
      <c r="BN18" s="51">
        <f>SUM(BN6:BN17)</f>
        <v>1321.04</v>
      </c>
      <c r="BO18" s="34">
        <f t="shared" ref="BO18" si="49">SUM(BO6:BO17)</f>
        <v>3038.3900000000003</v>
      </c>
      <c r="BP18" s="52"/>
      <c r="BQ18" s="51">
        <f>SUM(BQ6:BQ17)</f>
        <v>0</v>
      </c>
      <c r="BR18" s="34">
        <f t="shared" ref="BR18" si="50">SUM(BR6:BR17)</f>
        <v>0</v>
      </c>
      <c r="BS18" s="52"/>
      <c r="BT18" s="51">
        <f>SUM(BT6:BT17)</f>
        <v>0</v>
      </c>
      <c r="BU18" s="34">
        <f t="shared" ref="BU18" si="51">SUM(BU6:BU17)</f>
        <v>0</v>
      </c>
      <c r="BV18" s="52"/>
      <c r="BW18" s="51">
        <f>SUM(BW6:BW17)</f>
        <v>0</v>
      </c>
      <c r="BX18" s="34">
        <f t="shared" ref="BX18" si="52">SUM(BX6:BX17)</f>
        <v>0</v>
      </c>
      <c r="BY18" s="52"/>
      <c r="BZ18" s="51">
        <f>SUM(BZ6:BZ17)</f>
        <v>0</v>
      </c>
      <c r="CA18" s="34">
        <f t="shared" ref="CA18" si="53">SUM(CA6:CA17)</f>
        <v>0</v>
      </c>
      <c r="CB18" s="52"/>
      <c r="CC18" s="51">
        <f>SUM(CC6:CC17)</f>
        <v>2.2779999999999996</v>
      </c>
      <c r="CD18" s="34">
        <f t="shared" ref="CD18" si="54">SUM(CD6:CD17)</f>
        <v>297.04999999999995</v>
      </c>
      <c r="CE18" s="52"/>
      <c r="CF18" s="51">
        <f>SUM(CF6:CF17)</f>
        <v>0</v>
      </c>
      <c r="CG18" s="34">
        <f t="shared" ref="CG18" si="55">SUM(CG6:CG17)</f>
        <v>0</v>
      </c>
      <c r="CH18" s="52"/>
      <c r="CI18" s="51">
        <f>SUM(CI6:CI17)</f>
        <v>0</v>
      </c>
      <c r="CJ18" s="34">
        <f t="shared" ref="CJ18" si="56">SUM(CJ6:CJ17)</f>
        <v>0</v>
      </c>
      <c r="CK18" s="52"/>
      <c r="CL18" s="51">
        <f>SUM(CL6:CL17)</f>
        <v>30336.593000000001</v>
      </c>
      <c r="CM18" s="34">
        <f t="shared" ref="CM18" si="57">SUM(CM6:CM17)</f>
        <v>51699.89</v>
      </c>
      <c r="CN18" s="52"/>
      <c r="CO18" s="51">
        <f>SUM(CO6:CO17)</f>
        <v>11184.926000000003</v>
      </c>
      <c r="CP18" s="34">
        <f t="shared" ref="CP18" si="58">SUM(CP6:CP17)</f>
        <v>18475.27</v>
      </c>
      <c r="CQ18" s="52"/>
      <c r="CR18" s="35">
        <f t="shared" si="8"/>
        <v>73885.67300000001</v>
      </c>
      <c r="CS18" s="36">
        <f t="shared" si="9"/>
        <v>121366.76000000001</v>
      </c>
      <c r="CT18" s="1"/>
      <c r="CU18" s="2"/>
      <c r="CV18" s="1"/>
      <c r="CW18" s="1"/>
      <c r="CX18" s="1"/>
      <c r="CY18" s="2"/>
      <c r="CZ18" s="1"/>
      <c r="DA18" s="1"/>
      <c r="DB18" s="1"/>
      <c r="DC18" s="2"/>
      <c r="DD18" s="1"/>
      <c r="DE18" s="1"/>
      <c r="DF18" s="1"/>
      <c r="DG18" s="2"/>
      <c r="DH18" s="1"/>
      <c r="DI18" s="1"/>
      <c r="DJ18" s="1"/>
      <c r="DK18" s="2"/>
      <c r="DL18" s="1"/>
      <c r="DM18" s="1"/>
      <c r="DN18" s="1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</row>
    <row r="19" spans="1:193" x14ac:dyDescent="0.3">
      <c r="A19" s="42">
        <v>2014</v>
      </c>
      <c r="B19" s="43" t="s">
        <v>5</v>
      </c>
      <c r="C19" s="13">
        <v>0</v>
      </c>
      <c r="D19" s="28">
        <v>0</v>
      </c>
      <c r="E19" s="14">
        <v>0</v>
      </c>
      <c r="F19" s="13">
        <v>0</v>
      </c>
      <c r="G19" s="28">
        <v>0</v>
      </c>
      <c r="H19" s="14">
        <v>0</v>
      </c>
      <c r="I19" s="13"/>
      <c r="J19" s="28"/>
      <c r="K19" s="14"/>
      <c r="L19" s="13">
        <v>0</v>
      </c>
      <c r="M19" s="28">
        <v>0</v>
      </c>
      <c r="N19" s="14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14">
        <v>0</v>
      </c>
      <c r="U19" s="13">
        <v>0</v>
      </c>
      <c r="V19" s="28">
        <v>0</v>
      </c>
      <c r="W19" s="14">
        <f t="shared" ref="W19:W30" si="59">IF(U19=0,0,V19/U19*1000)</f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>
        <v>0</v>
      </c>
      <c r="AE19" s="28">
        <v>0</v>
      </c>
      <c r="AF19" s="14">
        <v>0</v>
      </c>
      <c r="AG19" s="13">
        <v>0</v>
      </c>
      <c r="AH19" s="28">
        <v>0</v>
      </c>
      <c r="AI19" s="14">
        <v>0</v>
      </c>
      <c r="AJ19" s="13">
        <v>0</v>
      </c>
      <c r="AK19" s="28">
        <v>0</v>
      </c>
      <c r="AL19" s="14">
        <v>0</v>
      </c>
      <c r="AM19" s="13">
        <v>0</v>
      </c>
      <c r="AN19" s="28">
        <v>0</v>
      </c>
      <c r="AO19" s="14">
        <v>0</v>
      </c>
      <c r="AP19" s="13">
        <v>15</v>
      </c>
      <c r="AQ19" s="28">
        <v>13.17</v>
      </c>
      <c r="AR19" s="49">
        <f t="shared" ref="AR19" si="60">AQ19/AP19*1000</f>
        <v>878</v>
      </c>
      <c r="AS19" s="13">
        <v>1761.222</v>
      </c>
      <c r="AT19" s="28">
        <v>3426.52</v>
      </c>
      <c r="AU19" s="49">
        <f t="shared" ref="AU19:AU30" si="61">AT19/AS19*1000</f>
        <v>1945.5355429355302</v>
      </c>
      <c r="AV19" s="13">
        <v>245</v>
      </c>
      <c r="AW19" s="28">
        <v>899.73</v>
      </c>
      <c r="AX19" s="49">
        <f t="shared" ref="AX19:AX22" si="62">AW19/AV19*1000</f>
        <v>3672.3673469387754</v>
      </c>
      <c r="AY19" s="13">
        <v>0</v>
      </c>
      <c r="AZ19" s="28">
        <v>0</v>
      </c>
      <c r="BA19" s="14">
        <f t="shared" ref="BA19:BA30" si="63">IF(AY19=0,0,AZ19/AY19*1000)</f>
        <v>0</v>
      </c>
      <c r="BB19" s="13">
        <v>0</v>
      </c>
      <c r="BC19" s="28">
        <v>0</v>
      </c>
      <c r="BD19" s="14">
        <v>0</v>
      </c>
      <c r="BE19" s="13">
        <v>0</v>
      </c>
      <c r="BF19" s="28">
        <v>0</v>
      </c>
      <c r="BG19" s="14">
        <v>0</v>
      </c>
      <c r="BH19" s="13">
        <v>60</v>
      </c>
      <c r="BI19" s="28">
        <v>31.8</v>
      </c>
      <c r="BJ19" s="49">
        <f t="shared" ref="BJ19" si="64">BI19/BH19*1000</f>
        <v>530</v>
      </c>
      <c r="BK19" s="13">
        <v>0</v>
      </c>
      <c r="BL19" s="28">
        <v>0</v>
      </c>
      <c r="BM19" s="49">
        <f t="shared" ref="BM19:BM30" si="65">IF(BK19=0,0,BL19/BK19*1000)</f>
        <v>0</v>
      </c>
      <c r="BN19" s="13">
        <v>0</v>
      </c>
      <c r="BO19" s="28">
        <v>0</v>
      </c>
      <c r="BP19" s="49">
        <v>0</v>
      </c>
      <c r="BQ19" s="13">
        <v>0</v>
      </c>
      <c r="BR19" s="28">
        <v>0</v>
      </c>
      <c r="BS19" s="14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13">
        <v>0</v>
      </c>
      <c r="CD19" s="28">
        <v>0</v>
      </c>
      <c r="CE19" s="14">
        <v>0</v>
      </c>
      <c r="CF19" s="13">
        <v>0</v>
      </c>
      <c r="CG19" s="28">
        <v>0</v>
      </c>
      <c r="CH19" s="49">
        <v>0</v>
      </c>
      <c r="CI19" s="13">
        <v>0</v>
      </c>
      <c r="CJ19" s="28">
        <v>0</v>
      </c>
      <c r="CK19" s="49">
        <v>0</v>
      </c>
      <c r="CL19" s="13">
        <v>1021.9</v>
      </c>
      <c r="CM19" s="28">
        <v>2592.59</v>
      </c>
      <c r="CN19" s="49">
        <f t="shared" ref="CN19:CN29" si="66">CM19/CL19*1000</f>
        <v>2537.0290635091501</v>
      </c>
      <c r="CO19" s="13">
        <v>236.53</v>
      </c>
      <c r="CP19" s="28">
        <v>274.63</v>
      </c>
      <c r="CQ19" s="49">
        <f t="shared" ref="CQ19:CQ20" si="67">CP19/CO19*1000</f>
        <v>1161.0789329049169</v>
      </c>
      <c r="CR19" s="29">
        <f t="shared" si="8"/>
        <v>3339.652</v>
      </c>
      <c r="CS19" s="30">
        <f t="shared" si="9"/>
        <v>7238.4400000000005</v>
      </c>
    </row>
    <row r="20" spans="1:193" x14ac:dyDescent="0.3">
      <c r="A20" s="44">
        <v>2014</v>
      </c>
      <c r="B20" s="45" t="s">
        <v>6</v>
      </c>
      <c r="C20" s="9">
        <v>0</v>
      </c>
      <c r="D20" s="5">
        <v>0</v>
      </c>
      <c r="E20" s="12">
        <v>0</v>
      </c>
      <c r="F20" s="9">
        <v>0</v>
      </c>
      <c r="G20" s="5">
        <v>0</v>
      </c>
      <c r="H20" s="12">
        <v>0</v>
      </c>
      <c r="I20" s="9"/>
      <c r="J20" s="5"/>
      <c r="K20" s="12"/>
      <c r="L20" s="9">
        <v>0</v>
      </c>
      <c r="M20" s="5">
        <v>0</v>
      </c>
      <c r="N20" s="12">
        <v>0</v>
      </c>
      <c r="O20" s="9">
        <v>0</v>
      </c>
      <c r="P20" s="5">
        <v>0</v>
      </c>
      <c r="Q20" s="12">
        <v>0</v>
      </c>
      <c r="R20" s="9">
        <v>0</v>
      </c>
      <c r="S20" s="5">
        <v>0</v>
      </c>
      <c r="T20" s="12">
        <v>0</v>
      </c>
      <c r="U20" s="9">
        <v>0</v>
      </c>
      <c r="V20" s="5">
        <v>0</v>
      </c>
      <c r="W20" s="12">
        <f t="shared" si="59"/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>
        <v>0</v>
      </c>
      <c r="AE20" s="5">
        <v>0</v>
      </c>
      <c r="AF20" s="12">
        <v>0</v>
      </c>
      <c r="AG20" s="9">
        <v>0</v>
      </c>
      <c r="AH20" s="5">
        <v>0</v>
      </c>
      <c r="AI20" s="12">
        <v>0</v>
      </c>
      <c r="AJ20" s="9">
        <v>0</v>
      </c>
      <c r="AK20" s="5">
        <v>0</v>
      </c>
      <c r="AL20" s="12">
        <v>0</v>
      </c>
      <c r="AM20" s="9">
        <v>0</v>
      </c>
      <c r="AN20" s="5">
        <v>0</v>
      </c>
      <c r="AO20" s="12">
        <v>0</v>
      </c>
      <c r="AP20" s="9">
        <v>0</v>
      </c>
      <c r="AQ20" s="5">
        <v>0</v>
      </c>
      <c r="AR20" s="12">
        <v>0</v>
      </c>
      <c r="AS20" s="9">
        <v>1323.162</v>
      </c>
      <c r="AT20" s="5">
        <v>2843.56</v>
      </c>
      <c r="AU20" s="50">
        <f t="shared" si="61"/>
        <v>2149.0641357596423</v>
      </c>
      <c r="AV20" s="9">
        <v>105</v>
      </c>
      <c r="AW20" s="5">
        <v>378.25</v>
      </c>
      <c r="AX20" s="50">
        <f t="shared" si="62"/>
        <v>3602.3809523809523</v>
      </c>
      <c r="AY20" s="9">
        <v>0</v>
      </c>
      <c r="AZ20" s="5">
        <v>0</v>
      </c>
      <c r="BA20" s="12">
        <f t="shared" si="63"/>
        <v>0</v>
      </c>
      <c r="BB20" s="9">
        <v>0</v>
      </c>
      <c r="BC20" s="5">
        <v>0</v>
      </c>
      <c r="BD20" s="12">
        <v>0</v>
      </c>
      <c r="BE20" s="9">
        <v>0</v>
      </c>
      <c r="BF20" s="5">
        <v>0</v>
      </c>
      <c r="BG20" s="12">
        <v>0</v>
      </c>
      <c r="BH20" s="9">
        <v>0</v>
      </c>
      <c r="BI20" s="5">
        <v>0</v>
      </c>
      <c r="BJ20" s="12">
        <v>0</v>
      </c>
      <c r="BK20" s="9">
        <v>0</v>
      </c>
      <c r="BL20" s="5">
        <v>0</v>
      </c>
      <c r="BM20" s="12">
        <f t="shared" si="65"/>
        <v>0</v>
      </c>
      <c r="BN20" s="9">
        <v>0</v>
      </c>
      <c r="BO20" s="5">
        <v>0</v>
      </c>
      <c r="BP20" s="12">
        <v>0</v>
      </c>
      <c r="BQ20" s="9">
        <v>0</v>
      </c>
      <c r="BR20" s="5">
        <v>0</v>
      </c>
      <c r="BS20" s="12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9">
        <v>0</v>
      </c>
      <c r="CD20" s="5">
        <v>0</v>
      </c>
      <c r="CE20" s="12">
        <v>0</v>
      </c>
      <c r="CF20" s="9">
        <v>0</v>
      </c>
      <c r="CG20" s="5">
        <v>0</v>
      </c>
      <c r="CH20" s="50">
        <v>0</v>
      </c>
      <c r="CI20" s="9">
        <v>0</v>
      </c>
      <c r="CJ20" s="5">
        <v>0</v>
      </c>
      <c r="CK20" s="50">
        <v>0</v>
      </c>
      <c r="CL20" s="9">
        <v>1332.9</v>
      </c>
      <c r="CM20" s="5">
        <v>3437.68</v>
      </c>
      <c r="CN20" s="50">
        <f t="shared" si="66"/>
        <v>2579.0982069172478</v>
      </c>
      <c r="CO20" s="9">
        <v>30</v>
      </c>
      <c r="CP20" s="5">
        <v>10.5</v>
      </c>
      <c r="CQ20" s="50">
        <f t="shared" si="67"/>
        <v>350</v>
      </c>
      <c r="CR20" s="6">
        <f t="shared" si="8"/>
        <v>2791.0619999999999</v>
      </c>
      <c r="CS20" s="11">
        <f t="shared" si="9"/>
        <v>6669.99</v>
      </c>
    </row>
    <row r="21" spans="1:193" x14ac:dyDescent="0.3">
      <c r="A21" s="44">
        <v>2014</v>
      </c>
      <c r="B21" s="45" t="s">
        <v>7</v>
      </c>
      <c r="C21" s="9">
        <v>0</v>
      </c>
      <c r="D21" s="5">
        <v>0</v>
      </c>
      <c r="E21" s="12">
        <v>0</v>
      </c>
      <c r="F21" s="9">
        <v>60</v>
      </c>
      <c r="G21" s="5">
        <v>61.29</v>
      </c>
      <c r="H21" s="50">
        <f t="shared" ref="H21" si="68">G21/F21*1000</f>
        <v>1021.5000000000001</v>
      </c>
      <c r="I21" s="9"/>
      <c r="J21" s="5"/>
      <c r="K21" s="12"/>
      <c r="L21" s="9">
        <v>0</v>
      </c>
      <c r="M21" s="5">
        <v>0</v>
      </c>
      <c r="N21" s="12">
        <v>0</v>
      </c>
      <c r="O21" s="9">
        <v>0</v>
      </c>
      <c r="P21" s="5">
        <v>0</v>
      </c>
      <c r="Q21" s="12">
        <v>0</v>
      </c>
      <c r="R21" s="9">
        <v>0</v>
      </c>
      <c r="S21" s="5">
        <v>0</v>
      </c>
      <c r="T21" s="12">
        <v>0</v>
      </c>
      <c r="U21" s="9">
        <v>0</v>
      </c>
      <c r="V21" s="5">
        <v>0</v>
      </c>
      <c r="W21" s="12">
        <f t="shared" si="59"/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>
        <v>0</v>
      </c>
      <c r="AE21" s="5">
        <v>0</v>
      </c>
      <c r="AF21" s="12">
        <v>0</v>
      </c>
      <c r="AG21" s="9">
        <v>0</v>
      </c>
      <c r="AH21" s="5">
        <v>0</v>
      </c>
      <c r="AI21" s="12">
        <v>0</v>
      </c>
      <c r="AJ21" s="9">
        <v>0</v>
      </c>
      <c r="AK21" s="5">
        <v>0</v>
      </c>
      <c r="AL21" s="12">
        <v>0</v>
      </c>
      <c r="AM21" s="9">
        <v>0</v>
      </c>
      <c r="AN21" s="5">
        <v>0</v>
      </c>
      <c r="AO21" s="12">
        <v>0</v>
      </c>
      <c r="AP21" s="9">
        <v>0</v>
      </c>
      <c r="AQ21" s="5">
        <v>0</v>
      </c>
      <c r="AR21" s="12">
        <v>0</v>
      </c>
      <c r="AS21" s="9">
        <v>850.04100000000005</v>
      </c>
      <c r="AT21" s="5">
        <v>2034.41</v>
      </c>
      <c r="AU21" s="50">
        <f t="shared" si="61"/>
        <v>2393.3080874922503</v>
      </c>
      <c r="AV21" s="9">
        <v>35</v>
      </c>
      <c r="AW21" s="5">
        <v>134.05000000000001</v>
      </c>
      <c r="AX21" s="50">
        <f t="shared" si="62"/>
        <v>3830.0000000000005</v>
      </c>
      <c r="AY21" s="9">
        <v>0</v>
      </c>
      <c r="AZ21" s="5">
        <v>0</v>
      </c>
      <c r="BA21" s="12">
        <f t="shared" si="63"/>
        <v>0</v>
      </c>
      <c r="BB21" s="9">
        <v>0</v>
      </c>
      <c r="BC21" s="5">
        <v>0</v>
      </c>
      <c r="BD21" s="12">
        <v>0</v>
      </c>
      <c r="BE21" s="9">
        <v>0</v>
      </c>
      <c r="BF21" s="5">
        <v>0</v>
      </c>
      <c r="BG21" s="12">
        <v>0</v>
      </c>
      <c r="BH21" s="9">
        <v>0</v>
      </c>
      <c r="BI21" s="5">
        <v>0</v>
      </c>
      <c r="BJ21" s="12">
        <v>0</v>
      </c>
      <c r="BK21" s="9">
        <v>0</v>
      </c>
      <c r="BL21" s="5">
        <v>0</v>
      </c>
      <c r="BM21" s="12">
        <f t="shared" si="65"/>
        <v>0</v>
      </c>
      <c r="BN21" s="9">
        <v>0</v>
      </c>
      <c r="BO21" s="5">
        <v>0</v>
      </c>
      <c r="BP21" s="12">
        <v>0</v>
      </c>
      <c r="BQ21" s="9">
        <v>0</v>
      </c>
      <c r="BR21" s="5">
        <v>0</v>
      </c>
      <c r="BS21" s="12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9">
        <v>0</v>
      </c>
      <c r="CD21" s="5">
        <v>0</v>
      </c>
      <c r="CE21" s="12">
        <v>0</v>
      </c>
      <c r="CF21" s="9">
        <v>0</v>
      </c>
      <c r="CG21" s="5">
        <v>0</v>
      </c>
      <c r="CH21" s="12">
        <v>0</v>
      </c>
      <c r="CI21" s="9">
        <v>0</v>
      </c>
      <c r="CJ21" s="5">
        <v>0</v>
      </c>
      <c r="CK21" s="12">
        <v>0</v>
      </c>
      <c r="CL21" s="9">
        <v>210</v>
      </c>
      <c r="CM21" s="5">
        <v>80.400000000000006</v>
      </c>
      <c r="CN21" s="50">
        <f t="shared" si="66"/>
        <v>382.85714285714289</v>
      </c>
      <c r="CO21" s="9">
        <v>0</v>
      </c>
      <c r="CP21" s="5">
        <v>0</v>
      </c>
      <c r="CQ21" s="12">
        <v>0</v>
      </c>
      <c r="CR21" s="6">
        <f t="shared" si="8"/>
        <v>1155.0410000000002</v>
      </c>
      <c r="CS21" s="11">
        <f t="shared" si="9"/>
        <v>2310.1500000000005</v>
      </c>
    </row>
    <row r="22" spans="1:193" x14ac:dyDescent="0.3">
      <c r="A22" s="44">
        <v>2014</v>
      </c>
      <c r="B22" s="45" t="s">
        <v>8</v>
      </c>
      <c r="C22" s="9">
        <v>0</v>
      </c>
      <c r="D22" s="5">
        <v>0</v>
      </c>
      <c r="E22" s="12">
        <v>0</v>
      </c>
      <c r="F22" s="9">
        <v>0</v>
      </c>
      <c r="G22" s="5">
        <v>0</v>
      </c>
      <c r="H22" s="12">
        <v>0</v>
      </c>
      <c r="I22" s="9"/>
      <c r="J22" s="5"/>
      <c r="K22" s="12"/>
      <c r="L22" s="9">
        <v>0</v>
      </c>
      <c r="M22" s="5">
        <v>0</v>
      </c>
      <c r="N22" s="12">
        <v>0</v>
      </c>
      <c r="O22" s="9">
        <v>0</v>
      </c>
      <c r="P22" s="5">
        <v>0</v>
      </c>
      <c r="Q22" s="12">
        <v>0</v>
      </c>
      <c r="R22" s="9">
        <v>0</v>
      </c>
      <c r="S22" s="5">
        <v>0</v>
      </c>
      <c r="T22" s="12">
        <v>0</v>
      </c>
      <c r="U22" s="9">
        <v>0</v>
      </c>
      <c r="V22" s="5">
        <v>0</v>
      </c>
      <c r="W22" s="12">
        <f t="shared" si="59"/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>
        <v>0</v>
      </c>
      <c r="AE22" s="5">
        <v>0</v>
      </c>
      <c r="AF22" s="12">
        <v>0</v>
      </c>
      <c r="AG22" s="9">
        <v>0</v>
      </c>
      <c r="AH22" s="5">
        <v>0</v>
      </c>
      <c r="AI22" s="12">
        <v>0</v>
      </c>
      <c r="AJ22" s="9">
        <v>0</v>
      </c>
      <c r="AK22" s="5">
        <v>0</v>
      </c>
      <c r="AL22" s="12">
        <v>0</v>
      </c>
      <c r="AM22" s="9">
        <v>0</v>
      </c>
      <c r="AN22" s="5">
        <v>0</v>
      </c>
      <c r="AO22" s="12">
        <v>0</v>
      </c>
      <c r="AP22" s="9">
        <v>0</v>
      </c>
      <c r="AQ22" s="5">
        <v>0</v>
      </c>
      <c r="AR22" s="12">
        <v>0</v>
      </c>
      <c r="AS22" s="9">
        <v>1777.7049999999999</v>
      </c>
      <c r="AT22" s="5">
        <v>2771.24</v>
      </c>
      <c r="AU22" s="50">
        <f t="shared" si="61"/>
        <v>1558.8863169085985</v>
      </c>
      <c r="AV22" s="9">
        <v>105</v>
      </c>
      <c r="AW22" s="5">
        <v>410.13</v>
      </c>
      <c r="AX22" s="50">
        <f t="shared" si="62"/>
        <v>3906</v>
      </c>
      <c r="AY22" s="9">
        <v>0</v>
      </c>
      <c r="AZ22" s="5">
        <v>0</v>
      </c>
      <c r="BA22" s="12">
        <f t="shared" si="63"/>
        <v>0</v>
      </c>
      <c r="BB22" s="9">
        <v>0</v>
      </c>
      <c r="BC22" s="5">
        <v>0</v>
      </c>
      <c r="BD22" s="12">
        <v>0</v>
      </c>
      <c r="BE22" s="9">
        <v>0</v>
      </c>
      <c r="BF22" s="5">
        <v>0</v>
      </c>
      <c r="BG22" s="12">
        <v>0</v>
      </c>
      <c r="BH22" s="9">
        <v>0</v>
      </c>
      <c r="BI22" s="5">
        <v>0</v>
      </c>
      <c r="BJ22" s="12">
        <v>0</v>
      </c>
      <c r="BK22" s="9">
        <v>0</v>
      </c>
      <c r="BL22" s="5">
        <v>0</v>
      </c>
      <c r="BM22" s="12">
        <f t="shared" si="65"/>
        <v>0</v>
      </c>
      <c r="BN22" s="9">
        <v>0</v>
      </c>
      <c r="BO22" s="5">
        <v>0</v>
      </c>
      <c r="BP22" s="12">
        <v>0</v>
      </c>
      <c r="BQ22" s="9">
        <v>1E-3</v>
      </c>
      <c r="BR22" s="5">
        <v>1.35</v>
      </c>
      <c r="BS22" s="50">
        <f t="shared" ref="BS22" si="69">BR22/BQ22*1000</f>
        <v>1350000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9">
        <v>0</v>
      </c>
      <c r="CD22" s="5">
        <v>0</v>
      </c>
      <c r="CE22" s="12">
        <v>0</v>
      </c>
      <c r="CF22" s="9">
        <v>0</v>
      </c>
      <c r="CG22" s="5">
        <v>0</v>
      </c>
      <c r="CH22" s="12">
        <v>0</v>
      </c>
      <c r="CI22" s="9">
        <v>0</v>
      </c>
      <c r="CJ22" s="5">
        <v>0</v>
      </c>
      <c r="CK22" s="12">
        <v>0</v>
      </c>
      <c r="CL22" s="9">
        <v>88.9</v>
      </c>
      <c r="CM22" s="5">
        <v>113.88</v>
      </c>
      <c r="CN22" s="50">
        <f t="shared" si="66"/>
        <v>1280.9898762654668</v>
      </c>
      <c r="CO22" s="9">
        <v>0</v>
      </c>
      <c r="CP22" s="5">
        <v>0</v>
      </c>
      <c r="CQ22" s="12">
        <v>0</v>
      </c>
      <c r="CR22" s="6">
        <f t="shared" si="8"/>
        <v>1971.606</v>
      </c>
      <c r="CS22" s="11">
        <f t="shared" si="9"/>
        <v>3296.6</v>
      </c>
    </row>
    <row r="23" spans="1:193" x14ac:dyDescent="0.3">
      <c r="A23" s="44">
        <v>2014</v>
      </c>
      <c r="B23" s="45" t="s">
        <v>9</v>
      </c>
      <c r="C23" s="9">
        <v>0</v>
      </c>
      <c r="D23" s="5">
        <v>0</v>
      </c>
      <c r="E23" s="12">
        <v>0</v>
      </c>
      <c r="F23" s="9">
        <v>0</v>
      </c>
      <c r="G23" s="5">
        <v>0</v>
      </c>
      <c r="H23" s="12">
        <v>0</v>
      </c>
      <c r="I23" s="9"/>
      <c r="J23" s="5"/>
      <c r="K23" s="12"/>
      <c r="L23" s="9">
        <v>0</v>
      </c>
      <c r="M23" s="5">
        <v>0</v>
      </c>
      <c r="N23" s="12">
        <v>0</v>
      </c>
      <c r="O23" s="9">
        <v>0</v>
      </c>
      <c r="P23" s="5">
        <v>0</v>
      </c>
      <c r="Q23" s="12">
        <v>0</v>
      </c>
      <c r="R23" s="9">
        <v>0</v>
      </c>
      <c r="S23" s="5">
        <v>0</v>
      </c>
      <c r="T23" s="12">
        <v>0</v>
      </c>
      <c r="U23" s="9">
        <v>0</v>
      </c>
      <c r="V23" s="5">
        <v>0</v>
      </c>
      <c r="W23" s="12">
        <f t="shared" si="59"/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>
        <v>0</v>
      </c>
      <c r="AE23" s="5">
        <v>0</v>
      </c>
      <c r="AF23" s="12">
        <v>0</v>
      </c>
      <c r="AG23" s="9">
        <v>0</v>
      </c>
      <c r="AH23" s="5">
        <v>0</v>
      </c>
      <c r="AI23" s="12">
        <v>0</v>
      </c>
      <c r="AJ23" s="9">
        <v>0</v>
      </c>
      <c r="AK23" s="5">
        <v>0</v>
      </c>
      <c r="AL23" s="12">
        <v>0</v>
      </c>
      <c r="AM23" s="9">
        <v>0</v>
      </c>
      <c r="AN23" s="5">
        <v>0</v>
      </c>
      <c r="AO23" s="12">
        <v>0</v>
      </c>
      <c r="AP23" s="9">
        <v>119.48</v>
      </c>
      <c r="AQ23" s="5">
        <v>316.14999999999998</v>
      </c>
      <c r="AR23" s="50">
        <f t="shared" ref="AR23" si="70">AQ23/AP23*1000</f>
        <v>2646.0495480415129</v>
      </c>
      <c r="AS23" s="9">
        <v>590.62</v>
      </c>
      <c r="AT23" s="5">
        <v>1203.44</v>
      </c>
      <c r="AU23" s="50">
        <f t="shared" si="61"/>
        <v>2037.5876197893738</v>
      </c>
      <c r="AV23" s="9">
        <v>0</v>
      </c>
      <c r="AW23" s="5">
        <v>0</v>
      </c>
      <c r="AX23" s="12">
        <v>0</v>
      </c>
      <c r="AY23" s="9">
        <v>0</v>
      </c>
      <c r="AZ23" s="5">
        <v>0</v>
      </c>
      <c r="BA23" s="12">
        <f t="shared" si="63"/>
        <v>0</v>
      </c>
      <c r="BB23" s="9">
        <v>0</v>
      </c>
      <c r="BC23" s="5">
        <v>0</v>
      </c>
      <c r="BD23" s="12">
        <v>0</v>
      </c>
      <c r="BE23" s="9">
        <v>0</v>
      </c>
      <c r="BF23" s="5">
        <v>0</v>
      </c>
      <c r="BG23" s="12">
        <v>0</v>
      </c>
      <c r="BH23" s="9">
        <v>0</v>
      </c>
      <c r="BI23" s="5">
        <v>0</v>
      </c>
      <c r="BJ23" s="12">
        <v>0</v>
      </c>
      <c r="BK23" s="9">
        <v>0</v>
      </c>
      <c r="BL23" s="5">
        <v>0</v>
      </c>
      <c r="BM23" s="12">
        <f t="shared" si="65"/>
        <v>0</v>
      </c>
      <c r="BN23" s="9">
        <v>0</v>
      </c>
      <c r="BO23" s="5">
        <v>0</v>
      </c>
      <c r="BP23" s="12">
        <v>0</v>
      </c>
      <c r="BQ23" s="9">
        <v>0</v>
      </c>
      <c r="BR23" s="5">
        <v>0</v>
      </c>
      <c r="BS23" s="12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9">
        <v>0</v>
      </c>
      <c r="CD23" s="5">
        <v>0</v>
      </c>
      <c r="CE23" s="12">
        <v>0</v>
      </c>
      <c r="CF23" s="9">
        <v>0</v>
      </c>
      <c r="CG23" s="5">
        <v>0</v>
      </c>
      <c r="CH23" s="12">
        <v>0</v>
      </c>
      <c r="CI23" s="9">
        <v>0</v>
      </c>
      <c r="CJ23" s="5">
        <v>0</v>
      </c>
      <c r="CK23" s="12">
        <v>0</v>
      </c>
      <c r="CL23" s="9">
        <v>184</v>
      </c>
      <c r="CM23" s="5">
        <v>64.400000000000006</v>
      </c>
      <c r="CN23" s="50">
        <f t="shared" si="66"/>
        <v>350.00000000000006</v>
      </c>
      <c r="CO23" s="9">
        <v>0</v>
      </c>
      <c r="CP23" s="5">
        <v>0</v>
      </c>
      <c r="CQ23" s="12">
        <v>0</v>
      </c>
      <c r="CR23" s="6">
        <f t="shared" si="8"/>
        <v>894.1</v>
      </c>
      <c r="CS23" s="11">
        <f t="shared" si="9"/>
        <v>1583.9900000000002</v>
      </c>
    </row>
    <row r="24" spans="1:193" x14ac:dyDescent="0.3">
      <c r="A24" s="44">
        <v>2014</v>
      </c>
      <c r="B24" s="45" t="s">
        <v>10</v>
      </c>
      <c r="C24" s="9">
        <v>0</v>
      </c>
      <c r="D24" s="5">
        <v>0</v>
      </c>
      <c r="E24" s="12">
        <v>0</v>
      </c>
      <c r="F24" s="9">
        <v>0</v>
      </c>
      <c r="G24" s="5">
        <v>0</v>
      </c>
      <c r="H24" s="12">
        <v>0</v>
      </c>
      <c r="I24" s="9"/>
      <c r="J24" s="5"/>
      <c r="K24" s="12"/>
      <c r="L24" s="9">
        <v>0</v>
      </c>
      <c r="M24" s="5">
        <v>0</v>
      </c>
      <c r="N24" s="12">
        <v>0</v>
      </c>
      <c r="O24" s="9">
        <v>0</v>
      </c>
      <c r="P24" s="5">
        <v>0</v>
      </c>
      <c r="Q24" s="12">
        <v>0</v>
      </c>
      <c r="R24" s="9">
        <v>0</v>
      </c>
      <c r="S24" s="5">
        <v>0</v>
      </c>
      <c r="T24" s="12">
        <v>0</v>
      </c>
      <c r="U24" s="9">
        <v>0</v>
      </c>
      <c r="V24" s="5">
        <v>0</v>
      </c>
      <c r="W24" s="12">
        <f t="shared" si="59"/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>
        <v>0</v>
      </c>
      <c r="AE24" s="5">
        <v>0</v>
      </c>
      <c r="AF24" s="12">
        <v>0</v>
      </c>
      <c r="AG24" s="9">
        <v>0</v>
      </c>
      <c r="AH24" s="5">
        <v>0</v>
      </c>
      <c r="AI24" s="12">
        <v>0</v>
      </c>
      <c r="AJ24" s="9">
        <v>0</v>
      </c>
      <c r="AK24" s="5">
        <v>0</v>
      </c>
      <c r="AL24" s="12">
        <v>0</v>
      </c>
      <c r="AM24" s="9">
        <v>0.5</v>
      </c>
      <c r="AN24" s="5">
        <v>1.5</v>
      </c>
      <c r="AO24" s="50">
        <f t="shared" ref="AO24" si="71">AN24/AM24*1000</f>
        <v>3000</v>
      </c>
      <c r="AP24" s="9">
        <v>0</v>
      </c>
      <c r="AQ24" s="5">
        <v>0</v>
      </c>
      <c r="AR24" s="12">
        <v>0</v>
      </c>
      <c r="AS24" s="9">
        <v>443</v>
      </c>
      <c r="AT24" s="5">
        <v>835.65</v>
      </c>
      <c r="AU24" s="50">
        <f t="shared" si="61"/>
        <v>1886.3431151241534</v>
      </c>
      <c r="AV24" s="9">
        <v>0</v>
      </c>
      <c r="AW24" s="5">
        <v>0</v>
      </c>
      <c r="AX24" s="12">
        <v>0</v>
      </c>
      <c r="AY24" s="9">
        <v>0</v>
      </c>
      <c r="AZ24" s="5">
        <v>0</v>
      </c>
      <c r="BA24" s="12">
        <f t="shared" si="63"/>
        <v>0</v>
      </c>
      <c r="BB24" s="9">
        <v>0</v>
      </c>
      <c r="BC24" s="5">
        <v>0</v>
      </c>
      <c r="BD24" s="12">
        <v>0</v>
      </c>
      <c r="BE24" s="9">
        <v>0</v>
      </c>
      <c r="BF24" s="5">
        <v>0</v>
      </c>
      <c r="BG24" s="12">
        <v>0</v>
      </c>
      <c r="BH24" s="9">
        <v>0</v>
      </c>
      <c r="BI24" s="5">
        <v>0</v>
      </c>
      <c r="BJ24" s="12">
        <v>0</v>
      </c>
      <c r="BK24" s="9">
        <v>0</v>
      </c>
      <c r="BL24" s="5">
        <v>0</v>
      </c>
      <c r="BM24" s="12">
        <f t="shared" si="65"/>
        <v>0</v>
      </c>
      <c r="BN24" s="9">
        <v>0</v>
      </c>
      <c r="BO24" s="5">
        <v>0</v>
      </c>
      <c r="BP24" s="12">
        <v>0</v>
      </c>
      <c r="BQ24" s="9">
        <v>0</v>
      </c>
      <c r="BR24" s="5">
        <v>0</v>
      </c>
      <c r="BS24" s="12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9">
        <v>0</v>
      </c>
      <c r="CD24" s="5">
        <v>0</v>
      </c>
      <c r="CE24" s="12">
        <v>0</v>
      </c>
      <c r="CF24" s="9">
        <v>0</v>
      </c>
      <c r="CG24" s="5">
        <v>0</v>
      </c>
      <c r="CH24" s="12">
        <v>0</v>
      </c>
      <c r="CI24" s="9">
        <v>0</v>
      </c>
      <c r="CJ24" s="5">
        <v>0</v>
      </c>
      <c r="CK24" s="12">
        <v>0</v>
      </c>
      <c r="CL24" s="9">
        <v>102</v>
      </c>
      <c r="CM24" s="5">
        <v>292.45</v>
      </c>
      <c r="CN24" s="50">
        <f t="shared" si="66"/>
        <v>2867.1568627450979</v>
      </c>
      <c r="CO24" s="9">
        <v>0</v>
      </c>
      <c r="CP24" s="5">
        <v>0</v>
      </c>
      <c r="CQ24" s="12">
        <v>0</v>
      </c>
      <c r="CR24" s="6">
        <f t="shared" si="8"/>
        <v>545.5</v>
      </c>
      <c r="CS24" s="11">
        <f t="shared" si="9"/>
        <v>1129.5999999999999</v>
      </c>
    </row>
    <row r="25" spans="1:193" x14ac:dyDescent="0.3">
      <c r="A25" s="44">
        <v>2014</v>
      </c>
      <c r="B25" s="45" t="s">
        <v>11</v>
      </c>
      <c r="C25" s="9">
        <v>0</v>
      </c>
      <c r="D25" s="5">
        <v>0</v>
      </c>
      <c r="E25" s="12">
        <v>0</v>
      </c>
      <c r="F25" s="9">
        <v>0</v>
      </c>
      <c r="G25" s="5">
        <v>0</v>
      </c>
      <c r="H25" s="12">
        <v>0</v>
      </c>
      <c r="I25" s="9"/>
      <c r="J25" s="5"/>
      <c r="K25" s="12"/>
      <c r="L25" s="9">
        <v>0</v>
      </c>
      <c r="M25" s="5">
        <v>0</v>
      </c>
      <c r="N25" s="12">
        <v>0</v>
      </c>
      <c r="O25" s="9">
        <v>0</v>
      </c>
      <c r="P25" s="5">
        <v>0</v>
      </c>
      <c r="Q25" s="12">
        <v>0</v>
      </c>
      <c r="R25" s="9">
        <v>0</v>
      </c>
      <c r="S25" s="5">
        <v>0</v>
      </c>
      <c r="T25" s="12">
        <v>0</v>
      </c>
      <c r="U25" s="9">
        <v>0</v>
      </c>
      <c r="V25" s="5">
        <v>0</v>
      </c>
      <c r="W25" s="12">
        <f t="shared" si="59"/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>
        <v>0</v>
      </c>
      <c r="AE25" s="5">
        <v>0</v>
      </c>
      <c r="AF25" s="12">
        <v>0</v>
      </c>
      <c r="AG25" s="9">
        <v>0</v>
      </c>
      <c r="AH25" s="5">
        <v>0</v>
      </c>
      <c r="AI25" s="12">
        <v>0</v>
      </c>
      <c r="AJ25" s="9">
        <v>0</v>
      </c>
      <c r="AK25" s="5">
        <v>0</v>
      </c>
      <c r="AL25" s="12">
        <v>0</v>
      </c>
      <c r="AM25" s="9">
        <v>0</v>
      </c>
      <c r="AN25" s="5">
        <v>0</v>
      </c>
      <c r="AO25" s="12">
        <v>0</v>
      </c>
      <c r="AP25" s="9">
        <v>0</v>
      </c>
      <c r="AQ25" s="5">
        <v>0</v>
      </c>
      <c r="AR25" s="12">
        <v>0</v>
      </c>
      <c r="AS25" s="9">
        <v>903.36</v>
      </c>
      <c r="AT25" s="5">
        <v>1786.07</v>
      </c>
      <c r="AU25" s="50">
        <f t="shared" si="61"/>
        <v>1977.1408962097059</v>
      </c>
      <c r="AV25" s="9">
        <v>0</v>
      </c>
      <c r="AW25" s="5">
        <v>0</v>
      </c>
      <c r="AX25" s="12">
        <v>0</v>
      </c>
      <c r="AY25" s="9">
        <v>0</v>
      </c>
      <c r="AZ25" s="5">
        <v>0</v>
      </c>
      <c r="BA25" s="12">
        <f t="shared" si="63"/>
        <v>0</v>
      </c>
      <c r="BB25" s="9">
        <v>0</v>
      </c>
      <c r="BC25" s="5">
        <v>0</v>
      </c>
      <c r="BD25" s="12">
        <v>0</v>
      </c>
      <c r="BE25" s="9">
        <v>0</v>
      </c>
      <c r="BF25" s="5">
        <v>0</v>
      </c>
      <c r="BG25" s="12">
        <v>0</v>
      </c>
      <c r="BH25" s="9">
        <v>0</v>
      </c>
      <c r="BI25" s="5">
        <v>0</v>
      </c>
      <c r="BJ25" s="12">
        <v>0</v>
      </c>
      <c r="BK25" s="9">
        <v>0</v>
      </c>
      <c r="BL25" s="5">
        <v>0</v>
      </c>
      <c r="BM25" s="12">
        <f t="shared" si="65"/>
        <v>0</v>
      </c>
      <c r="BN25" s="9">
        <v>0</v>
      </c>
      <c r="BO25" s="5">
        <v>0</v>
      </c>
      <c r="BP25" s="12">
        <v>0</v>
      </c>
      <c r="BQ25" s="9">
        <v>0</v>
      </c>
      <c r="BR25" s="5">
        <v>0</v>
      </c>
      <c r="BS25" s="12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9">
        <v>0.126</v>
      </c>
      <c r="CD25" s="5">
        <v>2.91</v>
      </c>
      <c r="CE25" s="50">
        <f t="shared" ref="CE25:CE26" si="72">CD25/CC25*1000</f>
        <v>23095.238095238095</v>
      </c>
      <c r="CF25" s="9">
        <v>0</v>
      </c>
      <c r="CG25" s="5">
        <v>0</v>
      </c>
      <c r="CH25" s="12">
        <v>0</v>
      </c>
      <c r="CI25" s="9">
        <v>0</v>
      </c>
      <c r="CJ25" s="5">
        <v>0</v>
      </c>
      <c r="CK25" s="12">
        <v>0</v>
      </c>
      <c r="CL25" s="9">
        <v>519.12</v>
      </c>
      <c r="CM25" s="5">
        <v>1208.72</v>
      </c>
      <c r="CN25" s="50">
        <f t="shared" si="66"/>
        <v>2328.4019109261831</v>
      </c>
      <c r="CO25" s="9">
        <v>0</v>
      </c>
      <c r="CP25" s="5">
        <v>0</v>
      </c>
      <c r="CQ25" s="12">
        <v>0</v>
      </c>
      <c r="CR25" s="6">
        <f t="shared" si="8"/>
        <v>1422.606</v>
      </c>
      <c r="CS25" s="11">
        <f t="shared" si="9"/>
        <v>2997.7</v>
      </c>
    </row>
    <row r="26" spans="1:193" x14ac:dyDescent="0.3">
      <c r="A26" s="44">
        <v>2014</v>
      </c>
      <c r="B26" s="45" t="s">
        <v>12</v>
      </c>
      <c r="C26" s="9">
        <v>0</v>
      </c>
      <c r="D26" s="5">
        <v>0</v>
      </c>
      <c r="E26" s="12">
        <v>0</v>
      </c>
      <c r="F26" s="9">
        <v>0</v>
      </c>
      <c r="G26" s="5">
        <v>0</v>
      </c>
      <c r="H26" s="12">
        <v>0</v>
      </c>
      <c r="I26" s="9"/>
      <c r="J26" s="5"/>
      <c r="K26" s="12"/>
      <c r="L26" s="9">
        <v>0</v>
      </c>
      <c r="M26" s="5">
        <v>0</v>
      </c>
      <c r="N26" s="12">
        <v>0</v>
      </c>
      <c r="O26" s="9">
        <v>0</v>
      </c>
      <c r="P26" s="5">
        <v>0</v>
      </c>
      <c r="Q26" s="12">
        <v>0</v>
      </c>
      <c r="R26" s="9">
        <v>0</v>
      </c>
      <c r="S26" s="5">
        <v>0</v>
      </c>
      <c r="T26" s="12">
        <v>0</v>
      </c>
      <c r="U26" s="9">
        <v>0</v>
      </c>
      <c r="V26" s="5">
        <v>0</v>
      </c>
      <c r="W26" s="12">
        <f t="shared" si="59"/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>
        <v>0</v>
      </c>
      <c r="AE26" s="5">
        <v>0</v>
      </c>
      <c r="AF26" s="12">
        <v>0</v>
      </c>
      <c r="AG26" s="9">
        <v>0</v>
      </c>
      <c r="AH26" s="5">
        <v>0</v>
      </c>
      <c r="AI26" s="12">
        <v>0</v>
      </c>
      <c r="AJ26" s="9">
        <v>0</v>
      </c>
      <c r="AK26" s="5">
        <v>0</v>
      </c>
      <c r="AL26" s="12">
        <v>0</v>
      </c>
      <c r="AM26" s="9">
        <v>0</v>
      </c>
      <c r="AN26" s="5">
        <v>0</v>
      </c>
      <c r="AO26" s="12">
        <v>0</v>
      </c>
      <c r="AP26" s="9">
        <v>0</v>
      </c>
      <c r="AQ26" s="5">
        <v>0</v>
      </c>
      <c r="AR26" s="12">
        <v>0</v>
      </c>
      <c r="AS26" s="9">
        <v>1937.6980000000001</v>
      </c>
      <c r="AT26" s="5">
        <v>3858.29</v>
      </c>
      <c r="AU26" s="50">
        <f t="shared" si="61"/>
        <v>1991.1719989389469</v>
      </c>
      <c r="AV26" s="9">
        <v>70</v>
      </c>
      <c r="AW26" s="5">
        <v>265.44</v>
      </c>
      <c r="AX26" s="50">
        <f t="shared" ref="AX26" si="73">AW26/AV26*1000</f>
        <v>3792</v>
      </c>
      <c r="AY26" s="9">
        <v>0</v>
      </c>
      <c r="AZ26" s="5">
        <v>0</v>
      </c>
      <c r="BA26" s="12">
        <f t="shared" si="63"/>
        <v>0</v>
      </c>
      <c r="BB26" s="9">
        <v>0</v>
      </c>
      <c r="BC26" s="5">
        <v>0</v>
      </c>
      <c r="BD26" s="12">
        <v>0</v>
      </c>
      <c r="BE26" s="9">
        <v>0</v>
      </c>
      <c r="BF26" s="5">
        <v>0</v>
      </c>
      <c r="BG26" s="12">
        <v>0</v>
      </c>
      <c r="BH26" s="9">
        <v>0</v>
      </c>
      <c r="BI26" s="5">
        <v>0</v>
      </c>
      <c r="BJ26" s="12">
        <v>0</v>
      </c>
      <c r="BK26" s="9">
        <v>0</v>
      </c>
      <c r="BL26" s="5">
        <v>0</v>
      </c>
      <c r="BM26" s="12">
        <f t="shared" si="65"/>
        <v>0</v>
      </c>
      <c r="BN26" s="9">
        <v>0</v>
      </c>
      <c r="BO26" s="5">
        <v>0</v>
      </c>
      <c r="BP26" s="12">
        <v>0</v>
      </c>
      <c r="BQ26" s="9">
        <v>0</v>
      </c>
      <c r="BR26" s="5">
        <v>0</v>
      </c>
      <c r="BS26" s="12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9">
        <v>0.13700000000000001</v>
      </c>
      <c r="CD26" s="5">
        <v>3.25</v>
      </c>
      <c r="CE26" s="50">
        <f t="shared" si="72"/>
        <v>23722.627737226278</v>
      </c>
      <c r="CF26" s="9">
        <v>0</v>
      </c>
      <c r="CG26" s="5">
        <v>0</v>
      </c>
      <c r="CH26" s="12">
        <v>0</v>
      </c>
      <c r="CI26" s="9">
        <v>0</v>
      </c>
      <c r="CJ26" s="5">
        <v>0</v>
      </c>
      <c r="CK26" s="12">
        <v>0</v>
      </c>
      <c r="CL26" s="9">
        <v>215.02</v>
      </c>
      <c r="CM26" s="5">
        <v>539.57000000000005</v>
      </c>
      <c r="CN26" s="50">
        <f t="shared" si="66"/>
        <v>2509.3944749325647</v>
      </c>
      <c r="CO26" s="9">
        <v>0</v>
      </c>
      <c r="CP26" s="5">
        <v>0</v>
      </c>
      <c r="CQ26" s="12">
        <v>0</v>
      </c>
      <c r="CR26" s="6">
        <f t="shared" si="8"/>
        <v>2222.855</v>
      </c>
      <c r="CS26" s="11">
        <f t="shared" si="9"/>
        <v>4666.5499999999993</v>
      </c>
    </row>
    <row r="27" spans="1:193" x14ac:dyDescent="0.3">
      <c r="A27" s="44">
        <v>2014</v>
      </c>
      <c r="B27" s="45" t="s">
        <v>13</v>
      </c>
      <c r="C27" s="9">
        <v>90</v>
      </c>
      <c r="D27" s="5">
        <v>7505.95</v>
      </c>
      <c r="E27" s="50">
        <f t="shared" ref="E27" si="74">D27/C27*1000</f>
        <v>83399.444444444438</v>
      </c>
      <c r="F27" s="9">
        <v>0</v>
      </c>
      <c r="G27" s="5">
        <v>0</v>
      </c>
      <c r="H27" s="12">
        <v>0</v>
      </c>
      <c r="I27" s="9"/>
      <c r="J27" s="5"/>
      <c r="K27" s="12"/>
      <c r="L27" s="9">
        <v>0</v>
      </c>
      <c r="M27" s="5">
        <v>0</v>
      </c>
      <c r="N27" s="12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12">
        <v>0</v>
      </c>
      <c r="U27" s="9">
        <v>0</v>
      </c>
      <c r="V27" s="5">
        <v>0</v>
      </c>
      <c r="W27" s="12">
        <f t="shared" si="59"/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>
        <v>0</v>
      </c>
      <c r="AE27" s="5">
        <v>0</v>
      </c>
      <c r="AF27" s="12">
        <v>0</v>
      </c>
      <c r="AG27" s="9">
        <v>0</v>
      </c>
      <c r="AH27" s="5">
        <v>0</v>
      </c>
      <c r="AI27" s="12">
        <v>0</v>
      </c>
      <c r="AJ27" s="9">
        <v>0</v>
      </c>
      <c r="AK27" s="5">
        <v>0</v>
      </c>
      <c r="AL27" s="12">
        <v>0</v>
      </c>
      <c r="AM27" s="9">
        <v>0</v>
      </c>
      <c r="AN27" s="5">
        <v>0</v>
      </c>
      <c r="AO27" s="12">
        <v>0</v>
      </c>
      <c r="AP27" s="9">
        <v>0</v>
      </c>
      <c r="AQ27" s="5">
        <v>0</v>
      </c>
      <c r="AR27" s="12">
        <v>0</v>
      </c>
      <c r="AS27" s="9">
        <v>2827</v>
      </c>
      <c r="AT27" s="5">
        <v>4926.7700000000004</v>
      </c>
      <c r="AU27" s="50">
        <f t="shared" si="61"/>
        <v>1742.7555712769722</v>
      </c>
      <c r="AV27" s="9">
        <v>0</v>
      </c>
      <c r="AW27" s="5">
        <v>0</v>
      </c>
      <c r="AX27" s="12">
        <v>0</v>
      </c>
      <c r="AY27" s="9">
        <v>0</v>
      </c>
      <c r="AZ27" s="5">
        <v>0</v>
      </c>
      <c r="BA27" s="12">
        <f t="shared" si="63"/>
        <v>0</v>
      </c>
      <c r="BB27" s="9">
        <v>0</v>
      </c>
      <c r="BC27" s="5">
        <v>0</v>
      </c>
      <c r="BD27" s="12">
        <v>0</v>
      </c>
      <c r="BE27" s="9">
        <v>0</v>
      </c>
      <c r="BF27" s="5">
        <v>0</v>
      </c>
      <c r="BG27" s="12">
        <v>0</v>
      </c>
      <c r="BH27" s="9">
        <v>25</v>
      </c>
      <c r="BI27" s="5">
        <v>11.8</v>
      </c>
      <c r="BJ27" s="50">
        <f t="shared" ref="BJ27" si="75">BI27/BH27*1000</f>
        <v>472.00000000000006</v>
      </c>
      <c r="BK27" s="9">
        <v>0</v>
      </c>
      <c r="BL27" s="5">
        <v>0</v>
      </c>
      <c r="BM27" s="50">
        <f t="shared" si="65"/>
        <v>0</v>
      </c>
      <c r="BN27" s="9">
        <v>0</v>
      </c>
      <c r="BO27" s="5">
        <v>0</v>
      </c>
      <c r="BP27" s="50">
        <v>0</v>
      </c>
      <c r="BQ27" s="9">
        <v>0</v>
      </c>
      <c r="BR27" s="5">
        <v>0</v>
      </c>
      <c r="BS27" s="12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9">
        <v>0</v>
      </c>
      <c r="CD27" s="5">
        <v>0</v>
      </c>
      <c r="CE27" s="12">
        <v>0</v>
      </c>
      <c r="CF27" s="9">
        <v>0</v>
      </c>
      <c r="CG27" s="5">
        <v>0</v>
      </c>
      <c r="CH27" s="12">
        <v>0</v>
      </c>
      <c r="CI27" s="9">
        <v>0</v>
      </c>
      <c r="CJ27" s="5">
        <v>0</v>
      </c>
      <c r="CK27" s="12">
        <v>0</v>
      </c>
      <c r="CL27" s="9">
        <v>1E-3</v>
      </c>
      <c r="CM27" s="5">
        <v>0.01</v>
      </c>
      <c r="CN27" s="50">
        <f t="shared" si="66"/>
        <v>10000</v>
      </c>
      <c r="CO27" s="9">
        <v>0</v>
      </c>
      <c r="CP27" s="5">
        <v>0</v>
      </c>
      <c r="CQ27" s="12">
        <v>0</v>
      </c>
      <c r="CR27" s="6">
        <f t="shared" si="8"/>
        <v>2942.0010000000002</v>
      </c>
      <c r="CS27" s="11">
        <f t="shared" si="9"/>
        <v>12444.53</v>
      </c>
    </row>
    <row r="28" spans="1:193" x14ac:dyDescent="0.3">
      <c r="A28" s="44">
        <v>2014</v>
      </c>
      <c r="B28" s="45" t="s">
        <v>14</v>
      </c>
      <c r="C28" s="9">
        <v>0</v>
      </c>
      <c r="D28" s="5">
        <v>0</v>
      </c>
      <c r="E28" s="12">
        <v>0</v>
      </c>
      <c r="F28" s="9">
        <v>0</v>
      </c>
      <c r="G28" s="5">
        <v>0</v>
      </c>
      <c r="H28" s="12">
        <v>0</v>
      </c>
      <c r="I28" s="9"/>
      <c r="J28" s="5"/>
      <c r="K28" s="12"/>
      <c r="L28" s="9">
        <v>0</v>
      </c>
      <c r="M28" s="5">
        <v>0</v>
      </c>
      <c r="N28" s="12">
        <v>0</v>
      </c>
      <c r="O28" s="9">
        <v>0</v>
      </c>
      <c r="P28" s="5">
        <v>0</v>
      </c>
      <c r="Q28" s="12">
        <v>0</v>
      </c>
      <c r="R28" s="9">
        <v>0</v>
      </c>
      <c r="S28" s="5">
        <v>0</v>
      </c>
      <c r="T28" s="12">
        <v>0</v>
      </c>
      <c r="U28" s="9">
        <v>0</v>
      </c>
      <c r="V28" s="5">
        <v>0</v>
      </c>
      <c r="W28" s="12">
        <f t="shared" si="59"/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>
        <v>0</v>
      </c>
      <c r="AE28" s="5">
        <v>0</v>
      </c>
      <c r="AF28" s="12">
        <v>0</v>
      </c>
      <c r="AG28" s="9">
        <v>0</v>
      </c>
      <c r="AH28" s="5">
        <v>0</v>
      </c>
      <c r="AI28" s="12">
        <v>0</v>
      </c>
      <c r="AJ28" s="9">
        <v>1.0999999999999999E-2</v>
      </c>
      <c r="AK28" s="5">
        <v>0.89</v>
      </c>
      <c r="AL28" s="50">
        <f t="shared" ref="AL28" si="76">AK28/AJ28*1000</f>
        <v>80909.090909090926</v>
      </c>
      <c r="AM28" s="9">
        <v>0</v>
      </c>
      <c r="AN28" s="5">
        <v>0</v>
      </c>
      <c r="AO28" s="12">
        <v>0</v>
      </c>
      <c r="AP28" s="9">
        <v>0</v>
      </c>
      <c r="AQ28" s="5">
        <v>0</v>
      </c>
      <c r="AR28" s="12">
        <v>0</v>
      </c>
      <c r="AS28" s="9">
        <v>802.24800000000005</v>
      </c>
      <c r="AT28" s="5">
        <v>1719.18</v>
      </c>
      <c r="AU28" s="50">
        <f t="shared" si="61"/>
        <v>2142.9533012235615</v>
      </c>
      <c r="AV28" s="9">
        <v>0</v>
      </c>
      <c r="AW28" s="5">
        <v>0</v>
      </c>
      <c r="AX28" s="12">
        <v>0</v>
      </c>
      <c r="AY28" s="9">
        <v>0</v>
      </c>
      <c r="AZ28" s="5">
        <v>0</v>
      </c>
      <c r="BA28" s="12">
        <f t="shared" si="63"/>
        <v>0</v>
      </c>
      <c r="BB28" s="9">
        <v>0</v>
      </c>
      <c r="BC28" s="5">
        <v>0</v>
      </c>
      <c r="BD28" s="12">
        <v>0</v>
      </c>
      <c r="BE28" s="9">
        <v>0</v>
      </c>
      <c r="BF28" s="5">
        <v>0</v>
      </c>
      <c r="BG28" s="12">
        <v>0</v>
      </c>
      <c r="BH28" s="9">
        <v>0</v>
      </c>
      <c r="BI28" s="5">
        <v>0</v>
      </c>
      <c r="BJ28" s="12">
        <v>0</v>
      </c>
      <c r="BK28" s="9">
        <v>0</v>
      </c>
      <c r="BL28" s="5">
        <v>0</v>
      </c>
      <c r="BM28" s="12">
        <f t="shared" si="65"/>
        <v>0</v>
      </c>
      <c r="BN28" s="9">
        <v>0</v>
      </c>
      <c r="BO28" s="5">
        <v>0</v>
      </c>
      <c r="BP28" s="12">
        <v>0</v>
      </c>
      <c r="BQ28" s="9">
        <v>0</v>
      </c>
      <c r="BR28" s="5">
        <v>0</v>
      </c>
      <c r="BS28" s="12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9">
        <v>0.17100000000000001</v>
      </c>
      <c r="CD28" s="5">
        <v>4.45</v>
      </c>
      <c r="CE28" s="50">
        <f t="shared" ref="CE28" si="77">CD28/CC28*1000</f>
        <v>26023.391812865499</v>
      </c>
      <c r="CF28" s="9">
        <v>0</v>
      </c>
      <c r="CG28" s="5">
        <v>0</v>
      </c>
      <c r="CH28" s="12">
        <v>0</v>
      </c>
      <c r="CI28" s="9">
        <v>0</v>
      </c>
      <c r="CJ28" s="5">
        <v>0</v>
      </c>
      <c r="CK28" s="12">
        <v>0</v>
      </c>
      <c r="CL28" s="9">
        <v>0</v>
      </c>
      <c r="CM28" s="5">
        <v>0</v>
      </c>
      <c r="CN28" s="50">
        <v>0</v>
      </c>
      <c r="CO28" s="9">
        <v>0</v>
      </c>
      <c r="CP28" s="5">
        <v>0</v>
      </c>
      <c r="CQ28" s="12">
        <v>0</v>
      </c>
      <c r="CR28" s="6">
        <f t="shared" si="8"/>
        <v>802.43000000000006</v>
      </c>
      <c r="CS28" s="11">
        <f t="shared" si="9"/>
        <v>1724.5200000000002</v>
      </c>
    </row>
    <row r="29" spans="1:193" x14ac:dyDescent="0.3">
      <c r="A29" s="44">
        <v>2014</v>
      </c>
      <c r="B29" s="45" t="s">
        <v>15</v>
      </c>
      <c r="C29" s="9">
        <v>0</v>
      </c>
      <c r="D29" s="5">
        <v>0</v>
      </c>
      <c r="E29" s="12">
        <v>0</v>
      </c>
      <c r="F29" s="9">
        <v>0</v>
      </c>
      <c r="G29" s="5">
        <v>0</v>
      </c>
      <c r="H29" s="12">
        <v>0</v>
      </c>
      <c r="I29" s="9"/>
      <c r="J29" s="5"/>
      <c r="K29" s="12"/>
      <c r="L29" s="9">
        <v>0</v>
      </c>
      <c r="M29" s="5">
        <v>0</v>
      </c>
      <c r="N29" s="12">
        <v>0</v>
      </c>
      <c r="O29" s="9">
        <v>0</v>
      </c>
      <c r="P29" s="5">
        <v>0</v>
      </c>
      <c r="Q29" s="12">
        <v>0</v>
      </c>
      <c r="R29" s="9">
        <v>0</v>
      </c>
      <c r="S29" s="5">
        <v>0</v>
      </c>
      <c r="T29" s="12">
        <v>0</v>
      </c>
      <c r="U29" s="9">
        <v>0</v>
      </c>
      <c r="V29" s="5">
        <v>0</v>
      </c>
      <c r="W29" s="12">
        <f t="shared" si="59"/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>
        <v>0</v>
      </c>
      <c r="AE29" s="5">
        <v>0</v>
      </c>
      <c r="AF29" s="12">
        <v>0</v>
      </c>
      <c r="AG29" s="9">
        <v>0</v>
      </c>
      <c r="AH29" s="5">
        <v>0</v>
      </c>
      <c r="AI29" s="12">
        <v>0</v>
      </c>
      <c r="AJ29" s="9">
        <v>0</v>
      </c>
      <c r="AK29" s="5">
        <v>0</v>
      </c>
      <c r="AL29" s="12">
        <v>0</v>
      </c>
      <c r="AM29" s="9">
        <v>0</v>
      </c>
      <c r="AN29" s="5">
        <v>0</v>
      </c>
      <c r="AO29" s="12">
        <v>0</v>
      </c>
      <c r="AP29" s="9">
        <v>297.88</v>
      </c>
      <c r="AQ29" s="5">
        <v>847.05</v>
      </c>
      <c r="AR29" s="50">
        <f t="shared" ref="AR29:AR30" si="78">AQ29/AP29*1000</f>
        <v>2843.5947361353565</v>
      </c>
      <c r="AS29" s="9">
        <v>2453.6660000000002</v>
      </c>
      <c r="AT29" s="5">
        <v>5118.74</v>
      </c>
      <c r="AU29" s="50">
        <f t="shared" si="61"/>
        <v>2086.1600560141437</v>
      </c>
      <c r="AV29" s="9">
        <v>0</v>
      </c>
      <c r="AW29" s="5">
        <v>0</v>
      </c>
      <c r="AX29" s="12">
        <v>0</v>
      </c>
      <c r="AY29" s="9">
        <v>0</v>
      </c>
      <c r="AZ29" s="5">
        <v>0</v>
      </c>
      <c r="BA29" s="12">
        <f t="shared" si="63"/>
        <v>0</v>
      </c>
      <c r="BB29" s="9">
        <v>0</v>
      </c>
      <c r="BC29" s="5">
        <v>0</v>
      </c>
      <c r="BD29" s="12">
        <v>0</v>
      </c>
      <c r="BE29" s="9">
        <v>0</v>
      </c>
      <c r="BF29" s="5">
        <v>0</v>
      </c>
      <c r="BG29" s="12">
        <v>0</v>
      </c>
      <c r="BH29" s="9">
        <v>0</v>
      </c>
      <c r="BI29" s="5">
        <v>0</v>
      </c>
      <c r="BJ29" s="12">
        <v>0</v>
      </c>
      <c r="BK29" s="9">
        <v>0</v>
      </c>
      <c r="BL29" s="5">
        <v>0</v>
      </c>
      <c r="BM29" s="12">
        <f t="shared" si="65"/>
        <v>0</v>
      </c>
      <c r="BN29" s="9">
        <v>0</v>
      </c>
      <c r="BO29" s="5">
        <v>0</v>
      </c>
      <c r="BP29" s="12">
        <v>0</v>
      </c>
      <c r="BQ29" s="9">
        <v>0</v>
      </c>
      <c r="BR29" s="5">
        <v>0</v>
      </c>
      <c r="BS29" s="12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9">
        <v>0</v>
      </c>
      <c r="CD29" s="5">
        <v>0</v>
      </c>
      <c r="CE29" s="12">
        <v>0</v>
      </c>
      <c r="CF29" s="9">
        <v>0</v>
      </c>
      <c r="CG29" s="5">
        <v>0</v>
      </c>
      <c r="CH29" s="12">
        <v>0</v>
      </c>
      <c r="CI29" s="9">
        <v>0</v>
      </c>
      <c r="CJ29" s="5">
        <v>0</v>
      </c>
      <c r="CK29" s="12">
        <v>0</v>
      </c>
      <c r="CL29" s="9">
        <v>17.399999999999999</v>
      </c>
      <c r="CM29" s="5">
        <v>10.09</v>
      </c>
      <c r="CN29" s="50">
        <f t="shared" si="66"/>
        <v>579.88505747126442</v>
      </c>
      <c r="CO29" s="9">
        <v>0</v>
      </c>
      <c r="CP29" s="5">
        <v>0</v>
      </c>
      <c r="CQ29" s="12">
        <v>0</v>
      </c>
      <c r="CR29" s="6">
        <f t="shared" si="8"/>
        <v>2768.9460000000004</v>
      </c>
      <c r="CS29" s="11">
        <f t="shared" si="9"/>
        <v>5975.88</v>
      </c>
    </row>
    <row r="30" spans="1:193" x14ac:dyDescent="0.3">
      <c r="A30" s="44">
        <v>2014</v>
      </c>
      <c r="B30" s="45" t="s">
        <v>16</v>
      </c>
      <c r="C30" s="9">
        <v>0</v>
      </c>
      <c r="D30" s="5">
        <v>0</v>
      </c>
      <c r="E30" s="12">
        <v>0</v>
      </c>
      <c r="F30" s="9">
        <v>0</v>
      </c>
      <c r="G30" s="5">
        <v>0</v>
      </c>
      <c r="H30" s="12">
        <v>0</v>
      </c>
      <c r="I30" s="9"/>
      <c r="J30" s="5"/>
      <c r="K30" s="12"/>
      <c r="L30" s="9">
        <v>0</v>
      </c>
      <c r="M30" s="5">
        <v>0</v>
      </c>
      <c r="N30" s="12">
        <v>0</v>
      </c>
      <c r="O30" s="9">
        <v>0</v>
      </c>
      <c r="P30" s="5">
        <v>0</v>
      </c>
      <c r="Q30" s="12">
        <v>0</v>
      </c>
      <c r="R30" s="9">
        <v>0</v>
      </c>
      <c r="S30" s="5">
        <v>0</v>
      </c>
      <c r="T30" s="12">
        <v>0</v>
      </c>
      <c r="U30" s="9">
        <v>0</v>
      </c>
      <c r="V30" s="5">
        <v>0</v>
      </c>
      <c r="W30" s="12">
        <f t="shared" si="59"/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>
        <v>0</v>
      </c>
      <c r="AE30" s="5">
        <v>0</v>
      </c>
      <c r="AF30" s="12">
        <v>0</v>
      </c>
      <c r="AG30" s="9">
        <v>0</v>
      </c>
      <c r="AH30" s="5">
        <v>0</v>
      </c>
      <c r="AI30" s="12">
        <v>0</v>
      </c>
      <c r="AJ30" s="9">
        <v>0</v>
      </c>
      <c r="AK30" s="5">
        <v>0</v>
      </c>
      <c r="AL30" s="12">
        <v>0</v>
      </c>
      <c r="AM30" s="9">
        <v>0</v>
      </c>
      <c r="AN30" s="5">
        <v>0</v>
      </c>
      <c r="AO30" s="12">
        <v>0</v>
      </c>
      <c r="AP30" s="9">
        <v>120</v>
      </c>
      <c r="AQ30" s="5">
        <v>353.46</v>
      </c>
      <c r="AR30" s="50">
        <f t="shared" si="78"/>
        <v>2945.5</v>
      </c>
      <c r="AS30" s="9">
        <v>2398.3679999999999</v>
      </c>
      <c r="AT30" s="5">
        <v>5462.98</v>
      </c>
      <c r="AU30" s="50">
        <f t="shared" si="61"/>
        <v>2277.7905642503565</v>
      </c>
      <c r="AV30" s="9">
        <v>0</v>
      </c>
      <c r="AW30" s="5">
        <v>0</v>
      </c>
      <c r="AX30" s="12">
        <v>0</v>
      </c>
      <c r="AY30" s="9">
        <v>0</v>
      </c>
      <c r="AZ30" s="5">
        <v>0</v>
      </c>
      <c r="BA30" s="12">
        <f t="shared" si="63"/>
        <v>0</v>
      </c>
      <c r="BB30" s="9">
        <v>0</v>
      </c>
      <c r="BC30" s="5">
        <v>0</v>
      </c>
      <c r="BD30" s="12">
        <v>0</v>
      </c>
      <c r="BE30" s="9">
        <v>0</v>
      </c>
      <c r="BF30" s="5">
        <v>0</v>
      </c>
      <c r="BG30" s="12">
        <v>0</v>
      </c>
      <c r="BH30" s="9">
        <v>0</v>
      </c>
      <c r="BI30" s="5">
        <v>0</v>
      </c>
      <c r="BJ30" s="12">
        <v>0</v>
      </c>
      <c r="BK30" s="9">
        <v>0</v>
      </c>
      <c r="BL30" s="5">
        <v>0</v>
      </c>
      <c r="BM30" s="12">
        <f t="shared" si="65"/>
        <v>0</v>
      </c>
      <c r="BN30" s="9">
        <v>0</v>
      </c>
      <c r="BO30" s="5">
        <v>0</v>
      </c>
      <c r="BP30" s="12">
        <v>0</v>
      </c>
      <c r="BQ30" s="9">
        <v>0</v>
      </c>
      <c r="BR30" s="5">
        <v>0</v>
      </c>
      <c r="BS30" s="12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9">
        <v>0</v>
      </c>
      <c r="CD30" s="5">
        <v>0</v>
      </c>
      <c r="CE30" s="12">
        <v>0</v>
      </c>
      <c r="CF30" s="9">
        <v>0</v>
      </c>
      <c r="CG30" s="5">
        <v>0</v>
      </c>
      <c r="CH30" s="12">
        <v>0</v>
      </c>
      <c r="CI30" s="9">
        <v>0</v>
      </c>
      <c r="CJ30" s="5">
        <v>0</v>
      </c>
      <c r="CK30" s="12">
        <v>0</v>
      </c>
      <c r="CL30" s="9">
        <v>0</v>
      </c>
      <c r="CM30" s="5">
        <v>0</v>
      </c>
      <c r="CN30" s="50">
        <v>0</v>
      </c>
      <c r="CO30" s="9">
        <v>0</v>
      </c>
      <c r="CP30" s="5">
        <v>0</v>
      </c>
      <c r="CQ30" s="12">
        <v>0</v>
      </c>
      <c r="CR30" s="6">
        <f t="shared" si="8"/>
        <v>2518.3679999999999</v>
      </c>
      <c r="CS30" s="11">
        <f t="shared" si="9"/>
        <v>5816.44</v>
      </c>
    </row>
    <row r="31" spans="1:193" ht="15" thickBot="1" x14ac:dyDescent="0.35">
      <c r="A31" s="46"/>
      <c r="B31" s="47" t="s">
        <v>17</v>
      </c>
      <c r="C31" s="51">
        <f>SUM(C19:C30)</f>
        <v>90</v>
      </c>
      <c r="D31" s="34">
        <f t="shared" ref="D31" si="79">SUM(D19:D30)</f>
        <v>7505.95</v>
      </c>
      <c r="E31" s="52"/>
      <c r="F31" s="51">
        <f>SUM(F19:F30)</f>
        <v>60</v>
      </c>
      <c r="G31" s="34">
        <f t="shared" ref="G31" si="80">SUM(G19:G30)</f>
        <v>61.29</v>
      </c>
      <c r="H31" s="52"/>
      <c r="I31" s="51"/>
      <c r="J31" s="34"/>
      <c r="K31" s="52"/>
      <c r="L31" s="51">
        <f>SUM(L19:L30)</f>
        <v>0</v>
      </c>
      <c r="M31" s="34">
        <f t="shared" ref="M31" si="81">SUM(M19:M30)</f>
        <v>0</v>
      </c>
      <c r="N31" s="52"/>
      <c r="O31" s="51">
        <f>SUM(O19:O30)</f>
        <v>0</v>
      </c>
      <c r="P31" s="34">
        <f t="shared" ref="P31" si="82">SUM(P19:P30)</f>
        <v>0</v>
      </c>
      <c r="Q31" s="52"/>
      <c r="R31" s="51">
        <f>SUM(R19:R30)</f>
        <v>0</v>
      </c>
      <c r="S31" s="34">
        <f t="shared" ref="S31" si="83">SUM(S19:S30)</f>
        <v>0</v>
      </c>
      <c r="T31" s="52"/>
      <c r="U31" s="51">
        <f t="shared" ref="U31:V31" si="84">SUM(U19:U30)</f>
        <v>0</v>
      </c>
      <c r="V31" s="34">
        <f t="shared" si="84"/>
        <v>0</v>
      </c>
      <c r="W31" s="52"/>
      <c r="X31" s="51">
        <f>SUM(X19:X30)</f>
        <v>0</v>
      </c>
      <c r="Y31" s="34">
        <f t="shared" ref="Y31" si="85">SUM(Y19:Y30)</f>
        <v>0</v>
      </c>
      <c r="Z31" s="52"/>
      <c r="AA31" s="51">
        <f>SUM(AA19:AA30)</f>
        <v>0</v>
      </c>
      <c r="AB31" s="34">
        <f t="shared" ref="AB31" si="86">SUM(AB19:AB30)</f>
        <v>0</v>
      </c>
      <c r="AC31" s="52"/>
      <c r="AD31" s="51">
        <f>SUM(AD19:AD30)</f>
        <v>0</v>
      </c>
      <c r="AE31" s="34">
        <f t="shared" ref="AE31" si="87">SUM(AE19:AE30)</f>
        <v>0</v>
      </c>
      <c r="AF31" s="52"/>
      <c r="AG31" s="51">
        <f>SUM(AG19:AG30)</f>
        <v>0</v>
      </c>
      <c r="AH31" s="34">
        <f t="shared" ref="AH31" si="88">SUM(AH19:AH30)</f>
        <v>0</v>
      </c>
      <c r="AI31" s="52"/>
      <c r="AJ31" s="51">
        <f>SUM(AJ19:AJ30)</f>
        <v>1.0999999999999999E-2</v>
      </c>
      <c r="AK31" s="34">
        <f t="shared" ref="AK31" si="89">SUM(AK19:AK30)</f>
        <v>0.89</v>
      </c>
      <c r="AL31" s="52"/>
      <c r="AM31" s="51">
        <f>SUM(AM19:AM30)</f>
        <v>0.5</v>
      </c>
      <c r="AN31" s="34">
        <f t="shared" ref="AN31" si="90">SUM(AN19:AN30)</f>
        <v>1.5</v>
      </c>
      <c r="AO31" s="52"/>
      <c r="AP31" s="51">
        <f>SUM(AP19:AP30)</f>
        <v>552.36</v>
      </c>
      <c r="AQ31" s="34">
        <f t="shared" ref="AQ31" si="91">SUM(AQ19:AQ30)</f>
        <v>1529.83</v>
      </c>
      <c r="AR31" s="52"/>
      <c r="AS31" s="51">
        <f>SUM(AS19:AS30)</f>
        <v>18068.089999999997</v>
      </c>
      <c r="AT31" s="34">
        <f t="shared" ref="AT31" si="92">SUM(AT19:AT30)</f>
        <v>35986.850000000006</v>
      </c>
      <c r="AU31" s="52"/>
      <c r="AV31" s="51">
        <f>SUM(AV19:AV30)</f>
        <v>560</v>
      </c>
      <c r="AW31" s="34">
        <f t="shared" ref="AW31" si="93">SUM(AW19:AW30)</f>
        <v>2087.6</v>
      </c>
      <c r="AX31" s="52"/>
      <c r="AY31" s="51">
        <f t="shared" ref="AY31:AZ31" si="94">SUM(AY19:AY30)</f>
        <v>0</v>
      </c>
      <c r="AZ31" s="34">
        <f t="shared" si="94"/>
        <v>0</v>
      </c>
      <c r="BA31" s="52"/>
      <c r="BB31" s="51">
        <f>SUM(BB19:BB30)</f>
        <v>0</v>
      </c>
      <c r="BC31" s="34">
        <f t="shared" ref="BC31" si="95">SUM(BC19:BC30)</f>
        <v>0</v>
      </c>
      <c r="BD31" s="52"/>
      <c r="BE31" s="51">
        <f>SUM(BE19:BE30)</f>
        <v>0</v>
      </c>
      <c r="BF31" s="34">
        <f t="shared" ref="BF31" si="96">SUM(BF19:BF30)</f>
        <v>0</v>
      </c>
      <c r="BG31" s="52"/>
      <c r="BH31" s="51">
        <f>SUM(BH19:BH30)</f>
        <v>85</v>
      </c>
      <c r="BI31" s="34">
        <f t="shared" ref="BI31" si="97">SUM(BI19:BI30)</f>
        <v>43.6</v>
      </c>
      <c r="BJ31" s="52"/>
      <c r="BK31" s="51">
        <f t="shared" ref="BK31:BL31" si="98">SUM(BK19:BK30)</f>
        <v>0</v>
      </c>
      <c r="BL31" s="34">
        <f t="shared" si="98"/>
        <v>0</v>
      </c>
      <c r="BM31" s="52"/>
      <c r="BN31" s="51">
        <f>SUM(BN19:BN30)</f>
        <v>0</v>
      </c>
      <c r="BO31" s="34">
        <f t="shared" ref="BO31" si="99">SUM(BO19:BO30)</f>
        <v>0</v>
      </c>
      <c r="BP31" s="52"/>
      <c r="BQ31" s="51">
        <f>SUM(BQ19:BQ30)</f>
        <v>1E-3</v>
      </c>
      <c r="BR31" s="34">
        <f t="shared" ref="BR31" si="100">SUM(BR19:BR30)</f>
        <v>1.35</v>
      </c>
      <c r="BS31" s="52"/>
      <c r="BT31" s="51">
        <f>SUM(BT19:BT30)</f>
        <v>0</v>
      </c>
      <c r="BU31" s="34">
        <f t="shared" ref="BU31" si="101">SUM(BU19:BU30)</f>
        <v>0</v>
      </c>
      <c r="BV31" s="52"/>
      <c r="BW31" s="51">
        <f>SUM(BW19:BW30)</f>
        <v>0</v>
      </c>
      <c r="BX31" s="34">
        <f t="shared" ref="BX31" si="102">SUM(BX19:BX30)</f>
        <v>0</v>
      </c>
      <c r="BY31" s="52"/>
      <c r="BZ31" s="51">
        <f>SUM(BZ19:BZ30)</f>
        <v>0</v>
      </c>
      <c r="CA31" s="34">
        <f t="shared" ref="CA31" si="103">SUM(CA19:CA30)</f>
        <v>0</v>
      </c>
      <c r="CB31" s="52"/>
      <c r="CC31" s="51">
        <f>SUM(CC19:CC30)</f>
        <v>0.43400000000000005</v>
      </c>
      <c r="CD31" s="34">
        <f t="shared" ref="CD31" si="104">SUM(CD19:CD30)</f>
        <v>10.61</v>
      </c>
      <c r="CE31" s="52"/>
      <c r="CF31" s="51">
        <f>SUM(CF19:CF30)</f>
        <v>0</v>
      </c>
      <c r="CG31" s="34">
        <f t="shared" ref="CG31" si="105">SUM(CG19:CG30)</f>
        <v>0</v>
      </c>
      <c r="CH31" s="52"/>
      <c r="CI31" s="51">
        <f>SUM(CI19:CI30)</f>
        <v>0</v>
      </c>
      <c r="CJ31" s="34">
        <f t="shared" ref="CJ31" si="106">SUM(CJ19:CJ30)</f>
        <v>0</v>
      </c>
      <c r="CK31" s="52"/>
      <c r="CL31" s="51">
        <f>SUM(CL19:CL30)</f>
        <v>3691.2410000000004</v>
      </c>
      <c r="CM31" s="34">
        <f t="shared" ref="CM31" si="107">SUM(CM19:CM30)</f>
        <v>8339.7900000000009</v>
      </c>
      <c r="CN31" s="52"/>
      <c r="CO31" s="51">
        <f>SUM(CO19:CO30)</f>
        <v>266.52999999999997</v>
      </c>
      <c r="CP31" s="34">
        <f t="shared" ref="CP31" si="108">SUM(CP19:CP30)</f>
        <v>285.13</v>
      </c>
      <c r="CQ31" s="52"/>
      <c r="CR31" s="35">
        <f t="shared" si="8"/>
        <v>23374.166999999998</v>
      </c>
      <c r="CS31" s="36">
        <f t="shared" si="9"/>
        <v>55854.39</v>
      </c>
    </row>
    <row r="32" spans="1:193" x14ac:dyDescent="0.3">
      <c r="A32" s="44">
        <v>2015</v>
      </c>
      <c r="B32" s="45" t="s">
        <v>5</v>
      </c>
      <c r="C32" s="53">
        <v>0</v>
      </c>
      <c r="D32" s="15">
        <v>0</v>
      </c>
      <c r="E32" s="12">
        <v>0</v>
      </c>
      <c r="F32" s="53">
        <v>0</v>
      </c>
      <c r="G32" s="15">
        <v>0</v>
      </c>
      <c r="H32" s="12">
        <v>0</v>
      </c>
      <c r="I32" s="53"/>
      <c r="J32" s="15"/>
      <c r="K32" s="12"/>
      <c r="L32" s="53">
        <v>0</v>
      </c>
      <c r="M32" s="15">
        <v>0</v>
      </c>
      <c r="N32" s="12">
        <v>0</v>
      </c>
      <c r="O32" s="53">
        <v>0</v>
      </c>
      <c r="P32" s="15">
        <v>0</v>
      </c>
      <c r="Q32" s="12">
        <v>0</v>
      </c>
      <c r="R32" s="53">
        <v>0</v>
      </c>
      <c r="S32" s="15">
        <v>0</v>
      </c>
      <c r="T32" s="12">
        <v>0</v>
      </c>
      <c r="U32" s="53">
        <v>0</v>
      </c>
      <c r="V32" s="15">
        <v>0</v>
      </c>
      <c r="W32" s="12">
        <f t="shared" ref="W32:W43" si="109">IF(U32=0,0,V32/U32*1000)</f>
        <v>0</v>
      </c>
      <c r="X32" s="53">
        <v>0</v>
      </c>
      <c r="Y32" s="15">
        <v>0</v>
      </c>
      <c r="Z32" s="12">
        <v>0</v>
      </c>
      <c r="AA32" s="53">
        <v>0</v>
      </c>
      <c r="AB32" s="15">
        <v>0</v>
      </c>
      <c r="AC32" s="12">
        <v>0</v>
      </c>
      <c r="AD32" s="53">
        <v>0</v>
      </c>
      <c r="AE32" s="15">
        <v>0</v>
      </c>
      <c r="AF32" s="12">
        <v>0</v>
      </c>
      <c r="AG32" s="53">
        <v>0</v>
      </c>
      <c r="AH32" s="15">
        <v>0</v>
      </c>
      <c r="AI32" s="12">
        <v>0</v>
      </c>
      <c r="AJ32" s="53">
        <v>0</v>
      </c>
      <c r="AK32" s="15">
        <v>0</v>
      </c>
      <c r="AL32" s="12">
        <v>0</v>
      </c>
      <c r="AM32" s="53">
        <v>0</v>
      </c>
      <c r="AN32" s="15">
        <v>0</v>
      </c>
      <c r="AO32" s="12">
        <v>0</v>
      </c>
      <c r="AP32" s="53">
        <v>60</v>
      </c>
      <c r="AQ32" s="15">
        <v>177.93</v>
      </c>
      <c r="AR32" s="50">
        <f t="shared" ref="AR32:AR33" si="110">AQ32/AP32*1000</f>
        <v>2965.5</v>
      </c>
      <c r="AS32" s="53">
        <v>1525.4549999999999</v>
      </c>
      <c r="AT32" s="15">
        <v>4254.2299999999996</v>
      </c>
      <c r="AU32" s="50">
        <f t="shared" ref="AU32:AU43" si="111">AT32/AS32*1000</f>
        <v>2788.8269401588377</v>
      </c>
      <c r="AV32" s="53">
        <v>0</v>
      </c>
      <c r="AW32" s="15">
        <v>0</v>
      </c>
      <c r="AX32" s="12">
        <v>0</v>
      </c>
      <c r="AY32" s="53">
        <v>0</v>
      </c>
      <c r="AZ32" s="15">
        <v>0</v>
      </c>
      <c r="BA32" s="12">
        <f t="shared" ref="BA32:BA43" si="112">IF(AY32=0,0,AZ32/AY32*1000)</f>
        <v>0</v>
      </c>
      <c r="BB32" s="53">
        <v>0</v>
      </c>
      <c r="BC32" s="15">
        <v>0</v>
      </c>
      <c r="BD32" s="12">
        <v>0</v>
      </c>
      <c r="BE32" s="53">
        <v>0</v>
      </c>
      <c r="BF32" s="15">
        <v>0</v>
      </c>
      <c r="BG32" s="12">
        <v>0</v>
      </c>
      <c r="BH32" s="53">
        <v>0</v>
      </c>
      <c r="BI32" s="15">
        <v>0</v>
      </c>
      <c r="BJ32" s="12">
        <v>0</v>
      </c>
      <c r="BK32" s="53">
        <v>0</v>
      </c>
      <c r="BL32" s="15">
        <v>0</v>
      </c>
      <c r="BM32" s="12">
        <f t="shared" ref="BM32:BM43" si="113">IF(BK32=0,0,BL32/BK32*1000)</f>
        <v>0</v>
      </c>
      <c r="BN32" s="53">
        <v>0</v>
      </c>
      <c r="BO32" s="15">
        <v>0</v>
      </c>
      <c r="BP32" s="12">
        <v>0</v>
      </c>
      <c r="BQ32" s="53">
        <v>0</v>
      </c>
      <c r="BR32" s="15">
        <v>0</v>
      </c>
      <c r="BS32" s="12">
        <v>0</v>
      </c>
      <c r="BT32" s="53">
        <v>0</v>
      </c>
      <c r="BU32" s="15">
        <v>0</v>
      </c>
      <c r="BV32" s="12">
        <v>0</v>
      </c>
      <c r="BW32" s="9">
        <v>0</v>
      </c>
      <c r="BX32" s="5">
        <v>0</v>
      </c>
      <c r="BY32" s="12">
        <v>0</v>
      </c>
      <c r="BZ32" s="9">
        <v>0</v>
      </c>
      <c r="CA32" s="5">
        <v>0</v>
      </c>
      <c r="CB32" s="12">
        <v>0</v>
      </c>
      <c r="CC32" s="53">
        <v>0</v>
      </c>
      <c r="CD32" s="15">
        <v>0</v>
      </c>
      <c r="CE32" s="12">
        <v>0</v>
      </c>
      <c r="CF32" s="9">
        <v>0</v>
      </c>
      <c r="CG32" s="5">
        <v>0</v>
      </c>
      <c r="CH32" s="50">
        <v>0</v>
      </c>
      <c r="CI32" s="9">
        <v>0</v>
      </c>
      <c r="CJ32" s="5">
        <v>0</v>
      </c>
      <c r="CK32" s="50">
        <v>0</v>
      </c>
      <c r="CL32" s="53">
        <v>0</v>
      </c>
      <c r="CM32" s="15">
        <v>0</v>
      </c>
      <c r="CN32" s="12">
        <v>0</v>
      </c>
      <c r="CO32" s="9">
        <v>0</v>
      </c>
      <c r="CP32" s="5">
        <v>0</v>
      </c>
      <c r="CQ32" s="50">
        <v>0</v>
      </c>
      <c r="CR32" s="6">
        <f t="shared" si="8"/>
        <v>1585.4549999999999</v>
      </c>
      <c r="CS32" s="11">
        <f t="shared" si="9"/>
        <v>4432.16</v>
      </c>
    </row>
    <row r="33" spans="1:97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/>
      <c r="J33" s="5"/>
      <c r="K33" s="50"/>
      <c r="L33" s="9">
        <v>0</v>
      </c>
      <c r="M33" s="5">
        <v>0</v>
      </c>
      <c r="N33" s="50">
        <v>0</v>
      </c>
      <c r="O33" s="9">
        <v>98.92</v>
      </c>
      <c r="P33" s="5">
        <v>296.76</v>
      </c>
      <c r="Q33" s="50">
        <f t="shared" ref="Q33:Q35" si="114">P33/O33*1000</f>
        <v>3000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f t="shared" si="109"/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>
        <v>0</v>
      </c>
      <c r="AE33" s="5">
        <v>0</v>
      </c>
      <c r="AF33" s="50">
        <v>0</v>
      </c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>
        <v>0</v>
      </c>
      <c r="AN33" s="5">
        <v>0</v>
      </c>
      <c r="AO33" s="50">
        <v>0</v>
      </c>
      <c r="AP33" s="9">
        <v>122</v>
      </c>
      <c r="AQ33" s="5">
        <v>49</v>
      </c>
      <c r="AR33" s="50">
        <f t="shared" si="110"/>
        <v>401.63934426229508</v>
      </c>
      <c r="AS33" s="9">
        <v>1701.3489999999999</v>
      </c>
      <c r="AT33" s="5">
        <v>3968.33</v>
      </c>
      <c r="AU33" s="50">
        <f t="shared" si="111"/>
        <v>2332.4608883891547</v>
      </c>
      <c r="AV33" s="9">
        <v>0</v>
      </c>
      <c r="AW33" s="5">
        <v>0</v>
      </c>
      <c r="AX33" s="50">
        <v>0</v>
      </c>
      <c r="AY33" s="9">
        <v>0</v>
      </c>
      <c r="AZ33" s="5">
        <v>0</v>
      </c>
      <c r="BA33" s="50">
        <f t="shared" si="112"/>
        <v>0</v>
      </c>
      <c r="BB33" s="9">
        <v>0</v>
      </c>
      <c r="BC33" s="5">
        <v>0</v>
      </c>
      <c r="BD33" s="50">
        <v>0</v>
      </c>
      <c r="BE33" s="9">
        <v>0</v>
      </c>
      <c r="BF33" s="5">
        <v>0</v>
      </c>
      <c r="BG33" s="50">
        <v>0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f t="shared" si="113"/>
        <v>0</v>
      </c>
      <c r="BN33" s="9">
        <v>98.92</v>
      </c>
      <c r="BO33" s="5">
        <v>296.76</v>
      </c>
      <c r="BP33" s="50">
        <f t="shared" ref="BP33:BP35" si="115">BO33/BN33*1000</f>
        <v>3000</v>
      </c>
      <c r="BQ33" s="9">
        <v>0</v>
      </c>
      <c r="BR33" s="5">
        <v>0</v>
      </c>
      <c r="BS33" s="50">
        <v>0</v>
      </c>
      <c r="BT33" s="53">
        <v>0</v>
      </c>
      <c r="BU33" s="15">
        <v>0</v>
      </c>
      <c r="BV33" s="12">
        <v>0</v>
      </c>
      <c r="BW33" s="9">
        <v>0</v>
      </c>
      <c r="BX33" s="5">
        <v>0</v>
      </c>
      <c r="BY33" s="12">
        <v>0</v>
      </c>
      <c r="BZ33" s="9">
        <v>0</v>
      </c>
      <c r="CA33" s="5">
        <v>0</v>
      </c>
      <c r="CB33" s="12">
        <v>0</v>
      </c>
      <c r="CC33" s="9">
        <v>0</v>
      </c>
      <c r="CD33" s="5">
        <v>0</v>
      </c>
      <c r="CE33" s="50">
        <v>0</v>
      </c>
      <c r="CF33" s="9">
        <v>0</v>
      </c>
      <c r="CG33" s="5">
        <v>0</v>
      </c>
      <c r="CH33" s="50">
        <v>0</v>
      </c>
      <c r="CI33" s="9">
        <v>0</v>
      </c>
      <c r="CJ33" s="5">
        <v>0</v>
      </c>
      <c r="CK33" s="50">
        <v>0</v>
      </c>
      <c r="CL33" s="9">
        <v>105.3</v>
      </c>
      <c r="CM33" s="5">
        <v>346.79</v>
      </c>
      <c r="CN33" s="50">
        <f t="shared" ref="CN33:CN35" si="116">CM33/CL33*1000</f>
        <v>3293.3523266856605</v>
      </c>
      <c r="CO33" s="9">
        <v>0</v>
      </c>
      <c r="CP33" s="5">
        <v>0</v>
      </c>
      <c r="CQ33" s="50">
        <v>0</v>
      </c>
      <c r="CR33" s="6">
        <f t="shared" si="8"/>
        <v>2027.569</v>
      </c>
      <c r="CS33" s="11">
        <f t="shared" si="9"/>
        <v>4660.88</v>
      </c>
    </row>
    <row r="34" spans="1:97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/>
      <c r="J34" s="5"/>
      <c r="K34" s="50"/>
      <c r="L34" s="9">
        <v>0</v>
      </c>
      <c r="M34" s="5">
        <v>0</v>
      </c>
      <c r="N34" s="50">
        <v>0</v>
      </c>
      <c r="O34" s="9">
        <v>501.58</v>
      </c>
      <c r="P34" s="5">
        <v>1518.23</v>
      </c>
      <c r="Q34" s="50">
        <f t="shared" si="114"/>
        <v>3026.8950117628297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f t="shared" si="109"/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>
        <v>0</v>
      </c>
      <c r="AE34" s="5">
        <v>0</v>
      </c>
      <c r="AF34" s="50">
        <v>0</v>
      </c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>
        <v>0</v>
      </c>
      <c r="AN34" s="5">
        <v>0</v>
      </c>
      <c r="AO34" s="50">
        <v>0</v>
      </c>
      <c r="AP34" s="9">
        <v>0</v>
      </c>
      <c r="AQ34" s="5">
        <v>0</v>
      </c>
      <c r="AR34" s="50">
        <v>0</v>
      </c>
      <c r="AS34" s="9">
        <v>775</v>
      </c>
      <c r="AT34" s="5">
        <v>2254.6</v>
      </c>
      <c r="AU34" s="50">
        <f t="shared" si="111"/>
        <v>2909.1612903225805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f t="shared" si="112"/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f t="shared" si="113"/>
        <v>0</v>
      </c>
      <c r="BN34" s="9">
        <v>501.58</v>
      </c>
      <c r="BO34" s="5">
        <v>1518.23</v>
      </c>
      <c r="BP34" s="50">
        <f t="shared" si="115"/>
        <v>3026.8950117628297</v>
      </c>
      <c r="BQ34" s="9">
        <v>0</v>
      </c>
      <c r="BR34" s="5">
        <v>0</v>
      </c>
      <c r="BS34" s="50">
        <v>0</v>
      </c>
      <c r="BT34" s="53">
        <v>0</v>
      </c>
      <c r="BU34" s="15">
        <v>0</v>
      </c>
      <c r="BV34" s="12">
        <v>0</v>
      </c>
      <c r="BW34" s="9">
        <v>0</v>
      </c>
      <c r="BX34" s="5">
        <v>0</v>
      </c>
      <c r="BY34" s="12">
        <v>0</v>
      </c>
      <c r="BZ34" s="9">
        <v>0</v>
      </c>
      <c r="CA34" s="5">
        <v>0</v>
      </c>
      <c r="CB34" s="12">
        <v>0</v>
      </c>
      <c r="CC34" s="9">
        <v>0</v>
      </c>
      <c r="CD34" s="5">
        <v>0</v>
      </c>
      <c r="CE34" s="50">
        <v>0</v>
      </c>
      <c r="CF34" s="9">
        <v>0</v>
      </c>
      <c r="CG34" s="5">
        <v>0</v>
      </c>
      <c r="CH34" s="50">
        <v>0</v>
      </c>
      <c r="CI34" s="9">
        <v>0</v>
      </c>
      <c r="CJ34" s="5">
        <v>0</v>
      </c>
      <c r="CK34" s="50">
        <v>0</v>
      </c>
      <c r="CL34" s="9">
        <v>303.75</v>
      </c>
      <c r="CM34" s="5">
        <v>1111.3599999999999</v>
      </c>
      <c r="CN34" s="50">
        <f t="shared" si="116"/>
        <v>3658.7983539094648</v>
      </c>
      <c r="CO34" s="9">
        <v>0</v>
      </c>
      <c r="CP34" s="5">
        <v>0</v>
      </c>
      <c r="CQ34" s="50">
        <v>0</v>
      </c>
      <c r="CR34" s="6">
        <f t="shared" si="8"/>
        <v>1580.33</v>
      </c>
      <c r="CS34" s="11">
        <f t="shared" si="9"/>
        <v>4884.1899999999996</v>
      </c>
    </row>
    <row r="35" spans="1:97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/>
      <c r="J35" s="5"/>
      <c r="K35" s="50"/>
      <c r="L35" s="9">
        <v>0</v>
      </c>
      <c r="M35" s="5">
        <v>0</v>
      </c>
      <c r="N35" s="50">
        <v>0</v>
      </c>
      <c r="O35" s="9">
        <v>204.98000000000002</v>
      </c>
      <c r="P35" s="5">
        <v>625.19000000000005</v>
      </c>
      <c r="Q35" s="50">
        <f t="shared" si="114"/>
        <v>3050.0048785247341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f t="shared" si="109"/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>
        <v>0</v>
      </c>
      <c r="AE35" s="5">
        <v>0</v>
      </c>
      <c r="AF35" s="50">
        <v>0</v>
      </c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>
        <v>0</v>
      </c>
      <c r="AN35" s="5">
        <v>0</v>
      </c>
      <c r="AO35" s="50">
        <v>0</v>
      </c>
      <c r="AP35" s="9">
        <v>28</v>
      </c>
      <c r="AQ35" s="5">
        <v>9.8000000000000007</v>
      </c>
      <c r="AR35" s="50">
        <f t="shared" ref="AR35" si="117">AQ35/AP35*1000</f>
        <v>350.00000000000006</v>
      </c>
      <c r="AS35" s="9">
        <v>177</v>
      </c>
      <c r="AT35" s="5">
        <v>524.16</v>
      </c>
      <c r="AU35" s="50">
        <f t="shared" si="111"/>
        <v>2961.3559322033898</v>
      </c>
      <c r="AV35" s="9">
        <v>0</v>
      </c>
      <c r="AW35" s="5">
        <v>0</v>
      </c>
      <c r="AX35" s="50">
        <v>0</v>
      </c>
      <c r="AY35" s="9">
        <v>0</v>
      </c>
      <c r="AZ35" s="5">
        <v>0</v>
      </c>
      <c r="BA35" s="50">
        <f t="shared" si="112"/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f t="shared" si="113"/>
        <v>0</v>
      </c>
      <c r="BN35" s="9">
        <v>204.98000000000002</v>
      </c>
      <c r="BO35" s="5">
        <v>625.19000000000005</v>
      </c>
      <c r="BP35" s="50">
        <f t="shared" si="115"/>
        <v>3050.0048785247341</v>
      </c>
      <c r="BQ35" s="9">
        <v>0</v>
      </c>
      <c r="BR35" s="5">
        <v>0</v>
      </c>
      <c r="BS35" s="50">
        <v>0</v>
      </c>
      <c r="BT35" s="53">
        <v>0</v>
      </c>
      <c r="BU35" s="15">
        <v>0</v>
      </c>
      <c r="BV35" s="12">
        <v>0</v>
      </c>
      <c r="BW35" s="9">
        <v>0</v>
      </c>
      <c r="BX35" s="5">
        <v>0</v>
      </c>
      <c r="BY35" s="12">
        <v>0</v>
      </c>
      <c r="BZ35" s="9">
        <v>0</v>
      </c>
      <c r="CA35" s="5">
        <v>0</v>
      </c>
      <c r="CB35" s="12">
        <v>0</v>
      </c>
      <c r="CC35" s="9">
        <v>0</v>
      </c>
      <c r="CD35" s="5">
        <v>0</v>
      </c>
      <c r="CE35" s="50">
        <v>0</v>
      </c>
      <c r="CF35" s="9">
        <v>0</v>
      </c>
      <c r="CG35" s="5">
        <v>0</v>
      </c>
      <c r="CH35" s="50">
        <v>0</v>
      </c>
      <c r="CI35" s="9">
        <v>0</v>
      </c>
      <c r="CJ35" s="5">
        <v>0</v>
      </c>
      <c r="CK35" s="50">
        <v>0</v>
      </c>
      <c r="CL35" s="9">
        <v>60.02</v>
      </c>
      <c r="CM35" s="5">
        <v>182.8</v>
      </c>
      <c r="CN35" s="50">
        <f t="shared" si="116"/>
        <v>3045.6514495168276</v>
      </c>
      <c r="CO35" s="9">
        <v>0</v>
      </c>
      <c r="CP35" s="5">
        <v>0</v>
      </c>
      <c r="CQ35" s="50">
        <v>0</v>
      </c>
      <c r="CR35" s="6">
        <f t="shared" si="8"/>
        <v>470</v>
      </c>
      <c r="CS35" s="11">
        <f t="shared" si="9"/>
        <v>1341.95</v>
      </c>
    </row>
    <row r="36" spans="1:97" x14ac:dyDescent="0.3">
      <c r="A36" s="44">
        <v>2015</v>
      </c>
      <c r="B36" s="45" t="s">
        <v>9</v>
      </c>
      <c r="C36" s="54">
        <v>419.4</v>
      </c>
      <c r="D36" s="7">
        <v>36219.379999999997</v>
      </c>
      <c r="E36" s="50">
        <f t="shared" ref="E36" si="118">D36/C36*1000</f>
        <v>86359.990462565562</v>
      </c>
      <c r="F36" s="54">
        <v>0</v>
      </c>
      <c r="G36" s="7">
        <v>0</v>
      </c>
      <c r="H36" s="50">
        <v>0</v>
      </c>
      <c r="I36" s="54"/>
      <c r="J36" s="7"/>
      <c r="K36" s="50"/>
      <c r="L36" s="54">
        <v>0</v>
      </c>
      <c r="M36" s="7">
        <v>0</v>
      </c>
      <c r="N36" s="50">
        <v>0</v>
      </c>
      <c r="O36" s="54">
        <v>0</v>
      </c>
      <c r="P36" s="7">
        <v>0</v>
      </c>
      <c r="Q36" s="50">
        <v>0</v>
      </c>
      <c r="R36" s="54">
        <v>0</v>
      </c>
      <c r="S36" s="7">
        <v>0</v>
      </c>
      <c r="T36" s="50">
        <v>0</v>
      </c>
      <c r="U36" s="54">
        <v>0</v>
      </c>
      <c r="V36" s="7">
        <v>0</v>
      </c>
      <c r="W36" s="50">
        <f t="shared" si="109"/>
        <v>0</v>
      </c>
      <c r="X36" s="54">
        <v>0</v>
      </c>
      <c r="Y36" s="7">
        <v>0</v>
      </c>
      <c r="Z36" s="50">
        <v>0</v>
      </c>
      <c r="AA36" s="54">
        <v>0</v>
      </c>
      <c r="AB36" s="7">
        <v>0</v>
      </c>
      <c r="AC36" s="50">
        <v>0</v>
      </c>
      <c r="AD36" s="54">
        <v>0</v>
      </c>
      <c r="AE36" s="7">
        <v>0</v>
      </c>
      <c r="AF36" s="50">
        <v>0</v>
      </c>
      <c r="AG36" s="54">
        <v>0</v>
      </c>
      <c r="AH36" s="7">
        <v>0</v>
      </c>
      <c r="AI36" s="50">
        <v>0</v>
      </c>
      <c r="AJ36" s="54">
        <v>0</v>
      </c>
      <c r="AK36" s="7">
        <v>0</v>
      </c>
      <c r="AL36" s="50">
        <v>0</v>
      </c>
      <c r="AM36" s="54">
        <v>0</v>
      </c>
      <c r="AN36" s="7">
        <v>0</v>
      </c>
      <c r="AO36" s="50">
        <v>0</v>
      </c>
      <c r="AP36" s="54">
        <v>0</v>
      </c>
      <c r="AQ36" s="7">
        <v>0</v>
      </c>
      <c r="AR36" s="50">
        <v>0</v>
      </c>
      <c r="AS36" s="54">
        <v>223</v>
      </c>
      <c r="AT36" s="7">
        <v>539.59</v>
      </c>
      <c r="AU36" s="50">
        <f t="shared" si="111"/>
        <v>2419.686098654709</v>
      </c>
      <c r="AV36" s="54">
        <v>0</v>
      </c>
      <c r="AW36" s="7">
        <v>0</v>
      </c>
      <c r="AX36" s="50">
        <v>0</v>
      </c>
      <c r="AY36" s="54">
        <v>0</v>
      </c>
      <c r="AZ36" s="7">
        <v>0</v>
      </c>
      <c r="BA36" s="50">
        <f t="shared" si="112"/>
        <v>0</v>
      </c>
      <c r="BB36" s="54">
        <v>0</v>
      </c>
      <c r="BC36" s="7">
        <v>0</v>
      </c>
      <c r="BD36" s="50">
        <v>0</v>
      </c>
      <c r="BE36" s="54">
        <v>0</v>
      </c>
      <c r="BF36" s="7">
        <v>0</v>
      </c>
      <c r="BG36" s="50">
        <v>0</v>
      </c>
      <c r="BH36" s="54">
        <v>0</v>
      </c>
      <c r="BI36" s="7">
        <v>0</v>
      </c>
      <c r="BJ36" s="50">
        <v>0</v>
      </c>
      <c r="BK36" s="54">
        <v>0</v>
      </c>
      <c r="BL36" s="7">
        <v>0</v>
      </c>
      <c r="BM36" s="50">
        <f t="shared" si="113"/>
        <v>0</v>
      </c>
      <c r="BN36" s="54">
        <v>0</v>
      </c>
      <c r="BO36" s="7">
        <v>0</v>
      </c>
      <c r="BP36" s="50">
        <v>0</v>
      </c>
      <c r="BQ36" s="54">
        <v>0</v>
      </c>
      <c r="BR36" s="7">
        <v>0</v>
      </c>
      <c r="BS36" s="50">
        <v>0</v>
      </c>
      <c r="BT36" s="53">
        <v>0</v>
      </c>
      <c r="BU36" s="15">
        <v>0</v>
      </c>
      <c r="BV36" s="12">
        <v>0</v>
      </c>
      <c r="BW36" s="9">
        <v>0</v>
      </c>
      <c r="BX36" s="5">
        <v>0</v>
      </c>
      <c r="BY36" s="12">
        <v>0</v>
      </c>
      <c r="BZ36" s="9">
        <v>0</v>
      </c>
      <c r="CA36" s="5">
        <v>0</v>
      </c>
      <c r="CB36" s="12">
        <v>0</v>
      </c>
      <c r="CC36" s="54">
        <v>0</v>
      </c>
      <c r="CD36" s="7">
        <v>0</v>
      </c>
      <c r="CE36" s="50">
        <v>0</v>
      </c>
      <c r="CF36" s="54">
        <v>0</v>
      </c>
      <c r="CG36" s="7">
        <v>0</v>
      </c>
      <c r="CH36" s="50">
        <v>0</v>
      </c>
      <c r="CI36" s="54">
        <v>0</v>
      </c>
      <c r="CJ36" s="7">
        <v>0</v>
      </c>
      <c r="CK36" s="50">
        <v>0</v>
      </c>
      <c r="CL36" s="54">
        <v>34.04</v>
      </c>
      <c r="CM36" s="7">
        <v>113.78</v>
      </c>
      <c r="CN36" s="50">
        <f t="shared" ref="CN36:CN43" si="119">CM36/CL36*1000</f>
        <v>3342.5381903642774</v>
      </c>
      <c r="CO36" s="54">
        <v>0</v>
      </c>
      <c r="CP36" s="7">
        <v>0</v>
      </c>
      <c r="CQ36" s="50">
        <v>0</v>
      </c>
      <c r="CR36" s="6">
        <f t="shared" si="8"/>
        <v>676.43999999999994</v>
      </c>
      <c r="CS36" s="11">
        <f t="shared" si="9"/>
        <v>36872.749999999993</v>
      </c>
    </row>
    <row r="37" spans="1:97" x14ac:dyDescent="0.3">
      <c r="A37" s="44">
        <v>2015</v>
      </c>
      <c r="B37" s="45" t="s">
        <v>10</v>
      </c>
      <c r="C37" s="54">
        <v>0</v>
      </c>
      <c r="D37" s="7">
        <v>0</v>
      </c>
      <c r="E37" s="50">
        <v>0</v>
      </c>
      <c r="F37" s="54">
        <v>0</v>
      </c>
      <c r="G37" s="7">
        <v>0</v>
      </c>
      <c r="H37" s="50">
        <v>0</v>
      </c>
      <c r="I37" s="54"/>
      <c r="J37" s="7"/>
      <c r="K37" s="50"/>
      <c r="L37" s="54">
        <v>0</v>
      </c>
      <c r="M37" s="7">
        <v>0</v>
      </c>
      <c r="N37" s="50">
        <v>0</v>
      </c>
      <c r="O37" s="54">
        <v>68</v>
      </c>
      <c r="P37" s="7">
        <v>210.8</v>
      </c>
      <c r="Q37" s="50">
        <f t="shared" ref="Q37:Q40" si="120">P37/O37*1000</f>
        <v>3100</v>
      </c>
      <c r="R37" s="54">
        <v>0</v>
      </c>
      <c r="S37" s="7">
        <v>0</v>
      </c>
      <c r="T37" s="50">
        <v>0</v>
      </c>
      <c r="U37" s="54">
        <v>0</v>
      </c>
      <c r="V37" s="7">
        <v>0</v>
      </c>
      <c r="W37" s="50">
        <f t="shared" si="109"/>
        <v>0</v>
      </c>
      <c r="X37" s="54">
        <v>0</v>
      </c>
      <c r="Y37" s="7">
        <v>0</v>
      </c>
      <c r="Z37" s="50">
        <v>0</v>
      </c>
      <c r="AA37" s="54">
        <v>0</v>
      </c>
      <c r="AB37" s="7">
        <v>0</v>
      </c>
      <c r="AC37" s="50">
        <v>0</v>
      </c>
      <c r="AD37" s="54">
        <v>0</v>
      </c>
      <c r="AE37" s="7">
        <v>0</v>
      </c>
      <c r="AF37" s="50">
        <v>0</v>
      </c>
      <c r="AG37" s="54">
        <v>0</v>
      </c>
      <c r="AH37" s="7">
        <v>0</v>
      </c>
      <c r="AI37" s="50">
        <v>0</v>
      </c>
      <c r="AJ37" s="54">
        <v>0</v>
      </c>
      <c r="AK37" s="7">
        <v>0</v>
      </c>
      <c r="AL37" s="50">
        <v>0</v>
      </c>
      <c r="AM37" s="54">
        <v>0</v>
      </c>
      <c r="AN37" s="7">
        <v>0</v>
      </c>
      <c r="AO37" s="50">
        <v>0</v>
      </c>
      <c r="AP37" s="54">
        <v>0</v>
      </c>
      <c r="AQ37" s="7">
        <v>0</v>
      </c>
      <c r="AR37" s="50">
        <v>0</v>
      </c>
      <c r="AS37" s="54">
        <v>200</v>
      </c>
      <c r="AT37" s="7">
        <v>609.46</v>
      </c>
      <c r="AU37" s="50">
        <f t="shared" si="111"/>
        <v>3047.3</v>
      </c>
      <c r="AV37" s="54">
        <v>0</v>
      </c>
      <c r="AW37" s="7">
        <v>0</v>
      </c>
      <c r="AX37" s="50">
        <v>0</v>
      </c>
      <c r="AY37" s="54">
        <v>0</v>
      </c>
      <c r="AZ37" s="7">
        <v>0</v>
      </c>
      <c r="BA37" s="50">
        <f t="shared" si="112"/>
        <v>0</v>
      </c>
      <c r="BB37" s="54">
        <v>0</v>
      </c>
      <c r="BC37" s="7">
        <v>0</v>
      </c>
      <c r="BD37" s="50">
        <v>0</v>
      </c>
      <c r="BE37" s="54">
        <v>0</v>
      </c>
      <c r="BF37" s="7">
        <v>0</v>
      </c>
      <c r="BG37" s="50">
        <v>0</v>
      </c>
      <c r="BH37" s="54">
        <v>0</v>
      </c>
      <c r="BI37" s="7">
        <v>0</v>
      </c>
      <c r="BJ37" s="50">
        <v>0</v>
      </c>
      <c r="BK37" s="54">
        <v>0</v>
      </c>
      <c r="BL37" s="7">
        <v>0</v>
      </c>
      <c r="BM37" s="50">
        <f t="shared" si="113"/>
        <v>0</v>
      </c>
      <c r="BN37" s="54">
        <v>68</v>
      </c>
      <c r="BO37" s="7">
        <v>210.8</v>
      </c>
      <c r="BP37" s="50">
        <f t="shared" ref="BP37:BP40" si="121">BO37/BN37*1000</f>
        <v>3100</v>
      </c>
      <c r="BQ37" s="54">
        <v>0</v>
      </c>
      <c r="BR37" s="7">
        <v>0</v>
      </c>
      <c r="BS37" s="50">
        <v>0</v>
      </c>
      <c r="BT37" s="53">
        <v>0</v>
      </c>
      <c r="BU37" s="15">
        <v>0</v>
      </c>
      <c r="BV37" s="12">
        <v>0</v>
      </c>
      <c r="BW37" s="9">
        <v>0</v>
      </c>
      <c r="BX37" s="5">
        <v>0</v>
      </c>
      <c r="BY37" s="12">
        <v>0</v>
      </c>
      <c r="BZ37" s="9">
        <v>0</v>
      </c>
      <c r="CA37" s="5">
        <v>0</v>
      </c>
      <c r="CB37" s="12">
        <v>0</v>
      </c>
      <c r="CC37" s="54">
        <v>0</v>
      </c>
      <c r="CD37" s="7">
        <v>0</v>
      </c>
      <c r="CE37" s="50">
        <v>0</v>
      </c>
      <c r="CF37" s="54">
        <v>0</v>
      </c>
      <c r="CG37" s="7">
        <v>0</v>
      </c>
      <c r="CH37" s="50">
        <v>0</v>
      </c>
      <c r="CI37" s="54">
        <v>0</v>
      </c>
      <c r="CJ37" s="7">
        <v>0</v>
      </c>
      <c r="CK37" s="50">
        <v>0</v>
      </c>
      <c r="CL37" s="54">
        <v>0</v>
      </c>
      <c r="CM37" s="7">
        <v>0</v>
      </c>
      <c r="CN37" s="50">
        <v>0</v>
      </c>
      <c r="CO37" s="54">
        <v>0</v>
      </c>
      <c r="CP37" s="7">
        <v>0</v>
      </c>
      <c r="CQ37" s="50">
        <v>0</v>
      </c>
      <c r="CR37" s="6">
        <f t="shared" si="8"/>
        <v>268</v>
      </c>
      <c r="CS37" s="11">
        <f t="shared" si="9"/>
        <v>820.26</v>
      </c>
    </row>
    <row r="38" spans="1:97" x14ac:dyDescent="0.3">
      <c r="A38" s="44">
        <v>2015</v>
      </c>
      <c r="B38" s="45" t="s">
        <v>11</v>
      </c>
      <c r="C38" s="54">
        <v>0</v>
      </c>
      <c r="D38" s="7">
        <v>0</v>
      </c>
      <c r="E38" s="50">
        <v>0</v>
      </c>
      <c r="F38" s="54">
        <v>0</v>
      </c>
      <c r="G38" s="7">
        <v>0</v>
      </c>
      <c r="H38" s="50">
        <v>0</v>
      </c>
      <c r="I38" s="54"/>
      <c r="J38" s="7"/>
      <c r="K38" s="50"/>
      <c r="L38" s="54">
        <v>0</v>
      </c>
      <c r="M38" s="7">
        <v>0</v>
      </c>
      <c r="N38" s="50">
        <v>0</v>
      </c>
      <c r="O38" s="54">
        <v>104</v>
      </c>
      <c r="P38" s="7">
        <v>322.39999999999998</v>
      </c>
      <c r="Q38" s="50">
        <f t="shared" si="120"/>
        <v>3099.9999999999995</v>
      </c>
      <c r="R38" s="54">
        <v>0</v>
      </c>
      <c r="S38" s="7">
        <v>0</v>
      </c>
      <c r="T38" s="50">
        <v>0</v>
      </c>
      <c r="U38" s="54">
        <v>0</v>
      </c>
      <c r="V38" s="7">
        <v>0</v>
      </c>
      <c r="W38" s="50">
        <f t="shared" si="109"/>
        <v>0</v>
      </c>
      <c r="X38" s="54">
        <v>0</v>
      </c>
      <c r="Y38" s="7">
        <v>0</v>
      </c>
      <c r="Z38" s="50">
        <v>0</v>
      </c>
      <c r="AA38" s="54">
        <v>0</v>
      </c>
      <c r="AB38" s="7">
        <v>0</v>
      </c>
      <c r="AC38" s="50">
        <v>0</v>
      </c>
      <c r="AD38" s="54">
        <v>0</v>
      </c>
      <c r="AE38" s="7">
        <v>0</v>
      </c>
      <c r="AF38" s="50">
        <v>0</v>
      </c>
      <c r="AG38" s="54">
        <v>0</v>
      </c>
      <c r="AH38" s="7">
        <v>0</v>
      </c>
      <c r="AI38" s="50">
        <v>0</v>
      </c>
      <c r="AJ38" s="54">
        <v>0</v>
      </c>
      <c r="AK38" s="7">
        <v>0</v>
      </c>
      <c r="AL38" s="50">
        <v>0</v>
      </c>
      <c r="AM38" s="54">
        <v>0</v>
      </c>
      <c r="AN38" s="7">
        <v>0</v>
      </c>
      <c r="AO38" s="50">
        <v>0</v>
      </c>
      <c r="AP38" s="54">
        <v>0</v>
      </c>
      <c r="AQ38" s="7">
        <v>0</v>
      </c>
      <c r="AR38" s="50">
        <v>0</v>
      </c>
      <c r="AS38" s="54">
        <v>110</v>
      </c>
      <c r="AT38" s="7">
        <v>257.45999999999998</v>
      </c>
      <c r="AU38" s="50">
        <f t="shared" si="111"/>
        <v>2340.545454545454</v>
      </c>
      <c r="AV38" s="54">
        <v>0</v>
      </c>
      <c r="AW38" s="7">
        <v>0</v>
      </c>
      <c r="AX38" s="50">
        <v>0</v>
      </c>
      <c r="AY38" s="54">
        <v>0</v>
      </c>
      <c r="AZ38" s="7">
        <v>0</v>
      </c>
      <c r="BA38" s="50">
        <f t="shared" si="112"/>
        <v>0</v>
      </c>
      <c r="BB38" s="54">
        <v>0</v>
      </c>
      <c r="BC38" s="7">
        <v>0</v>
      </c>
      <c r="BD38" s="50">
        <v>0</v>
      </c>
      <c r="BE38" s="54">
        <v>0</v>
      </c>
      <c r="BF38" s="7">
        <v>0</v>
      </c>
      <c r="BG38" s="50">
        <v>0</v>
      </c>
      <c r="BH38" s="54">
        <v>0</v>
      </c>
      <c r="BI38" s="7">
        <v>0</v>
      </c>
      <c r="BJ38" s="50">
        <v>0</v>
      </c>
      <c r="BK38" s="54">
        <v>0</v>
      </c>
      <c r="BL38" s="7">
        <v>0</v>
      </c>
      <c r="BM38" s="50">
        <f t="shared" si="113"/>
        <v>0</v>
      </c>
      <c r="BN38" s="54">
        <v>104</v>
      </c>
      <c r="BO38" s="7">
        <v>322.39999999999998</v>
      </c>
      <c r="BP38" s="50">
        <f t="shared" si="121"/>
        <v>3099.9999999999995</v>
      </c>
      <c r="BQ38" s="54">
        <v>0</v>
      </c>
      <c r="BR38" s="7">
        <v>0</v>
      </c>
      <c r="BS38" s="50">
        <v>0</v>
      </c>
      <c r="BT38" s="53">
        <v>0</v>
      </c>
      <c r="BU38" s="15">
        <v>0</v>
      </c>
      <c r="BV38" s="12">
        <v>0</v>
      </c>
      <c r="BW38" s="9">
        <v>0</v>
      </c>
      <c r="BX38" s="5">
        <v>0</v>
      </c>
      <c r="BY38" s="12">
        <v>0</v>
      </c>
      <c r="BZ38" s="9">
        <v>0</v>
      </c>
      <c r="CA38" s="5">
        <v>0</v>
      </c>
      <c r="CB38" s="12">
        <v>0</v>
      </c>
      <c r="CC38" s="54">
        <v>0</v>
      </c>
      <c r="CD38" s="7">
        <v>0</v>
      </c>
      <c r="CE38" s="50">
        <v>0</v>
      </c>
      <c r="CF38" s="54">
        <v>0</v>
      </c>
      <c r="CG38" s="7">
        <v>0</v>
      </c>
      <c r="CH38" s="50">
        <v>0</v>
      </c>
      <c r="CI38" s="54">
        <v>0</v>
      </c>
      <c r="CJ38" s="7">
        <v>0</v>
      </c>
      <c r="CK38" s="50">
        <v>0</v>
      </c>
      <c r="CL38" s="54">
        <v>0</v>
      </c>
      <c r="CM38" s="7">
        <v>0</v>
      </c>
      <c r="CN38" s="50">
        <v>0</v>
      </c>
      <c r="CO38" s="54">
        <v>0</v>
      </c>
      <c r="CP38" s="7">
        <v>0</v>
      </c>
      <c r="CQ38" s="50">
        <v>0</v>
      </c>
      <c r="CR38" s="6">
        <f t="shared" si="8"/>
        <v>214</v>
      </c>
      <c r="CS38" s="11">
        <f t="shared" si="9"/>
        <v>579.8599999999999</v>
      </c>
    </row>
    <row r="39" spans="1:97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/>
      <c r="J39" s="7"/>
      <c r="K39" s="50"/>
      <c r="L39" s="54">
        <v>0</v>
      </c>
      <c r="M39" s="7">
        <v>0</v>
      </c>
      <c r="N39" s="50">
        <v>0</v>
      </c>
      <c r="O39" s="54">
        <v>301.98</v>
      </c>
      <c r="P39" s="7">
        <v>936.14</v>
      </c>
      <c r="Q39" s="50">
        <f t="shared" si="120"/>
        <v>3100.0066229551621</v>
      </c>
      <c r="R39" s="54">
        <v>0</v>
      </c>
      <c r="S39" s="7">
        <v>0</v>
      </c>
      <c r="T39" s="50">
        <v>0</v>
      </c>
      <c r="U39" s="54">
        <v>0</v>
      </c>
      <c r="V39" s="7">
        <v>0</v>
      </c>
      <c r="W39" s="50">
        <f t="shared" si="109"/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54">
        <v>0</v>
      </c>
      <c r="AE39" s="7">
        <v>0</v>
      </c>
      <c r="AF39" s="50">
        <v>0</v>
      </c>
      <c r="AG39" s="54">
        <v>0</v>
      </c>
      <c r="AH39" s="7">
        <v>0</v>
      </c>
      <c r="AI39" s="50">
        <v>0</v>
      </c>
      <c r="AJ39" s="54">
        <v>0</v>
      </c>
      <c r="AK39" s="7">
        <v>0</v>
      </c>
      <c r="AL39" s="50">
        <v>0</v>
      </c>
      <c r="AM39" s="54">
        <v>0</v>
      </c>
      <c r="AN39" s="7">
        <v>0</v>
      </c>
      <c r="AO39" s="50">
        <v>0</v>
      </c>
      <c r="AP39" s="54">
        <v>0</v>
      </c>
      <c r="AQ39" s="7">
        <v>0</v>
      </c>
      <c r="AR39" s="50">
        <v>0</v>
      </c>
      <c r="AS39" s="54">
        <v>557.04</v>
      </c>
      <c r="AT39" s="7">
        <v>1264.78</v>
      </c>
      <c r="AU39" s="50">
        <f t="shared" si="111"/>
        <v>2270.5371248025281</v>
      </c>
      <c r="AV39" s="54">
        <v>0</v>
      </c>
      <c r="AW39" s="7">
        <v>0</v>
      </c>
      <c r="AX39" s="50">
        <v>0</v>
      </c>
      <c r="AY39" s="54">
        <v>0</v>
      </c>
      <c r="AZ39" s="7">
        <v>0</v>
      </c>
      <c r="BA39" s="50">
        <f t="shared" si="112"/>
        <v>0</v>
      </c>
      <c r="BB39" s="54">
        <v>0</v>
      </c>
      <c r="BC39" s="7">
        <v>0</v>
      </c>
      <c r="BD39" s="50">
        <v>0</v>
      </c>
      <c r="BE39" s="54">
        <v>0</v>
      </c>
      <c r="BF39" s="7">
        <v>0</v>
      </c>
      <c r="BG39" s="50">
        <v>0</v>
      </c>
      <c r="BH39" s="54">
        <v>0</v>
      </c>
      <c r="BI39" s="7">
        <v>0</v>
      </c>
      <c r="BJ39" s="50">
        <v>0</v>
      </c>
      <c r="BK39" s="54">
        <v>0</v>
      </c>
      <c r="BL39" s="7">
        <v>0</v>
      </c>
      <c r="BM39" s="50">
        <f t="shared" si="113"/>
        <v>0</v>
      </c>
      <c r="BN39" s="54">
        <v>301.98</v>
      </c>
      <c r="BO39" s="7">
        <v>936.14</v>
      </c>
      <c r="BP39" s="50">
        <f t="shared" si="121"/>
        <v>3100.0066229551621</v>
      </c>
      <c r="BQ39" s="54">
        <v>0</v>
      </c>
      <c r="BR39" s="7">
        <v>0</v>
      </c>
      <c r="BS39" s="50">
        <v>0</v>
      </c>
      <c r="BT39" s="53">
        <v>0</v>
      </c>
      <c r="BU39" s="15">
        <v>0</v>
      </c>
      <c r="BV39" s="12">
        <v>0</v>
      </c>
      <c r="BW39" s="9">
        <v>0</v>
      </c>
      <c r="BX39" s="5">
        <v>0</v>
      </c>
      <c r="BY39" s="12">
        <v>0</v>
      </c>
      <c r="BZ39" s="9">
        <v>0</v>
      </c>
      <c r="CA39" s="5">
        <v>0</v>
      </c>
      <c r="CB39" s="12">
        <v>0</v>
      </c>
      <c r="CC39" s="54">
        <v>0</v>
      </c>
      <c r="CD39" s="7">
        <v>0</v>
      </c>
      <c r="CE39" s="50">
        <v>0</v>
      </c>
      <c r="CF39" s="54">
        <v>0</v>
      </c>
      <c r="CG39" s="7">
        <v>0</v>
      </c>
      <c r="CH39" s="50">
        <v>0</v>
      </c>
      <c r="CI39" s="54">
        <v>0</v>
      </c>
      <c r="CJ39" s="7">
        <v>0</v>
      </c>
      <c r="CK39" s="50">
        <v>0</v>
      </c>
      <c r="CL39" s="54">
        <v>0</v>
      </c>
      <c r="CM39" s="7">
        <v>0</v>
      </c>
      <c r="CN39" s="50">
        <v>0</v>
      </c>
      <c r="CO39" s="54">
        <v>0</v>
      </c>
      <c r="CP39" s="7">
        <v>0</v>
      </c>
      <c r="CQ39" s="50">
        <v>0</v>
      </c>
      <c r="CR39" s="6">
        <f t="shared" si="8"/>
        <v>859.02</v>
      </c>
      <c r="CS39" s="11">
        <f t="shared" si="9"/>
        <v>2200.92</v>
      </c>
    </row>
    <row r="40" spans="1:97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/>
      <c r="J40" s="7"/>
      <c r="K40" s="50"/>
      <c r="L40" s="54">
        <v>0</v>
      </c>
      <c r="M40" s="7">
        <v>0</v>
      </c>
      <c r="N40" s="50">
        <v>0</v>
      </c>
      <c r="O40" s="54">
        <v>9</v>
      </c>
      <c r="P40" s="7">
        <v>27.9</v>
      </c>
      <c r="Q40" s="50">
        <f t="shared" si="120"/>
        <v>3099.9999999999995</v>
      </c>
      <c r="R40" s="54">
        <v>0</v>
      </c>
      <c r="S40" s="7">
        <v>0</v>
      </c>
      <c r="T40" s="50">
        <v>0</v>
      </c>
      <c r="U40" s="54">
        <v>0</v>
      </c>
      <c r="V40" s="7">
        <v>0</v>
      </c>
      <c r="W40" s="50">
        <f t="shared" si="109"/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54">
        <v>0</v>
      </c>
      <c r="AE40" s="7">
        <v>0</v>
      </c>
      <c r="AF40" s="50">
        <v>0</v>
      </c>
      <c r="AG40" s="54">
        <v>0</v>
      </c>
      <c r="AH40" s="7">
        <v>0</v>
      </c>
      <c r="AI40" s="50">
        <v>0</v>
      </c>
      <c r="AJ40" s="54">
        <v>0</v>
      </c>
      <c r="AK40" s="7">
        <v>0</v>
      </c>
      <c r="AL40" s="50">
        <v>0</v>
      </c>
      <c r="AM40" s="54">
        <v>0</v>
      </c>
      <c r="AN40" s="7">
        <v>0</v>
      </c>
      <c r="AO40" s="50">
        <v>0</v>
      </c>
      <c r="AP40" s="54">
        <v>30</v>
      </c>
      <c r="AQ40" s="7">
        <v>10.5</v>
      </c>
      <c r="AR40" s="50">
        <f t="shared" ref="AR40:AR43" si="122">AQ40/AP40*1000</f>
        <v>350</v>
      </c>
      <c r="AS40" s="54">
        <v>441.14</v>
      </c>
      <c r="AT40" s="7">
        <v>1240.96</v>
      </c>
      <c r="AU40" s="50">
        <f t="shared" si="111"/>
        <v>2813.0752142177089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f t="shared" si="112"/>
        <v>0</v>
      </c>
      <c r="BB40" s="54">
        <v>0</v>
      </c>
      <c r="BC40" s="7">
        <v>0</v>
      </c>
      <c r="BD40" s="50">
        <v>0</v>
      </c>
      <c r="BE40" s="54">
        <v>0</v>
      </c>
      <c r="BF40" s="7">
        <v>0</v>
      </c>
      <c r="BG40" s="50">
        <v>0</v>
      </c>
      <c r="BH40" s="54">
        <v>0</v>
      </c>
      <c r="BI40" s="7">
        <v>0</v>
      </c>
      <c r="BJ40" s="50">
        <v>0</v>
      </c>
      <c r="BK40" s="54">
        <v>0</v>
      </c>
      <c r="BL40" s="7">
        <v>0</v>
      </c>
      <c r="BM40" s="50">
        <f t="shared" si="113"/>
        <v>0</v>
      </c>
      <c r="BN40" s="54">
        <v>9</v>
      </c>
      <c r="BO40" s="7">
        <v>27.9</v>
      </c>
      <c r="BP40" s="50">
        <f t="shared" si="121"/>
        <v>3099.9999999999995</v>
      </c>
      <c r="BQ40" s="54">
        <v>0</v>
      </c>
      <c r="BR40" s="7">
        <v>0</v>
      </c>
      <c r="BS40" s="50">
        <v>0</v>
      </c>
      <c r="BT40" s="53">
        <v>0</v>
      </c>
      <c r="BU40" s="15">
        <v>0</v>
      </c>
      <c r="BV40" s="12">
        <v>0</v>
      </c>
      <c r="BW40" s="9">
        <v>0</v>
      </c>
      <c r="BX40" s="5">
        <v>0</v>
      </c>
      <c r="BY40" s="12">
        <v>0</v>
      </c>
      <c r="BZ40" s="9">
        <v>0</v>
      </c>
      <c r="CA40" s="5">
        <v>0</v>
      </c>
      <c r="CB40" s="12">
        <v>0</v>
      </c>
      <c r="CC40" s="54">
        <v>0</v>
      </c>
      <c r="CD40" s="7">
        <v>0</v>
      </c>
      <c r="CE40" s="50">
        <v>0</v>
      </c>
      <c r="CF40" s="54">
        <v>0</v>
      </c>
      <c r="CG40" s="7">
        <v>0</v>
      </c>
      <c r="CH40" s="50">
        <v>0</v>
      </c>
      <c r="CI40" s="54">
        <v>0</v>
      </c>
      <c r="CJ40" s="7">
        <v>0</v>
      </c>
      <c r="CK40" s="50">
        <v>0</v>
      </c>
      <c r="CL40" s="54">
        <v>98.3</v>
      </c>
      <c r="CM40" s="7">
        <v>333.91</v>
      </c>
      <c r="CN40" s="50">
        <f t="shared" si="119"/>
        <v>3396.8463886063078</v>
      </c>
      <c r="CO40" s="54">
        <v>0</v>
      </c>
      <c r="CP40" s="7">
        <v>0</v>
      </c>
      <c r="CQ40" s="50">
        <v>0</v>
      </c>
      <c r="CR40" s="6">
        <f t="shared" si="8"/>
        <v>578.43999999999994</v>
      </c>
      <c r="CS40" s="11">
        <f t="shared" si="9"/>
        <v>1613.2700000000002</v>
      </c>
    </row>
    <row r="41" spans="1:97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/>
      <c r="J41" s="7"/>
      <c r="K41" s="50"/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54">
        <v>0</v>
      </c>
      <c r="V41" s="7">
        <v>0</v>
      </c>
      <c r="W41" s="50">
        <f t="shared" si="109"/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54">
        <v>0</v>
      </c>
      <c r="AE41" s="7">
        <v>0</v>
      </c>
      <c r="AF41" s="50">
        <v>0</v>
      </c>
      <c r="AG41" s="54">
        <v>0</v>
      </c>
      <c r="AH41" s="7">
        <v>0</v>
      </c>
      <c r="AI41" s="50">
        <v>0</v>
      </c>
      <c r="AJ41" s="54">
        <v>0</v>
      </c>
      <c r="AK41" s="7">
        <v>0</v>
      </c>
      <c r="AL41" s="50">
        <v>0</v>
      </c>
      <c r="AM41" s="54">
        <v>0</v>
      </c>
      <c r="AN41" s="7">
        <v>0</v>
      </c>
      <c r="AO41" s="50">
        <v>0</v>
      </c>
      <c r="AP41" s="54">
        <v>424.74</v>
      </c>
      <c r="AQ41" s="7">
        <v>1180.6099999999999</v>
      </c>
      <c r="AR41" s="50">
        <f t="shared" si="122"/>
        <v>2779.6063474125344</v>
      </c>
      <c r="AS41" s="54">
        <v>765.75300000000004</v>
      </c>
      <c r="AT41" s="7">
        <v>2185.9699999999998</v>
      </c>
      <c r="AU41" s="50">
        <f t="shared" si="111"/>
        <v>2854.6672360408638</v>
      </c>
      <c r="AV41" s="54">
        <v>0</v>
      </c>
      <c r="AW41" s="7">
        <v>0</v>
      </c>
      <c r="AX41" s="50">
        <v>0</v>
      </c>
      <c r="AY41" s="54">
        <v>0</v>
      </c>
      <c r="AZ41" s="7">
        <v>0</v>
      </c>
      <c r="BA41" s="50">
        <f t="shared" si="112"/>
        <v>0</v>
      </c>
      <c r="BB41" s="54">
        <v>0</v>
      </c>
      <c r="BC41" s="7">
        <v>0</v>
      </c>
      <c r="BD41" s="50">
        <v>0</v>
      </c>
      <c r="BE41" s="54">
        <v>0</v>
      </c>
      <c r="BF41" s="7">
        <v>0</v>
      </c>
      <c r="BG41" s="50">
        <v>0</v>
      </c>
      <c r="BH41" s="54">
        <v>0</v>
      </c>
      <c r="BI41" s="7">
        <v>0</v>
      </c>
      <c r="BJ41" s="50">
        <v>0</v>
      </c>
      <c r="BK41" s="54">
        <v>0</v>
      </c>
      <c r="BL41" s="7">
        <v>0</v>
      </c>
      <c r="BM41" s="50">
        <f t="shared" si="113"/>
        <v>0</v>
      </c>
      <c r="BN41" s="54">
        <v>0</v>
      </c>
      <c r="BO41" s="7">
        <v>0</v>
      </c>
      <c r="BP41" s="50">
        <v>0</v>
      </c>
      <c r="BQ41" s="54">
        <v>0</v>
      </c>
      <c r="BR41" s="7">
        <v>0</v>
      </c>
      <c r="BS41" s="50">
        <v>0</v>
      </c>
      <c r="BT41" s="53">
        <v>0</v>
      </c>
      <c r="BU41" s="15">
        <v>0</v>
      </c>
      <c r="BV41" s="12">
        <v>0</v>
      </c>
      <c r="BW41" s="9">
        <v>0</v>
      </c>
      <c r="BX41" s="5">
        <v>0</v>
      </c>
      <c r="BY41" s="12">
        <v>0</v>
      </c>
      <c r="BZ41" s="9">
        <v>0</v>
      </c>
      <c r="CA41" s="5">
        <v>0</v>
      </c>
      <c r="CB41" s="12">
        <v>0</v>
      </c>
      <c r="CC41" s="54">
        <v>0</v>
      </c>
      <c r="CD41" s="7">
        <v>0</v>
      </c>
      <c r="CE41" s="50">
        <v>0</v>
      </c>
      <c r="CF41" s="54">
        <v>0</v>
      </c>
      <c r="CG41" s="7">
        <v>0</v>
      </c>
      <c r="CH41" s="50">
        <v>0</v>
      </c>
      <c r="CI41" s="54">
        <v>0</v>
      </c>
      <c r="CJ41" s="7">
        <v>0</v>
      </c>
      <c r="CK41" s="50">
        <v>0</v>
      </c>
      <c r="CL41" s="54">
        <v>1484.68</v>
      </c>
      <c r="CM41" s="7">
        <v>4668.57</v>
      </c>
      <c r="CN41" s="50">
        <f t="shared" si="119"/>
        <v>3144.4957836031999</v>
      </c>
      <c r="CO41" s="54">
        <v>0</v>
      </c>
      <c r="CP41" s="7">
        <v>0</v>
      </c>
      <c r="CQ41" s="50">
        <v>0</v>
      </c>
      <c r="CR41" s="6">
        <f t="shared" si="8"/>
        <v>2675.1729999999998</v>
      </c>
      <c r="CS41" s="11">
        <f t="shared" si="9"/>
        <v>8035.15</v>
      </c>
    </row>
    <row r="42" spans="1:97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/>
      <c r="J42" s="7"/>
      <c r="K42" s="50"/>
      <c r="L42" s="54">
        <v>0</v>
      </c>
      <c r="M42" s="7">
        <v>0</v>
      </c>
      <c r="N42" s="50">
        <v>0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54">
        <v>0</v>
      </c>
      <c r="V42" s="7">
        <v>0</v>
      </c>
      <c r="W42" s="50">
        <f t="shared" si="109"/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54">
        <v>0</v>
      </c>
      <c r="AE42" s="7">
        <v>0</v>
      </c>
      <c r="AF42" s="50">
        <v>0</v>
      </c>
      <c r="AG42" s="54">
        <v>0</v>
      </c>
      <c r="AH42" s="7">
        <v>0</v>
      </c>
      <c r="AI42" s="50">
        <v>0</v>
      </c>
      <c r="AJ42" s="54">
        <v>0</v>
      </c>
      <c r="AK42" s="7">
        <v>0</v>
      </c>
      <c r="AL42" s="50">
        <v>0</v>
      </c>
      <c r="AM42" s="54">
        <v>0</v>
      </c>
      <c r="AN42" s="7">
        <v>0</v>
      </c>
      <c r="AO42" s="50">
        <v>0</v>
      </c>
      <c r="AP42" s="54">
        <v>531.46</v>
      </c>
      <c r="AQ42" s="7">
        <v>1684.81</v>
      </c>
      <c r="AR42" s="50">
        <f t="shared" si="122"/>
        <v>3170.1539156286453</v>
      </c>
      <c r="AS42" s="54">
        <v>1077.443</v>
      </c>
      <c r="AT42" s="7">
        <v>3474.49</v>
      </c>
      <c r="AU42" s="50">
        <f t="shared" si="111"/>
        <v>3224.7552770773023</v>
      </c>
      <c r="AV42" s="54">
        <v>0</v>
      </c>
      <c r="AW42" s="7">
        <v>0</v>
      </c>
      <c r="AX42" s="50">
        <v>0</v>
      </c>
      <c r="AY42" s="54">
        <v>0</v>
      </c>
      <c r="AZ42" s="7">
        <v>0</v>
      </c>
      <c r="BA42" s="50">
        <f t="shared" si="112"/>
        <v>0</v>
      </c>
      <c r="BB42" s="54">
        <v>0</v>
      </c>
      <c r="BC42" s="7">
        <v>0</v>
      </c>
      <c r="BD42" s="50">
        <v>0</v>
      </c>
      <c r="BE42" s="54">
        <v>0</v>
      </c>
      <c r="BF42" s="7">
        <v>0</v>
      </c>
      <c r="BG42" s="50">
        <v>0</v>
      </c>
      <c r="BH42" s="54">
        <v>0</v>
      </c>
      <c r="BI42" s="7">
        <v>0</v>
      </c>
      <c r="BJ42" s="50">
        <v>0</v>
      </c>
      <c r="BK42" s="54">
        <v>0</v>
      </c>
      <c r="BL42" s="7">
        <v>0</v>
      </c>
      <c r="BM42" s="50">
        <f t="shared" si="113"/>
        <v>0</v>
      </c>
      <c r="BN42" s="54">
        <v>0</v>
      </c>
      <c r="BO42" s="7">
        <v>0</v>
      </c>
      <c r="BP42" s="50">
        <v>0</v>
      </c>
      <c r="BQ42" s="54">
        <v>0</v>
      </c>
      <c r="BR42" s="7">
        <v>0</v>
      </c>
      <c r="BS42" s="50">
        <v>0</v>
      </c>
      <c r="BT42" s="53">
        <v>0</v>
      </c>
      <c r="BU42" s="15">
        <v>0</v>
      </c>
      <c r="BV42" s="12">
        <v>0</v>
      </c>
      <c r="BW42" s="9">
        <v>0</v>
      </c>
      <c r="BX42" s="5">
        <v>0</v>
      </c>
      <c r="BY42" s="12">
        <v>0</v>
      </c>
      <c r="BZ42" s="9">
        <v>0</v>
      </c>
      <c r="CA42" s="5">
        <v>0</v>
      </c>
      <c r="CB42" s="12">
        <v>0</v>
      </c>
      <c r="CC42" s="54">
        <v>0.01</v>
      </c>
      <c r="CD42" s="7">
        <v>0.62</v>
      </c>
      <c r="CE42" s="50">
        <f t="shared" ref="CE42" si="123">CD42/CC42*1000</f>
        <v>62000</v>
      </c>
      <c r="CF42" s="54">
        <v>0</v>
      </c>
      <c r="CG42" s="7">
        <v>0</v>
      </c>
      <c r="CH42" s="50">
        <v>0</v>
      </c>
      <c r="CI42" s="54">
        <v>0</v>
      </c>
      <c r="CJ42" s="7">
        <v>0</v>
      </c>
      <c r="CK42" s="50">
        <v>0</v>
      </c>
      <c r="CL42" s="54">
        <v>2302.59</v>
      </c>
      <c r="CM42" s="7">
        <v>7334.13</v>
      </c>
      <c r="CN42" s="50">
        <f t="shared" si="119"/>
        <v>3185.1654007009497</v>
      </c>
      <c r="CO42" s="54">
        <v>0</v>
      </c>
      <c r="CP42" s="7">
        <v>0</v>
      </c>
      <c r="CQ42" s="50">
        <v>0</v>
      </c>
      <c r="CR42" s="6">
        <f t="shared" si="8"/>
        <v>3911.5030000000002</v>
      </c>
      <c r="CS42" s="11">
        <f t="shared" si="9"/>
        <v>12494.05</v>
      </c>
    </row>
    <row r="43" spans="1:97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/>
      <c r="J43" s="7"/>
      <c r="K43" s="50"/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54">
        <v>0</v>
      </c>
      <c r="V43" s="7">
        <v>0</v>
      </c>
      <c r="W43" s="50">
        <f t="shared" si="109"/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54">
        <v>0</v>
      </c>
      <c r="AE43" s="7">
        <v>0</v>
      </c>
      <c r="AF43" s="50">
        <v>0</v>
      </c>
      <c r="AG43" s="54">
        <v>0</v>
      </c>
      <c r="AH43" s="7">
        <v>0</v>
      </c>
      <c r="AI43" s="50">
        <v>0</v>
      </c>
      <c r="AJ43" s="54">
        <v>0</v>
      </c>
      <c r="AK43" s="7">
        <v>0</v>
      </c>
      <c r="AL43" s="50">
        <v>0</v>
      </c>
      <c r="AM43" s="54">
        <v>0</v>
      </c>
      <c r="AN43" s="7">
        <v>0</v>
      </c>
      <c r="AO43" s="50">
        <v>0</v>
      </c>
      <c r="AP43" s="54">
        <v>325</v>
      </c>
      <c r="AQ43" s="7">
        <v>1076</v>
      </c>
      <c r="AR43" s="50">
        <f t="shared" si="122"/>
        <v>3310.7692307692309</v>
      </c>
      <c r="AS43" s="54">
        <v>666.99</v>
      </c>
      <c r="AT43" s="7">
        <v>2261.86</v>
      </c>
      <c r="AU43" s="50">
        <f t="shared" si="111"/>
        <v>3391.1452945321516</v>
      </c>
      <c r="AV43" s="54">
        <v>0</v>
      </c>
      <c r="AW43" s="7">
        <v>0</v>
      </c>
      <c r="AX43" s="50">
        <v>0</v>
      </c>
      <c r="AY43" s="54">
        <v>0</v>
      </c>
      <c r="AZ43" s="7">
        <v>0</v>
      </c>
      <c r="BA43" s="50">
        <f t="shared" si="112"/>
        <v>0</v>
      </c>
      <c r="BB43" s="54">
        <v>0</v>
      </c>
      <c r="BC43" s="7">
        <v>0</v>
      </c>
      <c r="BD43" s="50">
        <v>0</v>
      </c>
      <c r="BE43" s="54">
        <v>0</v>
      </c>
      <c r="BF43" s="7">
        <v>0</v>
      </c>
      <c r="BG43" s="50">
        <v>0</v>
      </c>
      <c r="BH43" s="54">
        <v>0</v>
      </c>
      <c r="BI43" s="7">
        <v>0</v>
      </c>
      <c r="BJ43" s="50">
        <v>0</v>
      </c>
      <c r="BK43" s="54">
        <v>0</v>
      </c>
      <c r="BL43" s="7">
        <v>0</v>
      </c>
      <c r="BM43" s="50">
        <f t="shared" si="113"/>
        <v>0</v>
      </c>
      <c r="BN43" s="54">
        <v>0</v>
      </c>
      <c r="BO43" s="7">
        <v>0</v>
      </c>
      <c r="BP43" s="50">
        <v>0</v>
      </c>
      <c r="BQ43" s="54">
        <v>0</v>
      </c>
      <c r="BR43" s="7">
        <v>0</v>
      </c>
      <c r="BS43" s="50">
        <v>0</v>
      </c>
      <c r="BT43" s="53">
        <v>0</v>
      </c>
      <c r="BU43" s="15">
        <v>0</v>
      </c>
      <c r="BV43" s="12">
        <v>0</v>
      </c>
      <c r="BW43" s="9">
        <v>0</v>
      </c>
      <c r="BX43" s="5">
        <v>0</v>
      </c>
      <c r="BY43" s="12">
        <v>0</v>
      </c>
      <c r="BZ43" s="9">
        <v>0</v>
      </c>
      <c r="CA43" s="5">
        <v>0</v>
      </c>
      <c r="CB43" s="12">
        <v>0</v>
      </c>
      <c r="CC43" s="54">
        <v>0</v>
      </c>
      <c r="CD43" s="7">
        <v>0</v>
      </c>
      <c r="CE43" s="50">
        <v>0</v>
      </c>
      <c r="CF43" s="54">
        <v>0</v>
      </c>
      <c r="CG43" s="7">
        <v>0</v>
      </c>
      <c r="CH43" s="50">
        <v>0</v>
      </c>
      <c r="CI43" s="54">
        <v>0</v>
      </c>
      <c r="CJ43" s="7">
        <v>0</v>
      </c>
      <c r="CK43" s="50">
        <v>0</v>
      </c>
      <c r="CL43" s="54">
        <v>2782.42</v>
      </c>
      <c r="CM43" s="7">
        <v>9559.76</v>
      </c>
      <c r="CN43" s="50">
        <f t="shared" si="119"/>
        <v>3435.7717382710016</v>
      </c>
      <c r="CO43" s="54">
        <v>0</v>
      </c>
      <c r="CP43" s="7">
        <v>0</v>
      </c>
      <c r="CQ43" s="50">
        <v>0</v>
      </c>
      <c r="CR43" s="6">
        <f t="shared" si="8"/>
        <v>3774.41</v>
      </c>
      <c r="CS43" s="11">
        <f t="shared" si="9"/>
        <v>12897.62</v>
      </c>
    </row>
    <row r="44" spans="1:97" ht="15" thickBot="1" x14ac:dyDescent="0.35">
      <c r="A44" s="46"/>
      <c r="B44" s="47" t="s">
        <v>17</v>
      </c>
      <c r="C44" s="51">
        <f>SUM(C32:C43)</f>
        <v>419.4</v>
      </c>
      <c r="D44" s="34">
        <f t="shared" ref="D44" si="124">SUM(D32:D43)</f>
        <v>36219.379999999997</v>
      </c>
      <c r="E44" s="52"/>
      <c r="F44" s="51">
        <f>SUM(F32:F43)</f>
        <v>0</v>
      </c>
      <c r="G44" s="34">
        <f t="shared" ref="G44" si="125">SUM(G32:G43)</f>
        <v>0</v>
      </c>
      <c r="H44" s="52"/>
      <c r="I44" s="51"/>
      <c r="J44" s="34"/>
      <c r="K44" s="52"/>
      <c r="L44" s="51">
        <f>SUM(L32:L43)</f>
        <v>0</v>
      </c>
      <c r="M44" s="34">
        <f t="shared" ref="M44" si="126">SUM(M32:M43)</f>
        <v>0</v>
      </c>
      <c r="N44" s="52"/>
      <c r="O44" s="51">
        <f>SUM(O32:O43)</f>
        <v>1288.46</v>
      </c>
      <c r="P44" s="34">
        <f t="shared" ref="P44" si="127">SUM(P32:P43)</f>
        <v>3937.4200000000005</v>
      </c>
      <c r="Q44" s="52"/>
      <c r="R44" s="51">
        <f>SUM(R32:R43)</f>
        <v>0</v>
      </c>
      <c r="S44" s="34">
        <f t="shared" ref="S44" si="128">SUM(S32:S43)</f>
        <v>0</v>
      </c>
      <c r="T44" s="52"/>
      <c r="U44" s="51">
        <f t="shared" ref="U44:V44" si="129">SUM(U32:U43)</f>
        <v>0</v>
      </c>
      <c r="V44" s="34">
        <f t="shared" si="129"/>
        <v>0</v>
      </c>
      <c r="W44" s="52"/>
      <c r="X44" s="51">
        <f>SUM(X32:X43)</f>
        <v>0</v>
      </c>
      <c r="Y44" s="34">
        <f t="shared" ref="Y44" si="130">SUM(Y32:Y43)</f>
        <v>0</v>
      </c>
      <c r="Z44" s="52"/>
      <c r="AA44" s="51">
        <f>SUM(AA32:AA43)</f>
        <v>0</v>
      </c>
      <c r="AB44" s="34">
        <f t="shared" ref="AB44" si="131">SUM(AB32:AB43)</f>
        <v>0</v>
      </c>
      <c r="AC44" s="52"/>
      <c r="AD44" s="51">
        <f>SUM(AD32:AD43)</f>
        <v>0</v>
      </c>
      <c r="AE44" s="34">
        <f t="shared" ref="AE44" si="132">SUM(AE32:AE43)</f>
        <v>0</v>
      </c>
      <c r="AF44" s="52"/>
      <c r="AG44" s="51">
        <f>SUM(AG32:AG43)</f>
        <v>0</v>
      </c>
      <c r="AH44" s="34">
        <f t="shared" ref="AH44" si="133">SUM(AH32:AH43)</f>
        <v>0</v>
      </c>
      <c r="AI44" s="52"/>
      <c r="AJ44" s="51">
        <f>SUM(AJ32:AJ43)</f>
        <v>0</v>
      </c>
      <c r="AK44" s="34">
        <f t="shared" ref="AK44" si="134">SUM(AK32:AK43)</f>
        <v>0</v>
      </c>
      <c r="AL44" s="52"/>
      <c r="AM44" s="51">
        <f>SUM(AM32:AM43)</f>
        <v>0</v>
      </c>
      <c r="AN44" s="34">
        <f t="shared" ref="AN44" si="135">SUM(AN32:AN43)</f>
        <v>0</v>
      </c>
      <c r="AO44" s="52"/>
      <c r="AP44" s="51">
        <f>SUM(AP32:AP43)</f>
        <v>1521.2</v>
      </c>
      <c r="AQ44" s="34">
        <f t="shared" ref="AQ44" si="136">SUM(AQ32:AQ43)</f>
        <v>4188.6499999999996</v>
      </c>
      <c r="AR44" s="52"/>
      <c r="AS44" s="51">
        <f>SUM(AS32:AS43)</f>
        <v>8220.17</v>
      </c>
      <c r="AT44" s="34">
        <f t="shared" ref="AT44" si="137">SUM(AT32:AT43)</f>
        <v>22835.89</v>
      </c>
      <c r="AU44" s="52"/>
      <c r="AV44" s="51">
        <f>SUM(AV32:AV43)</f>
        <v>0</v>
      </c>
      <c r="AW44" s="34">
        <f t="shared" ref="AW44" si="138">SUM(AW32:AW43)</f>
        <v>0</v>
      </c>
      <c r="AX44" s="52"/>
      <c r="AY44" s="51">
        <f t="shared" ref="AY44:AZ44" si="139">SUM(AY32:AY43)</f>
        <v>0</v>
      </c>
      <c r="AZ44" s="34">
        <f t="shared" si="139"/>
        <v>0</v>
      </c>
      <c r="BA44" s="52"/>
      <c r="BB44" s="51">
        <f>SUM(BB32:BB43)</f>
        <v>0</v>
      </c>
      <c r="BC44" s="34">
        <f t="shared" ref="BC44" si="140">SUM(BC32:BC43)</f>
        <v>0</v>
      </c>
      <c r="BD44" s="52"/>
      <c r="BE44" s="51">
        <f>SUM(BE32:BE43)</f>
        <v>0</v>
      </c>
      <c r="BF44" s="34">
        <f t="shared" ref="BF44" si="141">SUM(BF32:BF43)</f>
        <v>0</v>
      </c>
      <c r="BG44" s="52"/>
      <c r="BH44" s="51">
        <f>SUM(BH32:BH43)</f>
        <v>0</v>
      </c>
      <c r="BI44" s="34">
        <f t="shared" ref="BI44" si="142">SUM(BI32:BI43)</f>
        <v>0</v>
      </c>
      <c r="BJ44" s="52"/>
      <c r="BK44" s="51">
        <f t="shared" ref="BK44:BL44" si="143">SUM(BK32:BK43)</f>
        <v>0</v>
      </c>
      <c r="BL44" s="34">
        <f t="shared" si="143"/>
        <v>0</v>
      </c>
      <c r="BM44" s="52"/>
      <c r="BN44" s="51">
        <f>SUM(BN32:BN43)</f>
        <v>1288.46</v>
      </c>
      <c r="BO44" s="34">
        <f t="shared" ref="BO44" si="144">SUM(BO32:BO43)</f>
        <v>3937.4200000000005</v>
      </c>
      <c r="BP44" s="52"/>
      <c r="BQ44" s="51">
        <f>SUM(BQ32:BQ43)</f>
        <v>0</v>
      </c>
      <c r="BR44" s="34">
        <f t="shared" ref="BR44" si="145">SUM(BR32:BR43)</f>
        <v>0</v>
      </c>
      <c r="BS44" s="52"/>
      <c r="BT44" s="51">
        <f>SUM(BT32:BT43)</f>
        <v>0</v>
      </c>
      <c r="BU44" s="34">
        <f t="shared" ref="BU44" si="146">SUM(BU32:BU43)</f>
        <v>0</v>
      </c>
      <c r="BV44" s="52"/>
      <c r="BW44" s="51">
        <f>SUM(BW32:BW43)</f>
        <v>0</v>
      </c>
      <c r="BX44" s="34">
        <f t="shared" ref="BX44" si="147">SUM(BX32:BX43)</f>
        <v>0</v>
      </c>
      <c r="BY44" s="52"/>
      <c r="BZ44" s="51">
        <f>SUM(BZ32:BZ43)</f>
        <v>0</v>
      </c>
      <c r="CA44" s="34">
        <f t="shared" ref="CA44" si="148">SUM(CA32:CA43)</f>
        <v>0</v>
      </c>
      <c r="CB44" s="52"/>
      <c r="CC44" s="51">
        <f>SUM(CC32:CC43)</f>
        <v>0.01</v>
      </c>
      <c r="CD44" s="34">
        <f t="shared" ref="CD44" si="149">SUM(CD32:CD43)</f>
        <v>0.62</v>
      </c>
      <c r="CE44" s="52"/>
      <c r="CF44" s="51">
        <f>SUM(CF32:CF43)</f>
        <v>0</v>
      </c>
      <c r="CG44" s="34">
        <f t="shared" ref="CG44" si="150">SUM(CG32:CG43)</f>
        <v>0</v>
      </c>
      <c r="CH44" s="52"/>
      <c r="CI44" s="51">
        <f>SUM(CI32:CI43)</f>
        <v>0</v>
      </c>
      <c r="CJ44" s="34">
        <f t="shared" ref="CJ44" si="151">SUM(CJ32:CJ43)</f>
        <v>0</v>
      </c>
      <c r="CK44" s="52"/>
      <c r="CL44" s="51">
        <f>SUM(CL32:CL43)</f>
        <v>7171.1</v>
      </c>
      <c r="CM44" s="34">
        <f t="shared" ref="CM44" si="152">SUM(CM32:CM43)</f>
        <v>23651.1</v>
      </c>
      <c r="CN44" s="52"/>
      <c r="CO44" s="51">
        <f>SUM(CO32:CO43)</f>
        <v>0</v>
      </c>
      <c r="CP44" s="34">
        <f t="shared" ref="CP44" si="153">SUM(CP32:CP43)</f>
        <v>0</v>
      </c>
      <c r="CQ44" s="52"/>
      <c r="CR44" s="35">
        <f t="shared" si="8"/>
        <v>18620.34</v>
      </c>
      <c r="CS44" s="36">
        <f t="shared" si="9"/>
        <v>90833.06</v>
      </c>
    </row>
    <row r="45" spans="1:97" x14ac:dyDescent="0.3">
      <c r="A45" s="44">
        <v>2016</v>
      </c>
      <c r="B45" s="45" t="s">
        <v>5</v>
      </c>
      <c r="C45" s="53">
        <v>0</v>
      </c>
      <c r="D45" s="15">
        <v>0</v>
      </c>
      <c r="E45" s="50">
        <v>0</v>
      </c>
      <c r="F45" s="53">
        <v>0</v>
      </c>
      <c r="G45" s="15">
        <v>0</v>
      </c>
      <c r="H45" s="50">
        <v>0</v>
      </c>
      <c r="I45" s="53"/>
      <c r="J45" s="15"/>
      <c r="K45" s="50"/>
      <c r="L45" s="53">
        <v>0</v>
      </c>
      <c r="M45" s="15">
        <v>0</v>
      </c>
      <c r="N45" s="50">
        <v>0</v>
      </c>
      <c r="O45" s="53">
        <v>0</v>
      </c>
      <c r="P45" s="15">
        <v>0</v>
      </c>
      <c r="Q45" s="50">
        <v>0</v>
      </c>
      <c r="R45" s="53">
        <v>0</v>
      </c>
      <c r="S45" s="15">
        <v>0</v>
      </c>
      <c r="T45" s="50">
        <v>0</v>
      </c>
      <c r="U45" s="53">
        <v>0</v>
      </c>
      <c r="V45" s="15">
        <v>0</v>
      </c>
      <c r="W45" s="50">
        <f t="shared" ref="W45:W56" si="154">IF(U45=0,0,V45/U45*1000)</f>
        <v>0</v>
      </c>
      <c r="X45" s="53">
        <v>0</v>
      </c>
      <c r="Y45" s="15">
        <v>0</v>
      </c>
      <c r="Z45" s="50">
        <v>0</v>
      </c>
      <c r="AA45" s="53">
        <v>0</v>
      </c>
      <c r="AB45" s="15">
        <v>0</v>
      </c>
      <c r="AC45" s="50">
        <v>0</v>
      </c>
      <c r="AD45" s="53">
        <v>0</v>
      </c>
      <c r="AE45" s="15">
        <v>0</v>
      </c>
      <c r="AF45" s="50">
        <v>0</v>
      </c>
      <c r="AG45" s="53">
        <v>0</v>
      </c>
      <c r="AH45" s="15">
        <v>0</v>
      </c>
      <c r="AI45" s="50">
        <v>0</v>
      </c>
      <c r="AJ45" s="53">
        <v>0</v>
      </c>
      <c r="AK45" s="15">
        <v>0</v>
      </c>
      <c r="AL45" s="50">
        <v>0</v>
      </c>
      <c r="AM45" s="53">
        <v>0</v>
      </c>
      <c r="AN45" s="15">
        <v>0</v>
      </c>
      <c r="AO45" s="50">
        <v>0</v>
      </c>
      <c r="AP45" s="53">
        <v>550</v>
      </c>
      <c r="AQ45" s="15">
        <v>1978.28</v>
      </c>
      <c r="AR45" s="50">
        <f t="shared" ref="AR45:AR56" si="155">AQ45/AP45*1000</f>
        <v>3596.8727272727274</v>
      </c>
      <c r="AS45" s="53">
        <v>501.59</v>
      </c>
      <c r="AT45" s="15">
        <v>1968.48</v>
      </c>
      <c r="AU45" s="50">
        <f t="shared" ref="AU45:AU56" si="156">AT45/AS45*1000</f>
        <v>3924.4801531131002</v>
      </c>
      <c r="AV45" s="53">
        <v>0</v>
      </c>
      <c r="AW45" s="15">
        <v>0</v>
      </c>
      <c r="AX45" s="50">
        <v>0</v>
      </c>
      <c r="AY45" s="53">
        <v>0</v>
      </c>
      <c r="AZ45" s="15">
        <v>0</v>
      </c>
      <c r="BA45" s="50">
        <f t="shared" ref="BA45:BA56" si="157">IF(AY45=0,0,AZ45/AY45*1000)</f>
        <v>0</v>
      </c>
      <c r="BB45" s="53">
        <v>0</v>
      </c>
      <c r="BC45" s="15">
        <v>0</v>
      </c>
      <c r="BD45" s="50">
        <v>0</v>
      </c>
      <c r="BE45" s="53">
        <v>0</v>
      </c>
      <c r="BF45" s="15">
        <v>0</v>
      </c>
      <c r="BG45" s="50">
        <v>0</v>
      </c>
      <c r="BH45" s="53">
        <v>0</v>
      </c>
      <c r="BI45" s="15">
        <v>0</v>
      </c>
      <c r="BJ45" s="50">
        <v>0</v>
      </c>
      <c r="BK45" s="53">
        <v>0</v>
      </c>
      <c r="BL45" s="15">
        <v>0</v>
      </c>
      <c r="BM45" s="50">
        <f t="shared" ref="BM45:BM56" si="158">IF(BK45=0,0,BL45/BK45*1000)</f>
        <v>0</v>
      </c>
      <c r="BN45" s="53">
        <v>0</v>
      </c>
      <c r="BO45" s="15">
        <v>0</v>
      </c>
      <c r="BP45" s="50">
        <v>0</v>
      </c>
      <c r="BQ45" s="53">
        <v>0</v>
      </c>
      <c r="BR45" s="15">
        <v>0</v>
      </c>
      <c r="BS45" s="50">
        <v>0</v>
      </c>
      <c r="BT45" s="53">
        <v>0</v>
      </c>
      <c r="BU45" s="15">
        <v>0</v>
      </c>
      <c r="BV45" s="50">
        <v>0</v>
      </c>
      <c r="BW45" s="9">
        <v>0</v>
      </c>
      <c r="BX45" s="5">
        <v>0</v>
      </c>
      <c r="BY45" s="12">
        <v>0</v>
      </c>
      <c r="BZ45" s="9">
        <v>0</v>
      </c>
      <c r="CA45" s="5">
        <v>0</v>
      </c>
      <c r="CB45" s="12">
        <v>0</v>
      </c>
      <c r="CC45" s="53">
        <v>0</v>
      </c>
      <c r="CD45" s="15">
        <v>0</v>
      </c>
      <c r="CE45" s="50">
        <v>0</v>
      </c>
      <c r="CF45" s="53">
        <v>0</v>
      </c>
      <c r="CG45" s="15">
        <v>0</v>
      </c>
      <c r="CH45" s="50">
        <v>0</v>
      </c>
      <c r="CI45" s="53">
        <v>0</v>
      </c>
      <c r="CJ45" s="15">
        <v>0</v>
      </c>
      <c r="CK45" s="50">
        <v>0</v>
      </c>
      <c r="CL45" s="53">
        <v>1511.48</v>
      </c>
      <c r="CM45" s="15">
        <v>5716.21</v>
      </c>
      <c r="CN45" s="50">
        <f t="shared" ref="CN45:CN55" si="159">CM45/CL45*1000</f>
        <v>3781.8628099610978</v>
      </c>
      <c r="CO45" s="53">
        <v>0</v>
      </c>
      <c r="CP45" s="15">
        <v>0</v>
      </c>
      <c r="CQ45" s="50">
        <v>0</v>
      </c>
      <c r="CR45" s="6">
        <f t="shared" si="8"/>
        <v>2563.0699999999997</v>
      </c>
      <c r="CS45" s="11">
        <f t="shared" si="9"/>
        <v>9662.9700000000012</v>
      </c>
    </row>
    <row r="46" spans="1:97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/>
      <c r="J46" s="5"/>
      <c r="K46" s="50"/>
      <c r="L46" s="9">
        <v>0</v>
      </c>
      <c r="M46" s="5">
        <v>0</v>
      </c>
      <c r="N46" s="50">
        <v>0</v>
      </c>
      <c r="O46" s="9">
        <v>0</v>
      </c>
      <c r="P46" s="5">
        <v>0</v>
      </c>
      <c r="Q46" s="50">
        <v>0</v>
      </c>
      <c r="R46" s="9">
        <v>0</v>
      </c>
      <c r="S46" s="5">
        <v>0</v>
      </c>
      <c r="T46" s="50">
        <v>0</v>
      </c>
      <c r="U46" s="9">
        <v>0</v>
      </c>
      <c r="V46" s="5">
        <v>0</v>
      </c>
      <c r="W46" s="50">
        <f t="shared" si="154"/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>
        <v>0</v>
      </c>
      <c r="AE46" s="5">
        <v>0</v>
      </c>
      <c r="AF46" s="50">
        <v>0</v>
      </c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>
        <v>0</v>
      </c>
      <c r="AN46" s="5">
        <v>0</v>
      </c>
      <c r="AO46" s="50">
        <v>0</v>
      </c>
      <c r="AP46" s="9">
        <v>711</v>
      </c>
      <c r="AQ46" s="5">
        <v>2596.84</v>
      </c>
      <c r="AR46" s="50">
        <f t="shared" si="155"/>
        <v>3652.3769338959214</v>
      </c>
      <c r="AS46" s="9">
        <v>234.62299999999999</v>
      </c>
      <c r="AT46" s="5">
        <v>741.67</v>
      </c>
      <c r="AU46" s="50">
        <f t="shared" si="156"/>
        <v>3161.1137867983957</v>
      </c>
      <c r="AV46" s="9">
        <v>0</v>
      </c>
      <c r="AW46" s="5">
        <v>0</v>
      </c>
      <c r="AX46" s="50">
        <v>0</v>
      </c>
      <c r="AY46" s="9">
        <v>0</v>
      </c>
      <c r="AZ46" s="5">
        <v>0</v>
      </c>
      <c r="BA46" s="50">
        <f t="shared" si="157"/>
        <v>0</v>
      </c>
      <c r="BB46" s="9">
        <v>0</v>
      </c>
      <c r="BC46" s="5">
        <v>0</v>
      </c>
      <c r="BD46" s="50">
        <v>0</v>
      </c>
      <c r="BE46" s="9">
        <v>0</v>
      </c>
      <c r="BF46" s="5">
        <v>0</v>
      </c>
      <c r="BG46" s="50">
        <v>0</v>
      </c>
      <c r="BH46" s="9">
        <v>30</v>
      </c>
      <c r="BI46" s="5">
        <v>110.9</v>
      </c>
      <c r="BJ46" s="50">
        <f t="shared" ref="BJ46:BJ49" si="160">BI46/BH46*1000</f>
        <v>3696.666666666667</v>
      </c>
      <c r="BK46" s="9">
        <v>0</v>
      </c>
      <c r="BL46" s="5">
        <v>0</v>
      </c>
      <c r="BM46" s="50">
        <f t="shared" si="158"/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12">
        <v>0</v>
      </c>
      <c r="BZ46" s="9">
        <v>0</v>
      </c>
      <c r="CA46" s="5">
        <v>0</v>
      </c>
      <c r="CB46" s="12">
        <v>0</v>
      </c>
      <c r="CC46" s="9">
        <v>0</v>
      </c>
      <c r="CD46" s="5">
        <v>0</v>
      </c>
      <c r="CE46" s="50">
        <v>0</v>
      </c>
      <c r="CF46" s="53">
        <v>0</v>
      </c>
      <c r="CG46" s="15">
        <v>0</v>
      </c>
      <c r="CH46" s="50">
        <v>0</v>
      </c>
      <c r="CI46" s="9">
        <v>0</v>
      </c>
      <c r="CJ46" s="5">
        <v>0</v>
      </c>
      <c r="CK46" s="50">
        <v>0</v>
      </c>
      <c r="CL46" s="9">
        <v>3249.06</v>
      </c>
      <c r="CM46" s="5">
        <v>11990.36</v>
      </c>
      <c r="CN46" s="50">
        <f t="shared" si="159"/>
        <v>3690.4089182717462</v>
      </c>
      <c r="CO46" s="9">
        <v>0</v>
      </c>
      <c r="CP46" s="5">
        <v>0</v>
      </c>
      <c r="CQ46" s="50">
        <v>0</v>
      </c>
      <c r="CR46" s="6">
        <f t="shared" si="8"/>
        <v>4224.683</v>
      </c>
      <c r="CS46" s="11">
        <f t="shared" si="9"/>
        <v>15439.77</v>
      </c>
    </row>
    <row r="47" spans="1:97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/>
      <c r="J47" s="5"/>
      <c r="K47" s="50"/>
      <c r="L47" s="9">
        <v>0</v>
      </c>
      <c r="M47" s="5">
        <v>0</v>
      </c>
      <c r="N47" s="50">
        <v>0</v>
      </c>
      <c r="O47" s="9">
        <v>0</v>
      </c>
      <c r="P47" s="5">
        <v>0</v>
      </c>
      <c r="Q47" s="50">
        <v>0</v>
      </c>
      <c r="R47" s="9">
        <v>0</v>
      </c>
      <c r="S47" s="5">
        <v>0</v>
      </c>
      <c r="T47" s="50">
        <v>0</v>
      </c>
      <c r="U47" s="9">
        <v>0</v>
      </c>
      <c r="V47" s="5">
        <v>0</v>
      </c>
      <c r="W47" s="50">
        <f t="shared" si="154"/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>
        <v>0</v>
      </c>
      <c r="AE47" s="5">
        <v>0</v>
      </c>
      <c r="AF47" s="50">
        <v>0</v>
      </c>
      <c r="AG47" s="9">
        <v>0</v>
      </c>
      <c r="AH47" s="5">
        <v>0</v>
      </c>
      <c r="AI47" s="50">
        <v>0</v>
      </c>
      <c r="AJ47" s="9">
        <v>0</v>
      </c>
      <c r="AK47" s="5">
        <v>0</v>
      </c>
      <c r="AL47" s="50">
        <v>0</v>
      </c>
      <c r="AM47" s="9">
        <v>0</v>
      </c>
      <c r="AN47" s="5">
        <v>0</v>
      </c>
      <c r="AO47" s="50">
        <v>0</v>
      </c>
      <c r="AP47" s="9">
        <v>364</v>
      </c>
      <c r="AQ47" s="5">
        <v>1326.07</v>
      </c>
      <c r="AR47" s="50">
        <f t="shared" si="155"/>
        <v>3643.0494505494503</v>
      </c>
      <c r="AS47" s="9">
        <v>109.94</v>
      </c>
      <c r="AT47" s="5">
        <v>401.6</v>
      </c>
      <c r="AU47" s="50">
        <f t="shared" si="156"/>
        <v>3652.901582681463</v>
      </c>
      <c r="AV47" s="9">
        <v>0</v>
      </c>
      <c r="AW47" s="5">
        <v>0</v>
      </c>
      <c r="AX47" s="50">
        <v>0</v>
      </c>
      <c r="AY47" s="9">
        <v>0</v>
      </c>
      <c r="AZ47" s="5">
        <v>0</v>
      </c>
      <c r="BA47" s="50">
        <f t="shared" si="157"/>
        <v>0</v>
      </c>
      <c r="BB47" s="9">
        <v>0</v>
      </c>
      <c r="BC47" s="5">
        <v>0</v>
      </c>
      <c r="BD47" s="50">
        <v>0</v>
      </c>
      <c r="BE47" s="9">
        <v>0</v>
      </c>
      <c r="BF47" s="5">
        <v>0</v>
      </c>
      <c r="BG47" s="50">
        <v>0</v>
      </c>
      <c r="BH47" s="9">
        <v>0</v>
      </c>
      <c r="BI47" s="5">
        <v>0</v>
      </c>
      <c r="BJ47" s="50">
        <v>0</v>
      </c>
      <c r="BK47" s="9">
        <v>0</v>
      </c>
      <c r="BL47" s="5">
        <v>0</v>
      </c>
      <c r="BM47" s="50">
        <f t="shared" si="158"/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12">
        <v>0</v>
      </c>
      <c r="BZ47" s="9">
        <v>0</v>
      </c>
      <c r="CA47" s="5">
        <v>0</v>
      </c>
      <c r="CB47" s="12">
        <v>0</v>
      </c>
      <c r="CC47" s="9">
        <v>0</v>
      </c>
      <c r="CD47" s="5">
        <v>0</v>
      </c>
      <c r="CE47" s="50">
        <v>0</v>
      </c>
      <c r="CF47" s="53">
        <v>0</v>
      </c>
      <c r="CG47" s="15">
        <v>0</v>
      </c>
      <c r="CH47" s="50">
        <v>0</v>
      </c>
      <c r="CI47" s="9">
        <v>0</v>
      </c>
      <c r="CJ47" s="5">
        <v>0</v>
      </c>
      <c r="CK47" s="50">
        <v>0</v>
      </c>
      <c r="CL47" s="9">
        <v>4047.74</v>
      </c>
      <c r="CM47" s="5">
        <v>14285.59</v>
      </c>
      <c r="CN47" s="50">
        <f t="shared" si="159"/>
        <v>3529.2755957645504</v>
      </c>
      <c r="CO47" s="9">
        <v>0</v>
      </c>
      <c r="CP47" s="5">
        <v>0</v>
      </c>
      <c r="CQ47" s="50">
        <v>0</v>
      </c>
      <c r="CR47" s="6">
        <f t="shared" si="8"/>
        <v>4521.6799999999994</v>
      </c>
      <c r="CS47" s="11">
        <f t="shared" si="9"/>
        <v>16013.26</v>
      </c>
    </row>
    <row r="48" spans="1:97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/>
      <c r="J48" s="5"/>
      <c r="K48" s="50"/>
      <c r="L48" s="9">
        <v>0</v>
      </c>
      <c r="M48" s="5">
        <v>0</v>
      </c>
      <c r="N48" s="50">
        <v>0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v>0</v>
      </c>
      <c r="V48" s="5">
        <v>0</v>
      </c>
      <c r="W48" s="50">
        <f t="shared" si="154"/>
        <v>0</v>
      </c>
      <c r="X48" s="9">
        <v>0</v>
      </c>
      <c r="Y48" s="5">
        <v>0</v>
      </c>
      <c r="Z48" s="50">
        <v>0</v>
      </c>
      <c r="AA48" s="9">
        <v>0</v>
      </c>
      <c r="AB48" s="5">
        <v>0</v>
      </c>
      <c r="AC48" s="50">
        <v>0</v>
      </c>
      <c r="AD48" s="9">
        <v>0</v>
      </c>
      <c r="AE48" s="5">
        <v>0</v>
      </c>
      <c r="AF48" s="50">
        <v>0</v>
      </c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>
        <v>0</v>
      </c>
      <c r="AN48" s="5">
        <v>0</v>
      </c>
      <c r="AO48" s="50">
        <v>0</v>
      </c>
      <c r="AP48" s="9">
        <v>0</v>
      </c>
      <c r="AQ48" s="5">
        <v>0</v>
      </c>
      <c r="AR48" s="50">
        <v>0</v>
      </c>
      <c r="AS48" s="9">
        <v>241</v>
      </c>
      <c r="AT48" s="5">
        <v>820.7</v>
      </c>
      <c r="AU48" s="50">
        <f t="shared" si="156"/>
        <v>3405.3941908713696</v>
      </c>
      <c r="AV48" s="9">
        <v>0</v>
      </c>
      <c r="AW48" s="5">
        <v>0</v>
      </c>
      <c r="AX48" s="50">
        <v>0</v>
      </c>
      <c r="AY48" s="9">
        <v>0</v>
      </c>
      <c r="AZ48" s="5">
        <v>0</v>
      </c>
      <c r="BA48" s="50">
        <f t="shared" si="157"/>
        <v>0</v>
      </c>
      <c r="BB48" s="9">
        <v>0</v>
      </c>
      <c r="BC48" s="5">
        <v>0</v>
      </c>
      <c r="BD48" s="50">
        <v>0</v>
      </c>
      <c r="BE48" s="9">
        <v>0</v>
      </c>
      <c r="BF48" s="5">
        <v>0</v>
      </c>
      <c r="BG48" s="50">
        <v>0</v>
      </c>
      <c r="BH48" s="9">
        <v>0</v>
      </c>
      <c r="BI48" s="5">
        <v>0</v>
      </c>
      <c r="BJ48" s="50">
        <v>0</v>
      </c>
      <c r="BK48" s="9">
        <v>0</v>
      </c>
      <c r="BL48" s="5">
        <v>0</v>
      </c>
      <c r="BM48" s="50">
        <f t="shared" si="158"/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12">
        <v>0</v>
      </c>
      <c r="BZ48" s="9">
        <v>0</v>
      </c>
      <c r="CA48" s="5">
        <v>0</v>
      </c>
      <c r="CB48" s="12">
        <v>0</v>
      </c>
      <c r="CC48" s="9">
        <v>0</v>
      </c>
      <c r="CD48" s="5">
        <v>0</v>
      </c>
      <c r="CE48" s="50">
        <v>0</v>
      </c>
      <c r="CF48" s="53">
        <v>0</v>
      </c>
      <c r="CG48" s="15">
        <v>0</v>
      </c>
      <c r="CH48" s="50">
        <v>0</v>
      </c>
      <c r="CI48" s="9">
        <v>1E-3</v>
      </c>
      <c r="CJ48" s="5">
        <v>0.78</v>
      </c>
      <c r="CK48" s="50">
        <f t="shared" ref="CK48" si="161">CJ48/CI48*1000</f>
        <v>780000</v>
      </c>
      <c r="CL48" s="9">
        <v>1494.32</v>
      </c>
      <c r="CM48" s="5">
        <v>4928.63</v>
      </c>
      <c r="CN48" s="50">
        <f t="shared" si="159"/>
        <v>3298.2426789442693</v>
      </c>
      <c r="CO48" s="9">
        <v>924</v>
      </c>
      <c r="CP48" s="5">
        <v>3027.01</v>
      </c>
      <c r="CQ48" s="50">
        <f t="shared" ref="CQ48:CQ56" si="162">CP48/CO48*1000</f>
        <v>3275.984848484849</v>
      </c>
      <c r="CR48" s="6">
        <f t="shared" si="8"/>
        <v>2659.3209999999999</v>
      </c>
      <c r="CS48" s="11">
        <f t="shared" si="9"/>
        <v>8777.1200000000008</v>
      </c>
    </row>
    <row r="49" spans="1:97" x14ac:dyDescent="0.3">
      <c r="A49" s="44">
        <v>2016</v>
      </c>
      <c r="B49" s="45" t="s">
        <v>9</v>
      </c>
      <c r="C49" s="54">
        <v>0</v>
      </c>
      <c r="D49" s="7">
        <v>0</v>
      </c>
      <c r="E49" s="50">
        <v>0</v>
      </c>
      <c r="F49" s="54">
        <v>0</v>
      </c>
      <c r="G49" s="7">
        <v>0</v>
      </c>
      <c r="H49" s="50">
        <v>0</v>
      </c>
      <c r="I49" s="54"/>
      <c r="J49" s="7"/>
      <c r="K49" s="50"/>
      <c r="L49" s="54">
        <v>0</v>
      </c>
      <c r="M49" s="7">
        <v>0</v>
      </c>
      <c r="N49" s="50">
        <v>0</v>
      </c>
      <c r="O49" s="54">
        <v>0</v>
      </c>
      <c r="P49" s="7">
        <v>0</v>
      </c>
      <c r="Q49" s="50">
        <v>0</v>
      </c>
      <c r="R49" s="54">
        <v>0</v>
      </c>
      <c r="S49" s="7">
        <v>0</v>
      </c>
      <c r="T49" s="50">
        <v>0</v>
      </c>
      <c r="U49" s="54">
        <v>0</v>
      </c>
      <c r="V49" s="7">
        <v>0</v>
      </c>
      <c r="W49" s="50">
        <f t="shared" si="154"/>
        <v>0</v>
      </c>
      <c r="X49" s="54">
        <v>0</v>
      </c>
      <c r="Y49" s="7">
        <v>0</v>
      </c>
      <c r="Z49" s="50">
        <v>0</v>
      </c>
      <c r="AA49" s="54">
        <v>0.04</v>
      </c>
      <c r="AB49" s="7">
        <v>0.76</v>
      </c>
      <c r="AC49" s="50">
        <f t="shared" ref="AC49" si="163">AB49/AA49*1000</f>
        <v>19000</v>
      </c>
      <c r="AD49" s="54">
        <v>0</v>
      </c>
      <c r="AE49" s="7">
        <v>0</v>
      </c>
      <c r="AF49" s="50">
        <v>0</v>
      </c>
      <c r="AG49" s="54">
        <v>0</v>
      </c>
      <c r="AH49" s="7">
        <v>0</v>
      </c>
      <c r="AI49" s="50">
        <v>0</v>
      </c>
      <c r="AJ49" s="54">
        <v>0</v>
      </c>
      <c r="AK49" s="7">
        <v>0</v>
      </c>
      <c r="AL49" s="50">
        <v>0</v>
      </c>
      <c r="AM49" s="54">
        <v>0</v>
      </c>
      <c r="AN49" s="7">
        <v>0</v>
      </c>
      <c r="AO49" s="50">
        <v>0</v>
      </c>
      <c r="AP49" s="54">
        <v>90</v>
      </c>
      <c r="AQ49" s="7">
        <v>31.5</v>
      </c>
      <c r="AR49" s="50">
        <f t="shared" si="155"/>
        <v>350</v>
      </c>
      <c r="AS49" s="54">
        <v>86.7</v>
      </c>
      <c r="AT49" s="7">
        <v>287.77999999999997</v>
      </c>
      <c r="AU49" s="50">
        <f t="shared" si="156"/>
        <v>3319.2618223760087</v>
      </c>
      <c r="AV49" s="54">
        <v>0</v>
      </c>
      <c r="AW49" s="7">
        <v>0</v>
      </c>
      <c r="AX49" s="50">
        <v>0</v>
      </c>
      <c r="AY49" s="54">
        <v>0</v>
      </c>
      <c r="AZ49" s="7">
        <v>0</v>
      </c>
      <c r="BA49" s="50">
        <f t="shared" si="157"/>
        <v>0</v>
      </c>
      <c r="BB49" s="54">
        <v>0</v>
      </c>
      <c r="BC49" s="7">
        <v>0</v>
      </c>
      <c r="BD49" s="50">
        <v>0</v>
      </c>
      <c r="BE49" s="54">
        <v>0</v>
      </c>
      <c r="BF49" s="7">
        <v>0</v>
      </c>
      <c r="BG49" s="50">
        <v>0</v>
      </c>
      <c r="BH49" s="54">
        <v>30</v>
      </c>
      <c r="BI49" s="7">
        <v>10.5</v>
      </c>
      <c r="BJ49" s="50">
        <f t="shared" si="160"/>
        <v>350</v>
      </c>
      <c r="BK49" s="54">
        <v>0</v>
      </c>
      <c r="BL49" s="7">
        <v>0</v>
      </c>
      <c r="BM49" s="50">
        <f t="shared" si="158"/>
        <v>0</v>
      </c>
      <c r="BN49" s="54">
        <v>0</v>
      </c>
      <c r="BO49" s="7">
        <v>0</v>
      </c>
      <c r="BP49" s="50">
        <v>0</v>
      </c>
      <c r="BQ49" s="54">
        <v>0</v>
      </c>
      <c r="BR49" s="7">
        <v>0</v>
      </c>
      <c r="BS49" s="50">
        <v>0</v>
      </c>
      <c r="BT49" s="54">
        <v>0</v>
      </c>
      <c r="BU49" s="7">
        <v>0</v>
      </c>
      <c r="BV49" s="50">
        <v>0</v>
      </c>
      <c r="BW49" s="9">
        <v>0</v>
      </c>
      <c r="BX49" s="5">
        <v>0</v>
      </c>
      <c r="BY49" s="12">
        <v>0</v>
      </c>
      <c r="BZ49" s="9">
        <v>0</v>
      </c>
      <c r="CA49" s="5">
        <v>0</v>
      </c>
      <c r="CB49" s="12">
        <v>0</v>
      </c>
      <c r="CC49" s="54">
        <v>0</v>
      </c>
      <c r="CD49" s="7">
        <v>0</v>
      </c>
      <c r="CE49" s="50">
        <v>0</v>
      </c>
      <c r="CF49" s="53">
        <v>0</v>
      </c>
      <c r="CG49" s="15">
        <v>0</v>
      </c>
      <c r="CH49" s="50">
        <v>0</v>
      </c>
      <c r="CI49" s="54">
        <v>0</v>
      </c>
      <c r="CJ49" s="7">
        <v>0</v>
      </c>
      <c r="CK49" s="50">
        <v>0</v>
      </c>
      <c r="CL49" s="54">
        <v>733.78</v>
      </c>
      <c r="CM49" s="7">
        <v>2358.7399999999998</v>
      </c>
      <c r="CN49" s="50">
        <f t="shared" si="159"/>
        <v>3214.5057101583579</v>
      </c>
      <c r="CO49" s="54">
        <v>1282.5</v>
      </c>
      <c r="CP49" s="7">
        <v>4474.2700000000004</v>
      </c>
      <c r="CQ49" s="50">
        <f t="shared" si="162"/>
        <v>3488.7095516569202</v>
      </c>
      <c r="CR49" s="6">
        <f t="shared" si="8"/>
        <v>2223.02</v>
      </c>
      <c r="CS49" s="11">
        <f t="shared" si="9"/>
        <v>7163.55</v>
      </c>
    </row>
    <row r="50" spans="1:97" x14ac:dyDescent="0.3">
      <c r="A50" s="44">
        <v>2016</v>
      </c>
      <c r="B50" s="45" t="s">
        <v>10</v>
      </c>
      <c r="C50" s="54">
        <v>0</v>
      </c>
      <c r="D50" s="7">
        <v>0</v>
      </c>
      <c r="E50" s="50">
        <v>0</v>
      </c>
      <c r="F50" s="54">
        <v>0</v>
      </c>
      <c r="G50" s="7">
        <v>0</v>
      </c>
      <c r="H50" s="50">
        <v>0</v>
      </c>
      <c r="I50" s="54"/>
      <c r="J50" s="7"/>
      <c r="K50" s="50"/>
      <c r="L50" s="54">
        <v>0</v>
      </c>
      <c r="M50" s="7">
        <v>0</v>
      </c>
      <c r="N50" s="50">
        <v>0</v>
      </c>
      <c r="O50" s="54">
        <v>0</v>
      </c>
      <c r="P50" s="7">
        <v>0</v>
      </c>
      <c r="Q50" s="50">
        <v>0</v>
      </c>
      <c r="R50" s="54">
        <v>0</v>
      </c>
      <c r="S50" s="7">
        <v>0</v>
      </c>
      <c r="T50" s="50">
        <v>0</v>
      </c>
      <c r="U50" s="54">
        <v>0</v>
      </c>
      <c r="V50" s="7">
        <v>0</v>
      </c>
      <c r="W50" s="50">
        <f t="shared" si="154"/>
        <v>0</v>
      </c>
      <c r="X50" s="54">
        <v>0</v>
      </c>
      <c r="Y50" s="7">
        <v>0</v>
      </c>
      <c r="Z50" s="50">
        <v>0</v>
      </c>
      <c r="AA50" s="54">
        <v>0</v>
      </c>
      <c r="AB50" s="7">
        <v>0</v>
      </c>
      <c r="AC50" s="50">
        <v>0</v>
      </c>
      <c r="AD50" s="54">
        <v>0</v>
      </c>
      <c r="AE50" s="7">
        <v>0</v>
      </c>
      <c r="AF50" s="50">
        <v>0</v>
      </c>
      <c r="AG50" s="54">
        <v>0</v>
      </c>
      <c r="AH50" s="7">
        <v>0</v>
      </c>
      <c r="AI50" s="50">
        <v>0</v>
      </c>
      <c r="AJ50" s="54">
        <v>0</v>
      </c>
      <c r="AK50" s="7">
        <v>0</v>
      </c>
      <c r="AL50" s="50">
        <v>0</v>
      </c>
      <c r="AM50" s="54">
        <v>0</v>
      </c>
      <c r="AN50" s="7">
        <v>0</v>
      </c>
      <c r="AO50" s="50">
        <v>0</v>
      </c>
      <c r="AP50" s="54">
        <v>56</v>
      </c>
      <c r="AQ50" s="7">
        <v>152.88</v>
      </c>
      <c r="AR50" s="50">
        <f t="shared" si="155"/>
        <v>2730</v>
      </c>
      <c r="AS50" s="54">
        <v>55</v>
      </c>
      <c r="AT50" s="7">
        <v>193.13</v>
      </c>
      <c r="AU50" s="50">
        <f t="shared" si="156"/>
        <v>3511.454545454545</v>
      </c>
      <c r="AV50" s="54">
        <v>0</v>
      </c>
      <c r="AW50" s="7">
        <v>0</v>
      </c>
      <c r="AX50" s="50">
        <v>0</v>
      </c>
      <c r="AY50" s="54">
        <v>0</v>
      </c>
      <c r="AZ50" s="7">
        <v>0</v>
      </c>
      <c r="BA50" s="50">
        <f t="shared" si="157"/>
        <v>0</v>
      </c>
      <c r="BB50" s="54">
        <v>0</v>
      </c>
      <c r="BC50" s="7">
        <v>0</v>
      </c>
      <c r="BD50" s="50">
        <v>0</v>
      </c>
      <c r="BE50" s="54">
        <v>0</v>
      </c>
      <c r="BF50" s="7">
        <v>0</v>
      </c>
      <c r="BG50" s="50">
        <v>0</v>
      </c>
      <c r="BH50" s="54">
        <v>0</v>
      </c>
      <c r="BI50" s="7">
        <v>0</v>
      </c>
      <c r="BJ50" s="50">
        <v>0</v>
      </c>
      <c r="BK50" s="54">
        <v>0</v>
      </c>
      <c r="BL50" s="7">
        <v>0</v>
      </c>
      <c r="BM50" s="50">
        <f t="shared" si="158"/>
        <v>0</v>
      </c>
      <c r="BN50" s="54">
        <v>0</v>
      </c>
      <c r="BO50" s="7">
        <v>0</v>
      </c>
      <c r="BP50" s="50">
        <v>0</v>
      </c>
      <c r="BQ50" s="54">
        <v>0</v>
      </c>
      <c r="BR50" s="7">
        <v>0</v>
      </c>
      <c r="BS50" s="50">
        <v>0</v>
      </c>
      <c r="BT50" s="54">
        <v>517.55999999999995</v>
      </c>
      <c r="BU50" s="7">
        <v>1647.88</v>
      </c>
      <c r="BV50" s="50">
        <f t="shared" ref="BV50" si="164">BU50/BT50*1000</f>
        <v>3183.9400262771474</v>
      </c>
      <c r="BW50" s="9">
        <v>0</v>
      </c>
      <c r="BX50" s="5">
        <v>0</v>
      </c>
      <c r="BY50" s="12">
        <v>0</v>
      </c>
      <c r="BZ50" s="9">
        <v>0</v>
      </c>
      <c r="CA50" s="5">
        <v>0</v>
      </c>
      <c r="CB50" s="12">
        <v>0</v>
      </c>
      <c r="CC50" s="54">
        <v>0</v>
      </c>
      <c r="CD50" s="7">
        <v>0</v>
      </c>
      <c r="CE50" s="50">
        <v>0</v>
      </c>
      <c r="CF50" s="53">
        <v>0</v>
      </c>
      <c r="CG50" s="15">
        <v>0</v>
      </c>
      <c r="CH50" s="50">
        <v>0</v>
      </c>
      <c r="CI50" s="54">
        <v>0</v>
      </c>
      <c r="CJ50" s="7">
        <v>0</v>
      </c>
      <c r="CK50" s="50">
        <v>0</v>
      </c>
      <c r="CL50" s="54">
        <v>922.14599999999996</v>
      </c>
      <c r="CM50" s="7">
        <v>3016.25</v>
      </c>
      <c r="CN50" s="50">
        <f t="shared" si="159"/>
        <v>3270.9028722132939</v>
      </c>
      <c r="CO50" s="54">
        <v>1155.5</v>
      </c>
      <c r="CP50" s="7">
        <v>4064.04</v>
      </c>
      <c r="CQ50" s="50">
        <f t="shared" si="162"/>
        <v>3517.1267849415835</v>
      </c>
      <c r="CR50" s="6">
        <f t="shared" si="8"/>
        <v>2706.2059999999997</v>
      </c>
      <c r="CS50" s="11">
        <f t="shared" si="9"/>
        <v>9074.18</v>
      </c>
    </row>
    <row r="51" spans="1:97" x14ac:dyDescent="0.3">
      <c r="A51" s="44">
        <v>2016</v>
      </c>
      <c r="B51" s="45" t="s">
        <v>11</v>
      </c>
      <c r="C51" s="54">
        <v>0</v>
      </c>
      <c r="D51" s="7">
        <v>0</v>
      </c>
      <c r="E51" s="50">
        <v>0</v>
      </c>
      <c r="F51" s="54">
        <v>0</v>
      </c>
      <c r="G51" s="7">
        <v>0</v>
      </c>
      <c r="H51" s="50">
        <v>0</v>
      </c>
      <c r="I51" s="54"/>
      <c r="J51" s="7"/>
      <c r="K51" s="50"/>
      <c r="L51" s="54">
        <v>0</v>
      </c>
      <c r="M51" s="7">
        <v>0</v>
      </c>
      <c r="N51" s="50">
        <v>0</v>
      </c>
      <c r="O51" s="54">
        <v>0</v>
      </c>
      <c r="P51" s="7">
        <v>0</v>
      </c>
      <c r="Q51" s="50">
        <v>0</v>
      </c>
      <c r="R51" s="54">
        <v>0</v>
      </c>
      <c r="S51" s="7">
        <v>0</v>
      </c>
      <c r="T51" s="50">
        <v>0</v>
      </c>
      <c r="U51" s="54">
        <v>0</v>
      </c>
      <c r="V51" s="7">
        <v>0</v>
      </c>
      <c r="W51" s="50">
        <f t="shared" si="154"/>
        <v>0</v>
      </c>
      <c r="X51" s="54">
        <v>0</v>
      </c>
      <c r="Y51" s="7">
        <v>0</v>
      </c>
      <c r="Z51" s="50">
        <v>0</v>
      </c>
      <c r="AA51" s="54">
        <v>0</v>
      </c>
      <c r="AB51" s="7">
        <v>0</v>
      </c>
      <c r="AC51" s="50">
        <v>0</v>
      </c>
      <c r="AD51" s="54">
        <v>0</v>
      </c>
      <c r="AE51" s="7">
        <v>0</v>
      </c>
      <c r="AF51" s="50">
        <v>0</v>
      </c>
      <c r="AG51" s="54">
        <v>0</v>
      </c>
      <c r="AH51" s="7">
        <v>0</v>
      </c>
      <c r="AI51" s="50">
        <v>0</v>
      </c>
      <c r="AJ51" s="54">
        <v>0</v>
      </c>
      <c r="AK51" s="7">
        <v>0</v>
      </c>
      <c r="AL51" s="50">
        <v>0</v>
      </c>
      <c r="AM51" s="54">
        <v>0</v>
      </c>
      <c r="AN51" s="7">
        <v>0</v>
      </c>
      <c r="AO51" s="50">
        <v>0</v>
      </c>
      <c r="AP51" s="54">
        <v>338</v>
      </c>
      <c r="AQ51" s="7">
        <v>892.04</v>
      </c>
      <c r="AR51" s="50">
        <f t="shared" si="155"/>
        <v>2639.1715976331361</v>
      </c>
      <c r="AS51" s="54">
        <v>0</v>
      </c>
      <c r="AT51" s="7">
        <v>0</v>
      </c>
      <c r="AU51" s="50">
        <v>0</v>
      </c>
      <c r="AV51" s="54">
        <v>0</v>
      </c>
      <c r="AW51" s="7">
        <v>0</v>
      </c>
      <c r="AX51" s="50">
        <v>0</v>
      </c>
      <c r="AY51" s="54">
        <v>0</v>
      </c>
      <c r="AZ51" s="7">
        <v>0</v>
      </c>
      <c r="BA51" s="50">
        <f t="shared" si="157"/>
        <v>0</v>
      </c>
      <c r="BB51" s="54">
        <v>0</v>
      </c>
      <c r="BC51" s="7">
        <v>0</v>
      </c>
      <c r="BD51" s="50">
        <v>0</v>
      </c>
      <c r="BE51" s="54">
        <v>0</v>
      </c>
      <c r="BF51" s="7">
        <v>0</v>
      </c>
      <c r="BG51" s="50">
        <v>0</v>
      </c>
      <c r="BH51" s="54">
        <v>0</v>
      </c>
      <c r="BI51" s="7">
        <v>0</v>
      </c>
      <c r="BJ51" s="50">
        <v>0</v>
      </c>
      <c r="BK51" s="54">
        <v>0</v>
      </c>
      <c r="BL51" s="7">
        <v>0</v>
      </c>
      <c r="BM51" s="50">
        <f t="shared" si="158"/>
        <v>0</v>
      </c>
      <c r="BN51" s="54">
        <v>0</v>
      </c>
      <c r="BO51" s="7">
        <v>0</v>
      </c>
      <c r="BP51" s="50">
        <v>0</v>
      </c>
      <c r="BQ51" s="54">
        <v>0</v>
      </c>
      <c r="BR51" s="7">
        <v>0</v>
      </c>
      <c r="BS51" s="50">
        <v>0</v>
      </c>
      <c r="BT51" s="54">
        <v>0</v>
      </c>
      <c r="BU51" s="7">
        <v>0</v>
      </c>
      <c r="BV51" s="50">
        <v>0</v>
      </c>
      <c r="BW51" s="9">
        <v>0</v>
      </c>
      <c r="BX51" s="5">
        <v>0</v>
      </c>
      <c r="BY51" s="12">
        <v>0</v>
      </c>
      <c r="BZ51" s="9">
        <v>0</v>
      </c>
      <c r="CA51" s="5">
        <v>0</v>
      </c>
      <c r="CB51" s="12">
        <v>0</v>
      </c>
      <c r="CC51" s="54">
        <v>0</v>
      </c>
      <c r="CD51" s="7">
        <v>0</v>
      </c>
      <c r="CE51" s="50">
        <v>0</v>
      </c>
      <c r="CF51" s="53">
        <v>0</v>
      </c>
      <c r="CG51" s="15">
        <v>0</v>
      </c>
      <c r="CH51" s="50">
        <v>0</v>
      </c>
      <c r="CI51" s="54">
        <v>0</v>
      </c>
      <c r="CJ51" s="7">
        <v>0</v>
      </c>
      <c r="CK51" s="50">
        <v>0</v>
      </c>
      <c r="CL51" s="54">
        <v>4061.3649999999998</v>
      </c>
      <c r="CM51" s="7">
        <v>13253.89</v>
      </c>
      <c r="CN51" s="50">
        <f t="shared" si="159"/>
        <v>3263.4077459179366</v>
      </c>
      <c r="CO51" s="54">
        <v>376</v>
      </c>
      <c r="CP51" s="7">
        <v>1267.5899999999999</v>
      </c>
      <c r="CQ51" s="50">
        <f t="shared" si="162"/>
        <v>3371.25</v>
      </c>
      <c r="CR51" s="6">
        <f t="shared" si="8"/>
        <v>4775.3649999999998</v>
      </c>
      <c r="CS51" s="11">
        <f t="shared" si="9"/>
        <v>15413.52</v>
      </c>
    </row>
    <row r="52" spans="1:97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/>
      <c r="J52" s="7"/>
      <c r="K52" s="50"/>
      <c r="L52" s="54">
        <v>0</v>
      </c>
      <c r="M52" s="7">
        <v>0</v>
      </c>
      <c r="N52" s="50">
        <v>0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54">
        <v>0</v>
      </c>
      <c r="V52" s="7">
        <v>0</v>
      </c>
      <c r="W52" s="50">
        <f t="shared" si="154"/>
        <v>0</v>
      </c>
      <c r="X52" s="54">
        <v>0</v>
      </c>
      <c r="Y52" s="7">
        <v>0</v>
      </c>
      <c r="Z52" s="50">
        <v>0</v>
      </c>
      <c r="AA52" s="54">
        <v>0</v>
      </c>
      <c r="AB52" s="7">
        <v>0</v>
      </c>
      <c r="AC52" s="50">
        <v>0</v>
      </c>
      <c r="AD52" s="54">
        <v>0</v>
      </c>
      <c r="AE52" s="7">
        <v>0</v>
      </c>
      <c r="AF52" s="50">
        <v>0</v>
      </c>
      <c r="AG52" s="54">
        <v>0</v>
      </c>
      <c r="AH52" s="7">
        <v>0</v>
      </c>
      <c r="AI52" s="50">
        <v>0</v>
      </c>
      <c r="AJ52" s="54">
        <v>0</v>
      </c>
      <c r="AK52" s="7">
        <v>0</v>
      </c>
      <c r="AL52" s="50">
        <v>0</v>
      </c>
      <c r="AM52" s="54">
        <v>0</v>
      </c>
      <c r="AN52" s="7">
        <v>0</v>
      </c>
      <c r="AO52" s="50">
        <v>0</v>
      </c>
      <c r="AP52" s="54">
        <v>256</v>
      </c>
      <c r="AQ52" s="7">
        <v>602.1</v>
      </c>
      <c r="AR52" s="50">
        <f t="shared" si="155"/>
        <v>2351.953125</v>
      </c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f t="shared" si="157"/>
        <v>0</v>
      </c>
      <c r="BB52" s="54">
        <v>1.4999999999999999E-2</v>
      </c>
      <c r="BC52" s="7">
        <v>0.06</v>
      </c>
      <c r="BD52" s="50">
        <f t="shared" ref="BD52" si="165">BC52/BB52*1000</f>
        <v>4000</v>
      </c>
      <c r="BE52" s="54">
        <v>0</v>
      </c>
      <c r="BF52" s="7">
        <v>0</v>
      </c>
      <c r="BG52" s="50">
        <v>0</v>
      </c>
      <c r="BH52" s="54">
        <v>0</v>
      </c>
      <c r="BI52" s="7">
        <v>0</v>
      </c>
      <c r="BJ52" s="50">
        <v>0</v>
      </c>
      <c r="BK52" s="54">
        <v>0</v>
      </c>
      <c r="BL52" s="7">
        <v>0</v>
      </c>
      <c r="BM52" s="50">
        <f t="shared" si="158"/>
        <v>0</v>
      </c>
      <c r="BN52" s="54">
        <v>0</v>
      </c>
      <c r="BO52" s="7">
        <v>0</v>
      </c>
      <c r="BP52" s="50">
        <v>0</v>
      </c>
      <c r="BQ52" s="54">
        <v>0</v>
      </c>
      <c r="BR52" s="7">
        <v>0</v>
      </c>
      <c r="BS52" s="50">
        <v>0</v>
      </c>
      <c r="BT52" s="54">
        <v>0</v>
      </c>
      <c r="BU52" s="7">
        <v>0</v>
      </c>
      <c r="BV52" s="50">
        <v>0</v>
      </c>
      <c r="BW52" s="9">
        <v>0</v>
      </c>
      <c r="BX52" s="5">
        <v>0</v>
      </c>
      <c r="BY52" s="12">
        <v>0</v>
      </c>
      <c r="BZ52" s="9">
        <v>0</v>
      </c>
      <c r="CA52" s="5">
        <v>0</v>
      </c>
      <c r="CB52" s="12">
        <v>0</v>
      </c>
      <c r="CC52" s="54">
        <v>0</v>
      </c>
      <c r="CD52" s="7">
        <v>0</v>
      </c>
      <c r="CE52" s="50">
        <v>0</v>
      </c>
      <c r="CF52" s="53">
        <v>0</v>
      </c>
      <c r="CG52" s="15">
        <v>0</v>
      </c>
      <c r="CH52" s="50">
        <v>0</v>
      </c>
      <c r="CI52" s="54">
        <v>0</v>
      </c>
      <c r="CJ52" s="7">
        <v>0</v>
      </c>
      <c r="CK52" s="50">
        <v>0</v>
      </c>
      <c r="CL52" s="54">
        <v>2498.16</v>
      </c>
      <c r="CM52" s="7">
        <v>7836.1</v>
      </c>
      <c r="CN52" s="50">
        <f t="shared" si="159"/>
        <v>3136.7486470041954</v>
      </c>
      <c r="CO52" s="54">
        <v>192</v>
      </c>
      <c r="CP52" s="7">
        <v>679.57</v>
      </c>
      <c r="CQ52" s="50">
        <f t="shared" si="162"/>
        <v>3539.4270833333335</v>
      </c>
      <c r="CR52" s="6">
        <f t="shared" si="8"/>
        <v>2946.1749999999997</v>
      </c>
      <c r="CS52" s="11">
        <f t="shared" si="9"/>
        <v>9117.83</v>
      </c>
    </row>
    <row r="53" spans="1:97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/>
      <c r="J53" s="7"/>
      <c r="K53" s="50"/>
      <c r="L53" s="54">
        <v>0</v>
      </c>
      <c r="M53" s="7">
        <v>0</v>
      </c>
      <c r="N53" s="50">
        <v>0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54">
        <v>0</v>
      </c>
      <c r="V53" s="7">
        <v>0</v>
      </c>
      <c r="W53" s="50">
        <f t="shared" si="154"/>
        <v>0</v>
      </c>
      <c r="X53" s="54">
        <v>0</v>
      </c>
      <c r="Y53" s="7">
        <v>0</v>
      </c>
      <c r="Z53" s="50">
        <v>0</v>
      </c>
      <c r="AA53" s="54">
        <v>0</v>
      </c>
      <c r="AB53" s="7">
        <v>0</v>
      </c>
      <c r="AC53" s="50">
        <v>0</v>
      </c>
      <c r="AD53" s="54">
        <v>0</v>
      </c>
      <c r="AE53" s="7">
        <v>0</v>
      </c>
      <c r="AF53" s="50">
        <v>0</v>
      </c>
      <c r="AG53" s="54">
        <v>0</v>
      </c>
      <c r="AH53" s="7">
        <v>0</v>
      </c>
      <c r="AI53" s="50">
        <v>0</v>
      </c>
      <c r="AJ53" s="54">
        <v>0</v>
      </c>
      <c r="AK53" s="7">
        <v>0</v>
      </c>
      <c r="AL53" s="50">
        <v>0</v>
      </c>
      <c r="AM53" s="54">
        <v>0</v>
      </c>
      <c r="AN53" s="7">
        <v>0</v>
      </c>
      <c r="AO53" s="50">
        <v>0</v>
      </c>
      <c r="AP53" s="54">
        <v>0</v>
      </c>
      <c r="AQ53" s="7">
        <v>0</v>
      </c>
      <c r="AR53" s="50">
        <v>0</v>
      </c>
      <c r="AS53" s="54">
        <v>323.27999999999997</v>
      </c>
      <c r="AT53" s="7">
        <v>860.42</v>
      </c>
      <c r="AU53" s="50">
        <f t="shared" si="156"/>
        <v>2661.5317990596391</v>
      </c>
      <c r="AV53" s="54">
        <v>0</v>
      </c>
      <c r="AW53" s="7">
        <v>0</v>
      </c>
      <c r="AX53" s="50">
        <v>0</v>
      </c>
      <c r="AY53" s="54">
        <v>0</v>
      </c>
      <c r="AZ53" s="7">
        <v>0</v>
      </c>
      <c r="BA53" s="50">
        <f t="shared" si="157"/>
        <v>0</v>
      </c>
      <c r="BB53" s="54">
        <v>0</v>
      </c>
      <c r="BC53" s="7">
        <v>0</v>
      </c>
      <c r="BD53" s="50">
        <v>0</v>
      </c>
      <c r="BE53" s="54">
        <v>0</v>
      </c>
      <c r="BF53" s="7">
        <v>0</v>
      </c>
      <c r="BG53" s="50">
        <v>0</v>
      </c>
      <c r="BH53" s="54">
        <v>0</v>
      </c>
      <c r="BI53" s="7">
        <v>0</v>
      </c>
      <c r="BJ53" s="50">
        <v>0</v>
      </c>
      <c r="BK53" s="54">
        <v>0</v>
      </c>
      <c r="BL53" s="7">
        <v>0</v>
      </c>
      <c r="BM53" s="50">
        <f t="shared" si="158"/>
        <v>0</v>
      </c>
      <c r="BN53" s="54">
        <v>0</v>
      </c>
      <c r="BO53" s="7">
        <v>0</v>
      </c>
      <c r="BP53" s="50">
        <v>0</v>
      </c>
      <c r="BQ53" s="54">
        <v>0</v>
      </c>
      <c r="BR53" s="7">
        <v>0</v>
      </c>
      <c r="BS53" s="50">
        <v>0</v>
      </c>
      <c r="BT53" s="54">
        <v>0</v>
      </c>
      <c r="BU53" s="7">
        <v>0</v>
      </c>
      <c r="BV53" s="50">
        <v>0</v>
      </c>
      <c r="BW53" s="9">
        <v>0</v>
      </c>
      <c r="BX53" s="5">
        <v>0</v>
      </c>
      <c r="BY53" s="12">
        <v>0</v>
      </c>
      <c r="BZ53" s="9">
        <v>0</v>
      </c>
      <c r="CA53" s="5">
        <v>0</v>
      </c>
      <c r="CB53" s="12">
        <v>0</v>
      </c>
      <c r="CC53" s="54">
        <v>0</v>
      </c>
      <c r="CD53" s="7">
        <v>0</v>
      </c>
      <c r="CE53" s="50">
        <v>0</v>
      </c>
      <c r="CF53" s="53">
        <v>0</v>
      </c>
      <c r="CG53" s="15">
        <v>0</v>
      </c>
      <c r="CH53" s="50">
        <v>0</v>
      </c>
      <c r="CI53" s="54">
        <v>0</v>
      </c>
      <c r="CJ53" s="7">
        <v>0</v>
      </c>
      <c r="CK53" s="50">
        <v>0</v>
      </c>
      <c r="CL53" s="54">
        <v>2174.69</v>
      </c>
      <c r="CM53" s="7">
        <v>7064.42</v>
      </c>
      <c r="CN53" s="50">
        <f t="shared" si="159"/>
        <v>3248.4721960371362</v>
      </c>
      <c r="CO53" s="54">
        <v>87.6</v>
      </c>
      <c r="CP53" s="7">
        <v>290.51</v>
      </c>
      <c r="CQ53" s="50">
        <f t="shared" si="162"/>
        <v>3316.3242009132423</v>
      </c>
      <c r="CR53" s="6">
        <f t="shared" si="8"/>
        <v>2585.5700000000002</v>
      </c>
      <c r="CS53" s="11">
        <f t="shared" si="9"/>
        <v>8215.35</v>
      </c>
    </row>
    <row r="54" spans="1:97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/>
      <c r="J54" s="7"/>
      <c r="K54" s="50"/>
      <c r="L54" s="54">
        <v>0</v>
      </c>
      <c r="M54" s="7">
        <v>0</v>
      </c>
      <c r="N54" s="50">
        <v>0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54">
        <v>0</v>
      </c>
      <c r="V54" s="7">
        <v>0</v>
      </c>
      <c r="W54" s="50">
        <f t="shared" si="154"/>
        <v>0</v>
      </c>
      <c r="X54" s="54">
        <v>0</v>
      </c>
      <c r="Y54" s="7">
        <v>0</v>
      </c>
      <c r="Z54" s="50">
        <v>0</v>
      </c>
      <c r="AA54" s="54">
        <v>0</v>
      </c>
      <c r="AB54" s="7">
        <v>0</v>
      </c>
      <c r="AC54" s="50">
        <v>0</v>
      </c>
      <c r="AD54" s="54">
        <v>0</v>
      </c>
      <c r="AE54" s="7">
        <v>0</v>
      </c>
      <c r="AF54" s="50">
        <v>0</v>
      </c>
      <c r="AG54" s="54">
        <v>0</v>
      </c>
      <c r="AH54" s="7">
        <v>0</v>
      </c>
      <c r="AI54" s="50">
        <v>0</v>
      </c>
      <c r="AJ54" s="54">
        <v>0</v>
      </c>
      <c r="AK54" s="7">
        <v>0</v>
      </c>
      <c r="AL54" s="50">
        <v>0</v>
      </c>
      <c r="AM54" s="54">
        <v>0</v>
      </c>
      <c r="AN54" s="7">
        <v>0</v>
      </c>
      <c r="AO54" s="50">
        <v>0</v>
      </c>
      <c r="AP54" s="54">
        <v>192</v>
      </c>
      <c r="AQ54" s="7">
        <v>546.58000000000004</v>
      </c>
      <c r="AR54" s="50">
        <f t="shared" si="155"/>
        <v>2846.7708333333335</v>
      </c>
      <c r="AS54" s="54">
        <v>225.13</v>
      </c>
      <c r="AT54" s="7">
        <v>615.27</v>
      </c>
      <c r="AU54" s="50">
        <f t="shared" si="156"/>
        <v>2732.9542930751122</v>
      </c>
      <c r="AV54" s="54">
        <v>0</v>
      </c>
      <c r="AW54" s="7">
        <v>0</v>
      </c>
      <c r="AX54" s="50">
        <v>0</v>
      </c>
      <c r="AY54" s="54">
        <v>0</v>
      </c>
      <c r="AZ54" s="7">
        <v>0</v>
      </c>
      <c r="BA54" s="50">
        <f t="shared" si="157"/>
        <v>0</v>
      </c>
      <c r="BB54" s="54">
        <v>0</v>
      </c>
      <c r="BC54" s="7">
        <v>0</v>
      </c>
      <c r="BD54" s="50">
        <v>0</v>
      </c>
      <c r="BE54" s="54">
        <v>0</v>
      </c>
      <c r="BF54" s="7">
        <v>0</v>
      </c>
      <c r="BG54" s="50">
        <v>0</v>
      </c>
      <c r="BH54" s="54">
        <v>0</v>
      </c>
      <c r="BI54" s="7">
        <v>0</v>
      </c>
      <c r="BJ54" s="50">
        <v>0</v>
      </c>
      <c r="BK54" s="54">
        <v>0</v>
      </c>
      <c r="BL54" s="7">
        <v>0</v>
      </c>
      <c r="BM54" s="50">
        <f t="shared" si="158"/>
        <v>0</v>
      </c>
      <c r="BN54" s="54">
        <v>0</v>
      </c>
      <c r="BO54" s="7">
        <v>0</v>
      </c>
      <c r="BP54" s="50">
        <v>0</v>
      </c>
      <c r="BQ54" s="54">
        <v>0</v>
      </c>
      <c r="BR54" s="7">
        <v>0</v>
      </c>
      <c r="BS54" s="50">
        <v>0</v>
      </c>
      <c r="BT54" s="54">
        <v>0</v>
      </c>
      <c r="BU54" s="7">
        <v>0</v>
      </c>
      <c r="BV54" s="50">
        <v>0</v>
      </c>
      <c r="BW54" s="9">
        <v>0</v>
      </c>
      <c r="BX54" s="5">
        <v>0</v>
      </c>
      <c r="BY54" s="12">
        <v>0</v>
      </c>
      <c r="BZ54" s="9">
        <v>0</v>
      </c>
      <c r="CA54" s="5">
        <v>0</v>
      </c>
      <c r="CB54" s="12">
        <v>0</v>
      </c>
      <c r="CC54" s="54">
        <v>0</v>
      </c>
      <c r="CD54" s="7">
        <v>0</v>
      </c>
      <c r="CE54" s="50">
        <v>0</v>
      </c>
      <c r="CF54" s="53">
        <v>0</v>
      </c>
      <c r="CG54" s="15">
        <v>0</v>
      </c>
      <c r="CH54" s="50">
        <v>0</v>
      </c>
      <c r="CI54" s="54">
        <v>0</v>
      </c>
      <c r="CJ54" s="7">
        <v>0</v>
      </c>
      <c r="CK54" s="50">
        <v>0</v>
      </c>
      <c r="CL54" s="54">
        <v>476.24</v>
      </c>
      <c r="CM54" s="7">
        <v>1501.46</v>
      </c>
      <c r="CN54" s="50">
        <f t="shared" si="159"/>
        <v>3152.7381152360158</v>
      </c>
      <c r="CO54" s="54">
        <v>0</v>
      </c>
      <c r="CP54" s="7">
        <v>0</v>
      </c>
      <c r="CQ54" s="50">
        <v>0</v>
      </c>
      <c r="CR54" s="6">
        <f t="shared" si="8"/>
        <v>893.37</v>
      </c>
      <c r="CS54" s="11">
        <f t="shared" si="9"/>
        <v>2663.31</v>
      </c>
    </row>
    <row r="55" spans="1:97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/>
      <c r="J55" s="7"/>
      <c r="K55" s="50"/>
      <c r="L55" s="54">
        <v>0</v>
      </c>
      <c r="M55" s="7">
        <v>0</v>
      </c>
      <c r="N55" s="50">
        <v>0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54">
        <v>0</v>
      </c>
      <c r="V55" s="7">
        <v>0</v>
      </c>
      <c r="W55" s="50">
        <f t="shared" si="154"/>
        <v>0</v>
      </c>
      <c r="X55" s="54">
        <v>0</v>
      </c>
      <c r="Y55" s="7">
        <v>0</v>
      </c>
      <c r="Z55" s="50">
        <v>0</v>
      </c>
      <c r="AA55" s="54">
        <v>0</v>
      </c>
      <c r="AB55" s="7">
        <v>0</v>
      </c>
      <c r="AC55" s="50">
        <v>0</v>
      </c>
      <c r="AD55" s="54">
        <v>0</v>
      </c>
      <c r="AE55" s="7">
        <v>0</v>
      </c>
      <c r="AF55" s="50">
        <v>0</v>
      </c>
      <c r="AG55" s="54">
        <v>0</v>
      </c>
      <c r="AH55" s="7">
        <v>0</v>
      </c>
      <c r="AI55" s="50">
        <v>0</v>
      </c>
      <c r="AJ55" s="54">
        <v>0</v>
      </c>
      <c r="AK55" s="7">
        <v>0</v>
      </c>
      <c r="AL55" s="50">
        <v>0</v>
      </c>
      <c r="AM55" s="54">
        <v>0</v>
      </c>
      <c r="AN55" s="7">
        <v>0</v>
      </c>
      <c r="AO55" s="50">
        <v>0</v>
      </c>
      <c r="AP55" s="54">
        <v>320</v>
      </c>
      <c r="AQ55" s="7">
        <v>902.25</v>
      </c>
      <c r="AR55" s="50">
        <f t="shared" si="155"/>
        <v>2819.53125</v>
      </c>
      <c r="AS55" s="54">
        <v>533.29999999999995</v>
      </c>
      <c r="AT55" s="7">
        <v>1676.03</v>
      </c>
      <c r="AU55" s="50">
        <f t="shared" si="156"/>
        <v>3142.7526720420028</v>
      </c>
      <c r="AV55" s="54">
        <v>0</v>
      </c>
      <c r="AW55" s="7">
        <v>0</v>
      </c>
      <c r="AX55" s="50">
        <v>0</v>
      </c>
      <c r="AY55" s="54">
        <v>0</v>
      </c>
      <c r="AZ55" s="7">
        <v>0</v>
      </c>
      <c r="BA55" s="50">
        <f t="shared" si="157"/>
        <v>0</v>
      </c>
      <c r="BB55" s="54">
        <v>0</v>
      </c>
      <c r="BC55" s="7">
        <v>0</v>
      </c>
      <c r="BD55" s="50">
        <v>0</v>
      </c>
      <c r="BE55" s="54">
        <v>0</v>
      </c>
      <c r="BF55" s="7">
        <v>0</v>
      </c>
      <c r="BG55" s="50">
        <v>0</v>
      </c>
      <c r="BH55" s="54">
        <v>0</v>
      </c>
      <c r="BI55" s="7">
        <v>0</v>
      </c>
      <c r="BJ55" s="50">
        <v>0</v>
      </c>
      <c r="BK55" s="54">
        <v>0</v>
      </c>
      <c r="BL55" s="7">
        <v>0</v>
      </c>
      <c r="BM55" s="50">
        <f t="shared" si="158"/>
        <v>0</v>
      </c>
      <c r="BN55" s="54">
        <v>0</v>
      </c>
      <c r="BO55" s="7">
        <v>0</v>
      </c>
      <c r="BP55" s="50">
        <v>0</v>
      </c>
      <c r="BQ55" s="54">
        <v>0</v>
      </c>
      <c r="BR55" s="7">
        <v>0</v>
      </c>
      <c r="BS55" s="50">
        <v>0</v>
      </c>
      <c r="BT55" s="54">
        <v>0</v>
      </c>
      <c r="BU55" s="7">
        <v>0</v>
      </c>
      <c r="BV55" s="50">
        <v>0</v>
      </c>
      <c r="BW55" s="9">
        <v>0</v>
      </c>
      <c r="BX55" s="5">
        <v>0</v>
      </c>
      <c r="BY55" s="12">
        <v>0</v>
      </c>
      <c r="BZ55" s="9">
        <v>0</v>
      </c>
      <c r="CA55" s="5">
        <v>0</v>
      </c>
      <c r="CB55" s="12">
        <v>0</v>
      </c>
      <c r="CC55" s="54">
        <v>5.6000000000000001E-2</v>
      </c>
      <c r="CD55" s="7">
        <v>7.0000000000000007E-2</v>
      </c>
      <c r="CE55" s="50">
        <f t="shared" ref="CE55" si="166">CD55/CC55*1000</f>
        <v>1250</v>
      </c>
      <c r="CF55" s="53">
        <v>0</v>
      </c>
      <c r="CG55" s="15">
        <v>0</v>
      </c>
      <c r="CH55" s="50">
        <v>0</v>
      </c>
      <c r="CI55" s="54">
        <v>0</v>
      </c>
      <c r="CJ55" s="7">
        <v>0</v>
      </c>
      <c r="CK55" s="50">
        <v>0</v>
      </c>
      <c r="CL55" s="54">
        <v>63.04</v>
      </c>
      <c r="CM55" s="7">
        <v>214.43</v>
      </c>
      <c r="CN55" s="50">
        <f t="shared" si="159"/>
        <v>3401.4911167512691</v>
      </c>
      <c r="CO55" s="54">
        <v>0</v>
      </c>
      <c r="CP55" s="7">
        <v>0</v>
      </c>
      <c r="CQ55" s="50">
        <v>0</v>
      </c>
      <c r="CR55" s="6">
        <f t="shared" si="8"/>
        <v>916.39599999999996</v>
      </c>
      <c r="CS55" s="11">
        <f t="shared" si="9"/>
        <v>2792.7799999999997</v>
      </c>
    </row>
    <row r="56" spans="1:97" x14ac:dyDescent="0.3">
      <c r="A56" s="44">
        <v>2016</v>
      </c>
      <c r="B56" s="45" t="s">
        <v>16</v>
      </c>
      <c r="C56" s="54">
        <v>8.0000000000000002E-3</v>
      </c>
      <c r="D56" s="7">
        <v>1.06</v>
      </c>
      <c r="E56" s="50">
        <f t="shared" ref="E56" si="167">D56/C56*1000</f>
        <v>132500</v>
      </c>
      <c r="F56" s="54">
        <v>0</v>
      </c>
      <c r="G56" s="7">
        <v>0</v>
      </c>
      <c r="H56" s="50">
        <v>0</v>
      </c>
      <c r="I56" s="54"/>
      <c r="J56" s="7"/>
      <c r="K56" s="50"/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f t="shared" si="154"/>
        <v>0</v>
      </c>
      <c r="X56" s="54">
        <v>0</v>
      </c>
      <c r="Y56" s="7">
        <v>0</v>
      </c>
      <c r="Z56" s="50">
        <v>0</v>
      </c>
      <c r="AA56" s="54">
        <v>0</v>
      </c>
      <c r="AB56" s="7">
        <v>0</v>
      </c>
      <c r="AC56" s="50">
        <v>0</v>
      </c>
      <c r="AD56" s="54">
        <v>0</v>
      </c>
      <c r="AE56" s="7">
        <v>0</v>
      </c>
      <c r="AF56" s="50">
        <v>0</v>
      </c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>
        <v>0</v>
      </c>
      <c r="AN56" s="7">
        <v>0</v>
      </c>
      <c r="AO56" s="50">
        <v>0</v>
      </c>
      <c r="AP56" s="54">
        <v>452.12</v>
      </c>
      <c r="AQ56" s="7">
        <v>1096.21</v>
      </c>
      <c r="AR56" s="50">
        <f t="shared" si="155"/>
        <v>2424.5996638060692</v>
      </c>
      <c r="AS56" s="54">
        <v>450</v>
      </c>
      <c r="AT56" s="7">
        <v>1449.63</v>
      </c>
      <c r="AU56" s="50">
        <f t="shared" si="156"/>
        <v>3221.4</v>
      </c>
      <c r="AV56" s="54">
        <v>0</v>
      </c>
      <c r="AW56" s="7">
        <v>0</v>
      </c>
      <c r="AX56" s="50">
        <v>0</v>
      </c>
      <c r="AY56" s="54">
        <v>0</v>
      </c>
      <c r="AZ56" s="7">
        <v>0</v>
      </c>
      <c r="BA56" s="50">
        <f t="shared" si="157"/>
        <v>0</v>
      </c>
      <c r="BB56" s="54">
        <v>0</v>
      </c>
      <c r="BC56" s="7">
        <v>0</v>
      </c>
      <c r="BD56" s="50">
        <v>0</v>
      </c>
      <c r="BE56" s="54">
        <v>0</v>
      </c>
      <c r="BF56" s="7">
        <v>0</v>
      </c>
      <c r="BG56" s="50">
        <v>0</v>
      </c>
      <c r="BH56" s="54">
        <v>0</v>
      </c>
      <c r="BI56" s="7">
        <v>0</v>
      </c>
      <c r="BJ56" s="50">
        <v>0</v>
      </c>
      <c r="BK56" s="54">
        <v>0</v>
      </c>
      <c r="BL56" s="7">
        <v>0</v>
      </c>
      <c r="BM56" s="50">
        <f t="shared" si="158"/>
        <v>0</v>
      </c>
      <c r="BN56" s="54">
        <v>0</v>
      </c>
      <c r="BO56" s="7">
        <v>0</v>
      </c>
      <c r="BP56" s="50">
        <v>0</v>
      </c>
      <c r="BQ56" s="54">
        <v>0</v>
      </c>
      <c r="BR56" s="7">
        <v>0</v>
      </c>
      <c r="BS56" s="50">
        <v>0</v>
      </c>
      <c r="BT56" s="54">
        <v>0</v>
      </c>
      <c r="BU56" s="7">
        <v>0</v>
      </c>
      <c r="BV56" s="50">
        <v>0</v>
      </c>
      <c r="BW56" s="9">
        <v>0</v>
      </c>
      <c r="BX56" s="5">
        <v>0</v>
      </c>
      <c r="BY56" s="12">
        <v>0</v>
      </c>
      <c r="BZ56" s="9">
        <v>0</v>
      </c>
      <c r="CA56" s="5">
        <v>0</v>
      </c>
      <c r="CB56" s="12">
        <v>0</v>
      </c>
      <c r="CC56" s="54">
        <v>0</v>
      </c>
      <c r="CD56" s="7">
        <v>0</v>
      </c>
      <c r="CE56" s="50">
        <v>0</v>
      </c>
      <c r="CF56" s="54">
        <v>8.0000000000000002E-3</v>
      </c>
      <c r="CG56" s="7">
        <v>0.71</v>
      </c>
      <c r="CH56" s="50">
        <f t="shared" ref="CH56" si="168">CG56/CF56*1000</f>
        <v>88750</v>
      </c>
      <c r="CI56" s="54">
        <v>0</v>
      </c>
      <c r="CJ56" s="7">
        <v>0</v>
      </c>
      <c r="CK56" s="50">
        <v>0</v>
      </c>
      <c r="CL56" s="54">
        <v>0</v>
      </c>
      <c r="CM56" s="7">
        <v>0</v>
      </c>
      <c r="CN56" s="50">
        <v>0</v>
      </c>
      <c r="CO56" s="54">
        <v>87</v>
      </c>
      <c r="CP56" s="7">
        <v>276.14999999999998</v>
      </c>
      <c r="CQ56" s="50">
        <f t="shared" si="162"/>
        <v>3174.1379310344823</v>
      </c>
      <c r="CR56" s="6">
        <f t="shared" si="8"/>
        <v>989.13599999999997</v>
      </c>
      <c r="CS56" s="11">
        <f t="shared" si="9"/>
        <v>2823.76</v>
      </c>
    </row>
    <row r="57" spans="1:97" ht="15" thickBot="1" x14ac:dyDescent="0.35">
      <c r="A57" s="46"/>
      <c r="B57" s="47" t="s">
        <v>17</v>
      </c>
      <c r="C57" s="51">
        <f>SUM(C45:C56)</f>
        <v>8.0000000000000002E-3</v>
      </c>
      <c r="D57" s="34">
        <f t="shared" ref="D57" si="169">SUM(D45:D56)</f>
        <v>1.06</v>
      </c>
      <c r="E57" s="52"/>
      <c r="F57" s="51">
        <f>SUM(F45:F56)</f>
        <v>0</v>
      </c>
      <c r="G57" s="34">
        <f t="shared" ref="G57" si="170">SUM(G45:G56)</f>
        <v>0</v>
      </c>
      <c r="H57" s="52"/>
      <c r="I57" s="51"/>
      <c r="J57" s="34"/>
      <c r="K57" s="52"/>
      <c r="L57" s="51">
        <f>SUM(L45:L56)</f>
        <v>0</v>
      </c>
      <c r="M57" s="34">
        <f t="shared" ref="M57" si="171">SUM(M45:M56)</f>
        <v>0</v>
      </c>
      <c r="N57" s="52"/>
      <c r="O57" s="51">
        <f>SUM(O45:O56)</f>
        <v>0</v>
      </c>
      <c r="P57" s="34">
        <f t="shared" ref="P57" si="172">SUM(P45:P56)</f>
        <v>0</v>
      </c>
      <c r="Q57" s="52"/>
      <c r="R57" s="51">
        <f>SUM(R45:R56)</f>
        <v>0</v>
      </c>
      <c r="S57" s="34">
        <f t="shared" ref="S57" si="173">SUM(S45:S56)</f>
        <v>0</v>
      </c>
      <c r="T57" s="52"/>
      <c r="U57" s="51">
        <f t="shared" ref="U57:V57" si="174">SUM(U45:U56)</f>
        <v>0</v>
      </c>
      <c r="V57" s="34">
        <f t="shared" si="174"/>
        <v>0</v>
      </c>
      <c r="W57" s="52"/>
      <c r="X57" s="51">
        <f>SUM(X45:X56)</f>
        <v>0</v>
      </c>
      <c r="Y57" s="34">
        <f t="shared" ref="Y57" si="175">SUM(Y45:Y56)</f>
        <v>0</v>
      </c>
      <c r="Z57" s="52"/>
      <c r="AA57" s="51">
        <f>SUM(AA45:AA56)</f>
        <v>0.04</v>
      </c>
      <c r="AB57" s="34">
        <f t="shared" ref="AB57" si="176">SUM(AB45:AB56)</f>
        <v>0.76</v>
      </c>
      <c r="AC57" s="52"/>
      <c r="AD57" s="51">
        <f>SUM(AD45:AD56)</f>
        <v>0</v>
      </c>
      <c r="AE57" s="34">
        <f t="shared" ref="AE57" si="177">SUM(AE45:AE56)</f>
        <v>0</v>
      </c>
      <c r="AF57" s="52"/>
      <c r="AG57" s="51">
        <f>SUM(AG45:AG56)</f>
        <v>0</v>
      </c>
      <c r="AH57" s="34">
        <f t="shared" ref="AH57" si="178">SUM(AH45:AH56)</f>
        <v>0</v>
      </c>
      <c r="AI57" s="52"/>
      <c r="AJ57" s="51">
        <f>SUM(AJ45:AJ56)</f>
        <v>0</v>
      </c>
      <c r="AK57" s="34">
        <f t="shared" ref="AK57" si="179">SUM(AK45:AK56)</f>
        <v>0</v>
      </c>
      <c r="AL57" s="52"/>
      <c r="AM57" s="51">
        <f>SUM(AM45:AM56)</f>
        <v>0</v>
      </c>
      <c r="AN57" s="34">
        <f t="shared" ref="AN57" si="180">SUM(AN45:AN56)</f>
        <v>0</v>
      </c>
      <c r="AO57" s="52"/>
      <c r="AP57" s="51">
        <f>SUM(AP45:AP56)</f>
        <v>3329.12</v>
      </c>
      <c r="AQ57" s="34">
        <f t="shared" ref="AQ57" si="181">SUM(AQ45:AQ56)</f>
        <v>10124.75</v>
      </c>
      <c r="AR57" s="52"/>
      <c r="AS57" s="51">
        <f>SUM(AS45:AS56)</f>
        <v>2760.5630000000001</v>
      </c>
      <c r="AT57" s="34">
        <f t="shared" ref="AT57" si="182">SUM(AT45:AT56)</f>
        <v>9014.7099999999991</v>
      </c>
      <c r="AU57" s="52"/>
      <c r="AV57" s="51">
        <f>SUM(AV45:AV56)</f>
        <v>0</v>
      </c>
      <c r="AW57" s="34">
        <f t="shared" ref="AW57" si="183">SUM(AW45:AW56)</f>
        <v>0</v>
      </c>
      <c r="AX57" s="52"/>
      <c r="AY57" s="51">
        <f t="shared" ref="AY57:AZ57" si="184">SUM(AY45:AY56)</f>
        <v>0</v>
      </c>
      <c r="AZ57" s="34">
        <f t="shared" si="184"/>
        <v>0</v>
      </c>
      <c r="BA57" s="52"/>
      <c r="BB57" s="51">
        <f>SUM(BB45:BB56)</f>
        <v>1.4999999999999999E-2</v>
      </c>
      <c r="BC57" s="34">
        <f t="shared" ref="BC57" si="185">SUM(BC45:BC56)</f>
        <v>0.06</v>
      </c>
      <c r="BD57" s="52"/>
      <c r="BE57" s="51">
        <f>SUM(BE45:BE56)</f>
        <v>0</v>
      </c>
      <c r="BF57" s="34">
        <f t="shared" ref="BF57" si="186">SUM(BF45:BF56)</f>
        <v>0</v>
      </c>
      <c r="BG57" s="52"/>
      <c r="BH57" s="51">
        <f>SUM(BH45:BH56)</f>
        <v>60</v>
      </c>
      <c r="BI57" s="34">
        <f t="shared" ref="BI57" si="187">SUM(BI45:BI56)</f>
        <v>121.4</v>
      </c>
      <c r="BJ57" s="52"/>
      <c r="BK57" s="51">
        <f t="shared" ref="BK57:BL57" si="188">SUM(BK45:BK56)</f>
        <v>0</v>
      </c>
      <c r="BL57" s="34">
        <f t="shared" si="188"/>
        <v>0</v>
      </c>
      <c r="BM57" s="52"/>
      <c r="BN57" s="51">
        <f>SUM(BN45:BN56)</f>
        <v>0</v>
      </c>
      <c r="BO57" s="34">
        <f t="shared" ref="BO57" si="189">SUM(BO45:BO56)</f>
        <v>0</v>
      </c>
      <c r="BP57" s="52"/>
      <c r="BQ57" s="51">
        <f>SUM(BQ45:BQ56)</f>
        <v>0</v>
      </c>
      <c r="BR57" s="34">
        <f t="shared" ref="BR57" si="190">SUM(BR45:BR56)</f>
        <v>0</v>
      </c>
      <c r="BS57" s="52"/>
      <c r="BT57" s="51">
        <f>SUM(BT45:BT56)</f>
        <v>517.55999999999995</v>
      </c>
      <c r="BU57" s="34">
        <f t="shared" ref="BU57" si="191">SUM(BU45:BU56)</f>
        <v>1647.88</v>
      </c>
      <c r="BV57" s="52"/>
      <c r="BW57" s="51">
        <f>SUM(BW45:BW56)</f>
        <v>0</v>
      </c>
      <c r="BX57" s="34">
        <f t="shared" ref="BX57" si="192">SUM(BX45:BX56)</f>
        <v>0</v>
      </c>
      <c r="BY57" s="52"/>
      <c r="BZ57" s="51">
        <f>SUM(BZ45:BZ56)</f>
        <v>0</v>
      </c>
      <c r="CA57" s="34">
        <f t="shared" ref="CA57" si="193">SUM(CA45:CA56)</f>
        <v>0</v>
      </c>
      <c r="CB57" s="52"/>
      <c r="CC57" s="51">
        <f>SUM(CC45:CC56)</f>
        <v>5.6000000000000001E-2</v>
      </c>
      <c r="CD57" s="34">
        <f t="shared" ref="CD57" si="194">SUM(CD45:CD56)</f>
        <v>7.0000000000000007E-2</v>
      </c>
      <c r="CE57" s="52"/>
      <c r="CF57" s="51">
        <f>SUM(CF45:CF56)</f>
        <v>8.0000000000000002E-3</v>
      </c>
      <c r="CG57" s="34">
        <f t="shared" ref="CG57" si="195">SUM(CG45:CG56)</f>
        <v>0.71</v>
      </c>
      <c r="CH57" s="52"/>
      <c r="CI57" s="51">
        <f>SUM(CI45:CI56)</f>
        <v>1E-3</v>
      </c>
      <c r="CJ57" s="34">
        <f t="shared" ref="CJ57" si="196">SUM(CJ45:CJ56)</f>
        <v>0.78</v>
      </c>
      <c r="CK57" s="52"/>
      <c r="CL57" s="51">
        <f>SUM(CL45:CL56)</f>
        <v>21232.021000000001</v>
      </c>
      <c r="CM57" s="34">
        <f t="shared" ref="CM57" si="197">SUM(CM45:CM56)</f>
        <v>72166.080000000002</v>
      </c>
      <c r="CN57" s="52"/>
      <c r="CO57" s="51">
        <f>SUM(CO45:CO56)</f>
        <v>4104.6000000000004</v>
      </c>
      <c r="CP57" s="34">
        <f t="shared" ref="CP57" si="198">SUM(CP45:CP56)</f>
        <v>14079.14</v>
      </c>
      <c r="CQ57" s="52"/>
      <c r="CR57" s="35">
        <f t="shared" si="8"/>
        <v>32003.992000000006</v>
      </c>
      <c r="CS57" s="36">
        <f t="shared" si="9"/>
        <v>107157.40000000001</v>
      </c>
    </row>
    <row r="58" spans="1:97" x14ac:dyDescent="0.3">
      <c r="A58" s="44">
        <v>2017</v>
      </c>
      <c r="B58" s="45" t="s">
        <v>5</v>
      </c>
      <c r="C58" s="53">
        <v>0</v>
      </c>
      <c r="D58" s="15">
        <v>0</v>
      </c>
      <c r="E58" s="50">
        <v>0</v>
      </c>
      <c r="F58" s="53">
        <v>0</v>
      </c>
      <c r="G58" s="15">
        <v>0</v>
      </c>
      <c r="H58" s="50">
        <v>0</v>
      </c>
      <c r="I58" s="53"/>
      <c r="J58" s="15"/>
      <c r="K58" s="50"/>
      <c r="L58" s="53">
        <v>0</v>
      </c>
      <c r="M58" s="15">
        <v>0</v>
      </c>
      <c r="N58" s="50">
        <v>0</v>
      </c>
      <c r="O58" s="53">
        <v>0</v>
      </c>
      <c r="P58" s="15">
        <v>0</v>
      </c>
      <c r="Q58" s="50">
        <v>0</v>
      </c>
      <c r="R58" s="53">
        <v>0</v>
      </c>
      <c r="S58" s="15">
        <v>0</v>
      </c>
      <c r="T58" s="50">
        <v>0</v>
      </c>
      <c r="U58" s="53">
        <v>0</v>
      </c>
      <c r="V58" s="15">
        <v>0</v>
      </c>
      <c r="W58" s="50">
        <f t="shared" ref="W58:W69" si="199">IF(U58=0,0,V58/U58*1000)</f>
        <v>0</v>
      </c>
      <c r="X58" s="53">
        <v>0</v>
      </c>
      <c r="Y58" s="15">
        <v>0</v>
      </c>
      <c r="Z58" s="50">
        <v>0</v>
      </c>
      <c r="AA58" s="53">
        <v>0</v>
      </c>
      <c r="AB58" s="15">
        <v>0</v>
      </c>
      <c r="AC58" s="50">
        <v>0</v>
      </c>
      <c r="AD58" s="53">
        <v>0</v>
      </c>
      <c r="AE58" s="15">
        <v>0</v>
      </c>
      <c r="AF58" s="50">
        <v>0</v>
      </c>
      <c r="AG58" s="53">
        <v>0</v>
      </c>
      <c r="AH58" s="15">
        <v>0</v>
      </c>
      <c r="AI58" s="50">
        <v>0</v>
      </c>
      <c r="AJ58" s="53">
        <v>0</v>
      </c>
      <c r="AK58" s="15">
        <v>0</v>
      </c>
      <c r="AL58" s="50">
        <v>0</v>
      </c>
      <c r="AM58" s="53">
        <v>0</v>
      </c>
      <c r="AN58" s="15">
        <v>0</v>
      </c>
      <c r="AO58" s="50">
        <v>0</v>
      </c>
      <c r="AP58" s="53">
        <v>0</v>
      </c>
      <c r="AQ58" s="15">
        <v>0</v>
      </c>
      <c r="AR58" s="50">
        <v>0</v>
      </c>
      <c r="AS58" s="53">
        <v>0</v>
      </c>
      <c r="AT58" s="15">
        <v>0</v>
      </c>
      <c r="AU58" s="50">
        <v>0</v>
      </c>
      <c r="AV58" s="53">
        <v>0</v>
      </c>
      <c r="AW58" s="15">
        <v>0</v>
      </c>
      <c r="AX58" s="50">
        <v>0</v>
      </c>
      <c r="AY58" s="53">
        <v>0</v>
      </c>
      <c r="AZ58" s="15">
        <v>0</v>
      </c>
      <c r="BA58" s="50">
        <f t="shared" ref="BA58:BA69" si="200">IF(AY58=0,0,AZ58/AY58*1000)</f>
        <v>0</v>
      </c>
      <c r="BB58" s="53">
        <v>0</v>
      </c>
      <c r="BC58" s="15">
        <v>0</v>
      </c>
      <c r="BD58" s="50">
        <v>0</v>
      </c>
      <c r="BE58" s="53">
        <v>0</v>
      </c>
      <c r="BF58" s="15">
        <v>0</v>
      </c>
      <c r="BG58" s="50">
        <v>0</v>
      </c>
      <c r="BH58" s="53">
        <v>0</v>
      </c>
      <c r="BI58" s="15">
        <v>0</v>
      </c>
      <c r="BJ58" s="50">
        <v>0</v>
      </c>
      <c r="BK58" s="53">
        <v>0</v>
      </c>
      <c r="BL58" s="15">
        <v>0</v>
      </c>
      <c r="BM58" s="50">
        <f t="shared" ref="BM58:BM69" si="201">IF(BK58=0,0,BL58/BK58*1000)</f>
        <v>0</v>
      </c>
      <c r="BN58" s="53">
        <v>0</v>
      </c>
      <c r="BO58" s="15">
        <v>0</v>
      </c>
      <c r="BP58" s="50">
        <v>0</v>
      </c>
      <c r="BQ58" s="53">
        <v>0</v>
      </c>
      <c r="BR58" s="15">
        <v>0</v>
      </c>
      <c r="BS58" s="50">
        <v>0</v>
      </c>
      <c r="BT58" s="53">
        <v>0</v>
      </c>
      <c r="BU58" s="15">
        <v>0</v>
      </c>
      <c r="BV58" s="50">
        <v>0</v>
      </c>
      <c r="BW58" s="53">
        <v>0</v>
      </c>
      <c r="BX58" s="15">
        <v>0</v>
      </c>
      <c r="BY58" s="50">
        <v>0</v>
      </c>
      <c r="BZ58" s="53">
        <v>0</v>
      </c>
      <c r="CA58" s="15">
        <v>0</v>
      </c>
      <c r="CB58" s="50">
        <v>0</v>
      </c>
      <c r="CC58" s="53">
        <v>0</v>
      </c>
      <c r="CD58" s="15">
        <v>0</v>
      </c>
      <c r="CE58" s="50">
        <v>0</v>
      </c>
      <c r="CF58" s="53">
        <v>0</v>
      </c>
      <c r="CG58" s="15">
        <v>0</v>
      </c>
      <c r="CH58" s="50">
        <v>0</v>
      </c>
      <c r="CI58" s="53">
        <v>0</v>
      </c>
      <c r="CJ58" s="15">
        <v>0</v>
      </c>
      <c r="CK58" s="50">
        <v>0</v>
      </c>
      <c r="CL58" s="53">
        <v>0</v>
      </c>
      <c r="CM58" s="15">
        <v>0</v>
      </c>
      <c r="CN58" s="50">
        <v>0</v>
      </c>
      <c r="CO58" s="53">
        <v>0</v>
      </c>
      <c r="CP58" s="15">
        <v>0</v>
      </c>
      <c r="CQ58" s="50">
        <v>0</v>
      </c>
      <c r="CR58" s="6">
        <f t="shared" si="8"/>
        <v>0</v>
      </c>
      <c r="CS58" s="11">
        <f t="shared" si="9"/>
        <v>0</v>
      </c>
    </row>
    <row r="59" spans="1:97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/>
      <c r="J59" s="5"/>
      <c r="K59" s="50"/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f t="shared" si="199"/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>
        <v>0</v>
      </c>
      <c r="AE59" s="5">
        <v>0</v>
      </c>
      <c r="AF59" s="50">
        <v>0</v>
      </c>
      <c r="AG59" s="9">
        <v>0</v>
      </c>
      <c r="AH59" s="5">
        <v>0</v>
      </c>
      <c r="AI59" s="50">
        <v>0</v>
      </c>
      <c r="AJ59" s="9">
        <v>0</v>
      </c>
      <c r="AK59" s="5">
        <v>0</v>
      </c>
      <c r="AL59" s="50">
        <v>0</v>
      </c>
      <c r="AM59" s="9">
        <v>0</v>
      </c>
      <c r="AN59" s="5">
        <v>0</v>
      </c>
      <c r="AO59" s="50">
        <v>0</v>
      </c>
      <c r="AP59" s="9">
        <v>366.9</v>
      </c>
      <c r="AQ59" s="5">
        <v>1135.51</v>
      </c>
      <c r="AR59" s="50">
        <f t="shared" ref="AR59:AR69" si="202">AQ59/AP59*1000</f>
        <v>3094.8759880076318</v>
      </c>
      <c r="AS59" s="9">
        <v>56</v>
      </c>
      <c r="AT59" s="5">
        <v>154.96</v>
      </c>
      <c r="AU59" s="50">
        <f t="shared" ref="AU59:AU69" si="203">AT59/AS59*1000</f>
        <v>2767.1428571428573</v>
      </c>
      <c r="AV59" s="9">
        <v>0</v>
      </c>
      <c r="AW59" s="5">
        <v>0</v>
      </c>
      <c r="AX59" s="50">
        <v>0</v>
      </c>
      <c r="AY59" s="9">
        <v>0</v>
      </c>
      <c r="AZ59" s="5">
        <v>0</v>
      </c>
      <c r="BA59" s="50">
        <f t="shared" si="200"/>
        <v>0</v>
      </c>
      <c r="BB59" s="9">
        <v>0</v>
      </c>
      <c r="BC59" s="5">
        <v>0</v>
      </c>
      <c r="BD59" s="50">
        <v>0</v>
      </c>
      <c r="BE59" s="9">
        <v>0</v>
      </c>
      <c r="BF59" s="5">
        <v>0</v>
      </c>
      <c r="BG59" s="50">
        <v>0</v>
      </c>
      <c r="BH59" s="9">
        <v>0</v>
      </c>
      <c r="BI59" s="5">
        <v>0</v>
      </c>
      <c r="BJ59" s="50">
        <v>0</v>
      </c>
      <c r="BK59" s="9">
        <v>0</v>
      </c>
      <c r="BL59" s="5">
        <v>0</v>
      </c>
      <c r="BM59" s="50">
        <f t="shared" si="201"/>
        <v>0</v>
      </c>
      <c r="BN59" s="9">
        <v>0</v>
      </c>
      <c r="BO59" s="5">
        <v>0</v>
      </c>
      <c r="BP59" s="50">
        <v>0</v>
      </c>
      <c r="BQ59" s="9">
        <v>0</v>
      </c>
      <c r="BR59" s="5">
        <v>0</v>
      </c>
      <c r="BS59" s="50">
        <v>0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9">
        <v>0</v>
      </c>
      <c r="CD59" s="5">
        <v>0</v>
      </c>
      <c r="CE59" s="50">
        <v>0</v>
      </c>
      <c r="CF59" s="9">
        <v>0</v>
      </c>
      <c r="CG59" s="5">
        <v>0</v>
      </c>
      <c r="CH59" s="50">
        <v>0</v>
      </c>
      <c r="CI59" s="9">
        <v>0</v>
      </c>
      <c r="CJ59" s="5">
        <v>0</v>
      </c>
      <c r="CK59" s="50">
        <v>0</v>
      </c>
      <c r="CL59" s="9">
        <v>34</v>
      </c>
      <c r="CM59" s="5">
        <v>112.07</v>
      </c>
      <c r="CN59" s="50">
        <f t="shared" ref="CN59:CN68" si="204">CM59/CL59*1000</f>
        <v>3296.1764705882351</v>
      </c>
      <c r="CO59" s="9">
        <v>0</v>
      </c>
      <c r="CP59" s="5">
        <v>0</v>
      </c>
      <c r="CQ59" s="50">
        <v>0</v>
      </c>
      <c r="CR59" s="6">
        <f t="shared" si="8"/>
        <v>456.9</v>
      </c>
      <c r="CS59" s="11">
        <f t="shared" si="9"/>
        <v>1402.54</v>
      </c>
    </row>
    <row r="60" spans="1:97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/>
      <c r="J60" s="5"/>
      <c r="K60" s="50"/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f t="shared" si="199"/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>
        <v>0</v>
      </c>
      <c r="AE60" s="5">
        <v>0</v>
      </c>
      <c r="AF60" s="50">
        <v>0</v>
      </c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>
        <v>0</v>
      </c>
      <c r="AN60" s="5">
        <v>0</v>
      </c>
      <c r="AO60" s="50">
        <v>0</v>
      </c>
      <c r="AP60" s="9">
        <v>250</v>
      </c>
      <c r="AQ60" s="5">
        <v>656.78</v>
      </c>
      <c r="AR60" s="50">
        <f t="shared" si="202"/>
        <v>2627.12</v>
      </c>
      <c r="AS60" s="9">
        <v>32</v>
      </c>
      <c r="AT60" s="5">
        <v>103.26</v>
      </c>
      <c r="AU60" s="50">
        <f t="shared" si="203"/>
        <v>3226.875</v>
      </c>
      <c r="AV60" s="9">
        <v>0</v>
      </c>
      <c r="AW60" s="5">
        <v>0</v>
      </c>
      <c r="AX60" s="50">
        <v>0</v>
      </c>
      <c r="AY60" s="9">
        <v>0</v>
      </c>
      <c r="AZ60" s="5">
        <v>0</v>
      </c>
      <c r="BA60" s="50">
        <f t="shared" si="200"/>
        <v>0</v>
      </c>
      <c r="BB60" s="9">
        <v>0</v>
      </c>
      <c r="BC60" s="5">
        <v>0</v>
      </c>
      <c r="BD60" s="50">
        <v>0</v>
      </c>
      <c r="BE60" s="9">
        <v>0</v>
      </c>
      <c r="BF60" s="5">
        <v>0</v>
      </c>
      <c r="BG60" s="50">
        <v>0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f t="shared" si="201"/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9">
        <v>0</v>
      </c>
      <c r="CD60" s="5">
        <v>0</v>
      </c>
      <c r="CE60" s="50">
        <v>0</v>
      </c>
      <c r="CF60" s="9">
        <v>0</v>
      </c>
      <c r="CG60" s="5">
        <v>0</v>
      </c>
      <c r="CH60" s="50">
        <v>0</v>
      </c>
      <c r="CI60" s="9">
        <v>0</v>
      </c>
      <c r="CJ60" s="5">
        <v>0</v>
      </c>
      <c r="CK60" s="50">
        <v>0</v>
      </c>
      <c r="CL60" s="9">
        <v>926.71</v>
      </c>
      <c r="CM60" s="5">
        <v>3321.71</v>
      </c>
      <c r="CN60" s="50">
        <f t="shared" si="204"/>
        <v>3584.4115203245888</v>
      </c>
      <c r="CO60" s="9">
        <v>0</v>
      </c>
      <c r="CP60" s="5">
        <v>0</v>
      </c>
      <c r="CQ60" s="50">
        <v>0</v>
      </c>
      <c r="CR60" s="6">
        <f t="shared" si="8"/>
        <v>1208.71</v>
      </c>
      <c r="CS60" s="11">
        <f t="shared" si="9"/>
        <v>4081.75</v>
      </c>
    </row>
    <row r="61" spans="1:97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/>
      <c r="J61" s="5"/>
      <c r="K61" s="50"/>
      <c r="L61" s="9">
        <v>0</v>
      </c>
      <c r="M61" s="5">
        <v>0</v>
      </c>
      <c r="N61" s="50">
        <v>0</v>
      </c>
      <c r="O61" s="9">
        <v>33</v>
      </c>
      <c r="P61" s="5">
        <v>113.85</v>
      </c>
      <c r="Q61" s="50">
        <f t="shared" ref="Q61:Q62" si="205">P61/O61*1000</f>
        <v>3449.9999999999995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f t="shared" si="199"/>
        <v>0</v>
      </c>
      <c r="X61" s="9">
        <v>0</v>
      </c>
      <c r="Y61" s="5">
        <v>0</v>
      </c>
      <c r="Z61" s="50">
        <v>0</v>
      </c>
      <c r="AA61" s="9">
        <v>0</v>
      </c>
      <c r="AB61" s="5">
        <v>0</v>
      </c>
      <c r="AC61" s="50">
        <v>0</v>
      </c>
      <c r="AD61" s="9">
        <v>0</v>
      </c>
      <c r="AE61" s="5">
        <v>0</v>
      </c>
      <c r="AF61" s="50">
        <v>0</v>
      </c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>
        <v>0</v>
      </c>
      <c r="AN61" s="5">
        <v>0</v>
      </c>
      <c r="AO61" s="50">
        <v>0</v>
      </c>
      <c r="AP61" s="9">
        <v>94</v>
      </c>
      <c r="AQ61" s="5">
        <v>248.19</v>
      </c>
      <c r="AR61" s="50">
        <f t="shared" si="202"/>
        <v>2640.3191489361702</v>
      </c>
      <c r="AS61" s="9">
        <v>52</v>
      </c>
      <c r="AT61" s="5">
        <v>348.61</v>
      </c>
      <c r="AU61" s="50">
        <f t="shared" si="203"/>
        <v>6704.038461538461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f t="shared" si="200"/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f t="shared" si="201"/>
        <v>0</v>
      </c>
      <c r="BN61" s="9">
        <v>33</v>
      </c>
      <c r="BO61" s="5">
        <v>113.85</v>
      </c>
      <c r="BP61" s="50">
        <f t="shared" ref="BP61:BP68" si="206">BO61/BN61*1000</f>
        <v>3449.9999999999995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9">
        <v>0</v>
      </c>
      <c r="CD61" s="5">
        <v>0</v>
      </c>
      <c r="CE61" s="50">
        <v>0</v>
      </c>
      <c r="CF61" s="9">
        <v>0</v>
      </c>
      <c r="CG61" s="5">
        <v>0</v>
      </c>
      <c r="CH61" s="50">
        <v>0</v>
      </c>
      <c r="CI61" s="9">
        <v>0</v>
      </c>
      <c r="CJ61" s="5">
        <v>0</v>
      </c>
      <c r="CK61" s="50">
        <v>0</v>
      </c>
      <c r="CL61" s="9">
        <v>188.1</v>
      </c>
      <c r="CM61" s="5">
        <v>682.59</v>
      </c>
      <c r="CN61" s="50">
        <f t="shared" si="204"/>
        <v>3628.8676236044657</v>
      </c>
      <c r="CO61" s="9">
        <v>0</v>
      </c>
      <c r="CP61" s="5">
        <v>0</v>
      </c>
      <c r="CQ61" s="50">
        <v>0</v>
      </c>
      <c r="CR61" s="6">
        <f t="shared" si="8"/>
        <v>367.1</v>
      </c>
      <c r="CS61" s="11">
        <f t="shared" si="9"/>
        <v>1393.24</v>
      </c>
    </row>
    <row r="62" spans="1:97" x14ac:dyDescent="0.3">
      <c r="A62" s="44">
        <v>2017</v>
      </c>
      <c r="B62" s="45" t="s">
        <v>9</v>
      </c>
      <c r="C62" s="54">
        <v>0</v>
      </c>
      <c r="D62" s="7">
        <v>0</v>
      </c>
      <c r="E62" s="50">
        <v>0</v>
      </c>
      <c r="F62" s="54">
        <v>0</v>
      </c>
      <c r="G62" s="7">
        <v>0</v>
      </c>
      <c r="H62" s="50">
        <v>0</v>
      </c>
      <c r="I62" s="54"/>
      <c r="J62" s="7"/>
      <c r="K62" s="50"/>
      <c r="L62" s="54">
        <v>0</v>
      </c>
      <c r="M62" s="7">
        <v>0</v>
      </c>
      <c r="N62" s="50">
        <v>0</v>
      </c>
      <c r="O62" s="54">
        <v>33</v>
      </c>
      <c r="P62" s="7">
        <v>113.85</v>
      </c>
      <c r="Q62" s="50">
        <f t="shared" si="205"/>
        <v>3449.9999999999995</v>
      </c>
      <c r="R62" s="54">
        <v>0</v>
      </c>
      <c r="S62" s="7">
        <v>0</v>
      </c>
      <c r="T62" s="50">
        <v>0</v>
      </c>
      <c r="U62" s="54">
        <v>0</v>
      </c>
      <c r="V62" s="7">
        <v>0</v>
      </c>
      <c r="W62" s="50">
        <f t="shared" si="199"/>
        <v>0</v>
      </c>
      <c r="X62" s="54">
        <v>0</v>
      </c>
      <c r="Y62" s="7">
        <v>0</v>
      </c>
      <c r="Z62" s="50">
        <v>0</v>
      </c>
      <c r="AA62" s="54">
        <v>0</v>
      </c>
      <c r="AB62" s="7">
        <v>0</v>
      </c>
      <c r="AC62" s="50">
        <v>0</v>
      </c>
      <c r="AD62" s="54">
        <v>0</v>
      </c>
      <c r="AE62" s="7">
        <v>0</v>
      </c>
      <c r="AF62" s="50">
        <v>0</v>
      </c>
      <c r="AG62" s="54">
        <v>0</v>
      </c>
      <c r="AH62" s="7">
        <v>0</v>
      </c>
      <c r="AI62" s="50">
        <v>0</v>
      </c>
      <c r="AJ62" s="54">
        <v>0</v>
      </c>
      <c r="AK62" s="7">
        <v>0</v>
      </c>
      <c r="AL62" s="50">
        <v>0</v>
      </c>
      <c r="AM62" s="54">
        <v>0</v>
      </c>
      <c r="AN62" s="7">
        <v>0</v>
      </c>
      <c r="AO62" s="50">
        <v>0</v>
      </c>
      <c r="AP62" s="54">
        <v>0</v>
      </c>
      <c r="AQ62" s="7">
        <v>0</v>
      </c>
      <c r="AR62" s="50">
        <v>0</v>
      </c>
      <c r="AS62" s="54">
        <v>0</v>
      </c>
      <c r="AT62" s="7">
        <v>0</v>
      </c>
      <c r="AU62" s="50">
        <v>0</v>
      </c>
      <c r="AV62" s="54">
        <v>0</v>
      </c>
      <c r="AW62" s="7">
        <v>0</v>
      </c>
      <c r="AX62" s="50">
        <v>0</v>
      </c>
      <c r="AY62" s="54">
        <v>0</v>
      </c>
      <c r="AZ62" s="7">
        <v>0</v>
      </c>
      <c r="BA62" s="50">
        <f t="shared" si="200"/>
        <v>0</v>
      </c>
      <c r="BB62" s="54">
        <v>0</v>
      </c>
      <c r="BC62" s="7">
        <v>0</v>
      </c>
      <c r="BD62" s="50">
        <v>0</v>
      </c>
      <c r="BE62" s="54">
        <v>0</v>
      </c>
      <c r="BF62" s="7">
        <v>0</v>
      </c>
      <c r="BG62" s="50">
        <v>0</v>
      </c>
      <c r="BH62" s="54">
        <v>0</v>
      </c>
      <c r="BI62" s="7">
        <v>0</v>
      </c>
      <c r="BJ62" s="50">
        <v>0</v>
      </c>
      <c r="BK62" s="54">
        <v>0</v>
      </c>
      <c r="BL62" s="7">
        <v>0</v>
      </c>
      <c r="BM62" s="50">
        <f t="shared" si="201"/>
        <v>0</v>
      </c>
      <c r="BN62" s="54">
        <v>33</v>
      </c>
      <c r="BO62" s="7">
        <v>113.85</v>
      </c>
      <c r="BP62" s="50">
        <f t="shared" si="206"/>
        <v>3449.9999999999995</v>
      </c>
      <c r="BQ62" s="54">
        <v>0</v>
      </c>
      <c r="BR62" s="7">
        <v>0</v>
      </c>
      <c r="BS62" s="50">
        <v>0</v>
      </c>
      <c r="BT62" s="54">
        <v>0</v>
      </c>
      <c r="BU62" s="7">
        <v>0</v>
      </c>
      <c r="BV62" s="50">
        <v>0</v>
      </c>
      <c r="BW62" s="54">
        <v>0</v>
      </c>
      <c r="BX62" s="7">
        <v>0</v>
      </c>
      <c r="BY62" s="50">
        <v>0</v>
      </c>
      <c r="BZ62" s="54">
        <v>0</v>
      </c>
      <c r="CA62" s="7">
        <v>0</v>
      </c>
      <c r="CB62" s="50">
        <v>0</v>
      </c>
      <c r="CC62" s="54">
        <v>0</v>
      </c>
      <c r="CD62" s="7">
        <v>0</v>
      </c>
      <c r="CE62" s="50">
        <v>0</v>
      </c>
      <c r="CF62" s="54">
        <v>0</v>
      </c>
      <c r="CG62" s="7">
        <v>0</v>
      </c>
      <c r="CH62" s="50">
        <v>0</v>
      </c>
      <c r="CI62" s="54">
        <v>0</v>
      </c>
      <c r="CJ62" s="7">
        <v>0</v>
      </c>
      <c r="CK62" s="50">
        <v>0</v>
      </c>
      <c r="CL62" s="54">
        <v>194.06</v>
      </c>
      <c r="CM62" s="7">
        <v>672.57</v>
      </c>
      <c r="CN62" s="50">
        <f t="shared" si="204"/>
        <v>3465.7837782129241</v>
      </c>
      <c r="CO62" s="54">
        <v>0</v>
      </c>
      <c r="CP62" s="7">
        <v>0</v>
      </c>
      <c r="CQ62" s="50">
        <v>0</v>
      </c>
      <c r="CR62" s="6">
        <f t="shared" si="8"/>
        <v>227.06</v>
      </c>
      <c r="CS62" s="11">
        <f t="shared" si="9"/>
        <v>786.42000000000007</v>
      </c>
    </row>
    <row r="63" spans="1:97" x14ac:dyDescent="0.3">
      <c r="A63" s="44">
        <v>2017</v>
      </c>
      <c r="B63" s="45" t="s">
        <v>10</v>
      </c>
      <c r="C63" s="54">
        <v>0</v>
      </c>
      <c r="D63" s="7">
        <v>0</v>
      </c>
      <c r="E63" s="50">
        <v>0</v>
      </c>
      <c r="F63" s="54">
        <v>0</v>
      </c>
      <c r="G63" s="7">
        <v>0</v>
      </c>
      <c r="H63" s="50">
        <v>0</v>
      </c>
      <c r="I63" s="54"/>
      <c r="J63" s="7"/>
      <c r="K63" s="50"/>
      <c r="L63" s="54">
        <v>0</v>
      </c>
      <c r="M63" s="7">
        <v>0</v>
      </c>
      <c r="N63" s="50">
        <v>0</v>
      </c>
      <c r="O63" s="54">
        <v>0</v>
      </c>
      <c r="P63" s="7">
        <v>0</v>
      </c>
      <c r="Q63" s="50">
        <v>0</v>
      </c>
      <c r="R63" s="54">
        <v>0</v>
      </c>
      <c r="S63" s="7">
        <v>0</v>
      </c>
      <c r="T63" s="50">
        <v>0</v>
      </c>
      <c r="U63" s="54">
        <v>0</v>
      </c>
      <c r="V63" s="7">
        <v>0</v>
      </c>
      <c r="W63" s="50">
        <f t="shared" si="199"/>
        <v>0</v>
      </c>
      <c r="X63" s="54">
        <v>0</v>
      </c>
      <c r="Y63" s="7">
        <v>0</v>
      </c>
      <c r="Z63" s="50">
        <v>0</v>
      </c>
      <c r="AA63" s="54">
        <v>0</v>
      </c>
      <c r="AB63" s="7">
        <v>0</v>
      </c>
      <c r="AC63" s="50">
        <v>0</v>
      </c>
      <c r="AD63" s="54">
        <v>0</v>
      </c>
      <c r="AE63" s="7">
        <v>0</v>
      </c>
      <c r="AF63" s="50">
        <v>0</v>
      </c>
      <c r="AG63" s="54">
        <v>0</v>
      </c>
      <c r="AH63" s="7">
        <v>0</v>
      </c>
      <c r="AI63" s="50">
        <v>0</v>
      </c>
      <c r="AJ63" s="54">
        <v>0</v>
      </c>
      <c r="AK63" s="7">
        <v>0</v>
      </c>
      <c r="AL63" s="50">
        <v>0</v>
      </c>
      <c r="AM63" s="54">
        <v>0</v>
      </c>
      <c r="AN63" s="7">
        <v>0</v>
      </c>
      <c r="AO63" s="50">
        <v>0</v>
      </c>
      <c r="AP63" s="54">
        <v>568</v>
      </c>
      <c r="AQ63" s="7">
        <v>1283.3399999999999</v>
      </c>
      <c r="AR63" s="50">
        <f t="shared" si="202"/>
        <v>2259.4014084507039</v>
      </c>
      <c r="AS63" s="54">
        <v>0</v>
      </c>
      <c r="AT63" s="7">
        <v>0</v>
      </c>
      <c r="AU63" s="50">
        <v>0</v>
      </c>
      <c r="AV63" s="54">
        <v>0</v>
      </c>
      <c r="AW63" s="7">
        <v>0</v>
      </c>
      <c r="AX63" s="50">
        <v>0</v>
      </c>
      <c r="AY63" s="54">
        <v>0</v>
      </c>
      <c r="AZ63" s="7">
        <v>0</v>
      </c>
      <c r="BA63" s="50">
        <f t="shared" si="200"/>
        <v>0</v>
      </c>
      <c r="BB63" s="54">
        <v>0</v>
      </c>
      <c r="BC63" s="7">
        <v>0</v>
      </c>
      <c r="BD63" s="50">
        <v>0</v>
      </c>
      <c r="BE63" s="54">
        <v>0</v>
      </c>
      <c r="BF63" s="7">
        <v>0</v>
      </c>
      <c r="BG63" s="50">
        <v>0</v>
      </c>
      <c r="BH63" s="54">
        <v>0</v>
      </c>
      <c r="BI63" s="7">
        <v>0</v>
      </c>
      <c r="BJ63" s="50">
        <v>0</v>
      </c>
      <c r="BK63" s="54">
        <v>0</v>
      </c>
      <c r="BL63" s="7">
        <v>0</v>
      </c>
      <c r="BM63" s="50">
        <f t="shared" si="201"/>
        <v>0</v>
      </c>
      <c r="BN63" s="54">
        <v>0</v>
      </c>
      <c r="BO63" s="7">
        <v>0</v>
      </c>
      <c r="BP63" s="50">
        <v>0</v>
      </c>
      <c r="BQ63" s="54">
        <v>0</v>
      </c>
      <c r="BR63" s="7">
        <v>0</v>
      </c>
      <c r="BS63" s="50">
        <v>0</v>
      </c>
      <c r="BT63" s="54">
        <v>0</v>
      </c>
      <c r="BU63" s="7">
        <v>0</v>
      </c>
      <c r="BV63" s="50">
        <v>0</v>
      </c>
      <c r="BW63" s="54">
        <v>0</v>
      </c>
      <c r="BX63" s="7">
        <v>0</v>
      </c>
      <c r="BY63" s="50">
        <v>0</v>
      </c>
      <c r="BZ63" s="54">
        <v>0</v>
      </c>
      <c r="CA63" s="7">
        <v>0</v>
      </c>
      <c r="CB63" s="50">
        <v>0</v>
      </c>
      <c r="CC63" s="54">
        <v>0</v>
      </c>
      <c r="CD63" s="7">
        <v>0</v>
      </c>
      <c r="CE63" s="50">
        <v>0</v>
      </c>
      <c r="CF63" s="54">
        <v>0</v>
      </c>
      <c r="CG63" s="7">
        <v>0</v>
      </c>
      <c r="CH63" s="50">
        <v>0</v>
      </c>
      <c r="CI63" s="54">
        <v>0</v>
      </c>
      <c r="CJ63" s="7">
        <v>0</v>
      </c>
      <c r="CK63" s="50">
        <v>0</v>
      </c>
      <c r="CL63" s="54">
        <v>518.55999999999995</v>
      </c>
      <c r="CM63" s="7">
        <v>1352.18</v>
      </c>
      <c r="CN63" s="50">
        <f t="shared" si="204"/>
        <v>2607.567108917001</v>
      </c>
      <c r="CO63" s="54">
        <v>0</v>
      </c>
      <c r="CP63" s="7">
        <v>0</v>
      </c>
      <c r="CQ63" s="50">
        <v>0</v>
      </c>
      <c r="CR63" s="6">
        <f t="shared" si="8"/>
        <v>1086.56</v>
      </c>
      <c r="CS63" s="11">
        <f t="shared" si="9"/>
        <v>2635.52</v>
      </c>
    </row>
    <row r="64" spans="1:97" x14ac:dyDescent="0.3">
      <c r="A64" s="44">
        <v>2017</v>
      </c>
      <c r="B64" s="45" t="s">
        <v>11</v>
      </c>
      <c r="C64" s="54">
        <v>0</v>
      </c>
      <c r="D64" s="7">
        <v>0</v>
      </c>
      <c r="E64" s="50">
        <v>0</v>
      </c>
      <c r="F64" s="54">
        <v>0</v>
      </c>
      <c r="G64" s="7">
        <v>0</v>
      </c>
      <c r="H64" s="50">
        <v>0</v>
      </c>
      <c r="I64" s="54"/>
      <c r="J64" s="7"/>
      <c r="K64" s="50"/>
      <c r="L64" s="54">
        <v>0</v>
      </c>
      <c r="M64" s="7">
        <v>0</v>
      </c>
      <c r="N64" s="50">
        <v>0</v>
      </c>
      <c r="O64" s="54">
        <v>34</v>
      </c>
      <c r="P64" s="7">
        <v>117.3</v>
      </c>
      <c r="Q64" s="50">
        <f t="shared" ref="Q64:Q66" si="207">P64/O64*1000</f>
        <v>3449.9999999999995</v>
      </c>
      <c r="R64" s="54">
        <v>0</v>
      </c>
      <c r="S64" s="7">
        <v>0</v>
      </c>
      <c r="T64" s="50">
        <v>0</v>
      </c>
      <c r="U64" s="54">
        <v>0</v>
      </c>
      <c r="V64" s="7">
        <v>0</v>
      </c>
      <c r="W64" s="50">
        <f t="shared" si="199"/>
        <v>0</v>
      </c>
      <c r="X64" s="54">
        <v>0</v>
      </c>
      <c r="Y64" s="7">
        <v>0</v>
      </c>
      <c r="Z64" s="50">
        <v>0</v>
      </c>
      <c r="AA64" s="54">
        <v>0</v>
      </c>
      <c r="AB64" s="7">
        <v>0</v>
      </c>
      <c r="AC64" s="50">
        <v>0</v>
      </c>
      <c r="AD64" s="54">
        <v>0</v>
      </c>
      <c r="AE64" s="7">
        <v>0</v>
      </c>
      <c r="AF64" s="50">
        <v>0</v>
      </c>
      <c r="AG64" s="54">
        <v>0</v>
      </c>
      <c r="AH64" s="7">
        <v>0</v>
      </c>
      <c r="AI64" s="50">
        <v>0</v>
      </c>
      <c r="AJ64" s="54">
        <v>0</v>
      </c>
      <c r="AK64" s="7">
        <v>0</v>
      </c>
      <c r="AL64" s="50">
        <v>0</v>
      </c>
      <c r="AM64" s="54">
        <v>0</v>
      </c>
      <c r="AN64" s="7">
        <v>0</v>
      </c>
      <c r="AO64" s="50">
        <v>0</v>
      </c>
      <c r="AP64" s="54">
        <v>90</v>
      </c>
      <c r="AQ64" s="7">
        <v>277.26</v>
      </c>
      <c r="AR64" s="50">
        <f t="shared" si="202"/>
        <v>3080.6666666666665</v>
      </c>
      <c r="AS64" s="54">
        <v>0</v>
      </c>
      <c r="AT64" s="7">
        <v>0</v>
      </c>
      <c r="AU64" s="50">
        <v>0</v>
      </c>
      <c r="AV64" s="54">
        <v>0</v>
      </c>
      <c r="AW64" s="7">
        <v>0</v>
      </c>
      <c r="AX64" s="50">
        <v>0</v>
      </c>
      <c r="AY64" s="54">
        <v>0</v>
      </c>
      <c r="AZ64" s="7">
        <v>0</v>
      </c>
      <c r="BA64" s="50">
        <f t="shared" si="200"/>
        <v>0</v>
      </c>
      <c r="BB64" s="54">
        <v>0</v>
      </c>
      <c r="BC64" s="7">
        <v>0</v>
      </c>
      <c r="BD64" s="50">
        <v>0</v>
      </c>
      <c r="BE64" s="54">
        <v>0</v>
      </c>
      <c r="BF64" s="7">
        <v>0</v>
      </c>
      <c r="BG64" s="50">
        <v>0</v>
      </c>
      <c r="BH64" s="54">
        <v>0</v>
      </c>
      <c r="BI64" s="7">
        <v>0</v>
      </c>
      <c r="BJ64" s="50">
        <v>0</v>
      </c>
      <c r="BK64" s="54">
        <v>0</v>
      </c>
      <c r="BL64" s="7">
        <v>0</v>
      </c>
      <c r="BM64" s="50">
        <f t="shared" si="201"/>
        <v>0</v>
      </c>
      <c r="BN64" s="54">
        <v>34</v>
      </c>
      <c r="BO64" s="7">
        <v>117.3</v>
      </c>
      <c r="BP64" s="50">
        <f t="shared" si="206"/>
        <v>3449.9999999999995</v>
      </c>
      <c r="BQ64" s="54">
        <v>0</v>
      </c>
      <c r="BR64" s="7">
        <v>0</v>
      </c>
      <c r="BS64" s="50">
        <v>0</v>
      </c>
      <c r="BT64" s="54">
        <v>0</v>
      </c>
      <c r="BU64" s="7">
        <v>0</v>
      </c>
      <c r="BV64" s="50">
        <v>0</v>
      </c>
      <c r="BW64" s="54">
        <v>0</v>
      </c>
      <c r="BX64" s="7">
        <v>0</v>
      </c>
      <c r="BY64" s="50">
        <v>0</v>
      </c>
      <c r="BZ64" s="54">
        <v>1.635</v>
      </c>
      <c r="CA64" s="7">
        <v>2.64</v>
      </c>
      <c r="CB64" s="50">
        <f t="shared" ref="CB64" si="208">CA64/BZ64*1000</f>
        <v>1614.6788990825689</v>
      </c>
      <c r="CC64" s="54">
        <v>0</v>
      </c>
      <c r="CD64" s="7">
        <v>0</v>
      </c>
      <c r="CE64" s="50">
        <v>0</v>
      </c>
      <c r="CF64" s="54">
        <v>0</v>
      </c>
      <c r="CG64" s="7">
        <v>0</v>
      </c>
      <c r="CH64" s="50">
        <v>0</v>
      </c>
      <c r="CI64" s="54">
        <v>0</v>
      </c>
      <c r="CJ64" s="7">
        <v>0</v>
      </c>
      <c r="CK64" s="50">
        <v>0</v>
      </c>
      <c r="CL64" s="54">
        <v>562.29999999999995</v>
      </c>
      <c r="CM64" s="7">
        <v>1482.31</v>
      </c>
      <c r="CN64" s="50">
        <f t="shared" si="204"/>
        <v>2636.1550773608396</v>
      </c>
      <c r="CO64" s="54">
        <v>0</v>
      </c>
      <c r="CP64" s="7">
        <v>0</v>
      </c>
      <c r="CQ64" s="50">
        <v>0</v>
      </c>
      <c r="CR64" s="6">
        <f t="shared" si="8"/>
        <v>687.93499999999995</v>
      </c>
      <c r="CS64" s="11">
        <f t="shared" si="9"/>
        <v>1879.51</v>
      </c>
    </row>
    <row r="65" spans="1:97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/>
      <c r="J65" s="7"/>
      <c r="K65" s="50"/>
      <c r="L65" s="54">
        <v>0</v>
      </c>
      <c r="M65" s="7">
        <v>0</v>
      </c>
      <c r="N65" s="50">
        <v>0</v>
      </c>
      <c r="O65" s="54">
        <v>107</v>
      </c>
      <c r="P65" s="7">
        <v>369.15</v>
      </c>
      <c r="Q65" s="50">
        <f t="shared" si="207"/>
        <v>3449.9999999999995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f t="shared" si="199"/>
        <v>0</v>
      </c>
      <c r="X65" s="54">
        <v>0</v>
      </c>
      <c r="Y65" s="7">
        <v>0</v>
      </c>
      <c r="Z65" s="50">
        <v>0</v>
      </c>
      <c r="AA65" s="54">
        <v>0</v>
      </c>
      <c r="AB65" s="7">
        <v>0</v>
      </c>
      <c r="AC65" s="50">
        <v>0</v>
      </c>
      <c r="AD65" s="54">
        <v>0</v>
      </c>
      <c r="AE65" s="7">
        <v>0</v>
      </c>
      <c r="AF65" s="50">
        <v>0</v>
      </c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>
        <v>0</v>
      </c>
      <c r="AN65" s="7">
        <v>0</v>
      </c>
      <c r="AO65" s="50">
        <v>0</v>
      </c>
      <c r="AP65" s="54">
        <v>303</v>
      </c>
      <c r="AQ65" s="7">
        <v>629.44000000000005</v>
      </c>
      <c r="AR65" s="50">
        <f t="shared" si="202"/>
        <v>2077.3597359735977</v>
      </c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f t="shared" si="200"/>
        <v>0</v>
      </c>
      <c r="BB65" s="54">
        <v>0</v>
      </c>
      <c r="BC65" s="7">
        <v>0</v>
      </c>
      <c r="BD65" s="50">
        <v>0</v>
      </c>
      <c r="BE65" s="54">
        <v>0</v>
      </c>
      <c r="BF65" s="7">
        <v>0</v>
      </c>
      <c r="BG65" s="50">
        <v>0</v>
      </c>
      <c r="BH65" s="54">
        <v>0</v>
      </c>
      <c r="BI65" s="7">
        <v>0</v>
      </c>
      <c r="BJ65" s="50">
        <v>0</v>
      </c>
      <c r="BK65" s="54">
        <v>0</v>
      </c>
      <c r="BL65" s="7">
        <v>0</v>
      </c>
      <c r="BM65" s="50">
        <f t="shared" si="201"/>
        <v>0</v>
      </c>
      <c r="BN65" s="54">
        <v>107</v>
      </c>
      <c r="BO65" s="7">
        <v>369.15</v>
      </c>
      <c r="BP65" s="50">
        <f t="shared" si="206"/>
        <v>3449.9999999999995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54">
        <v>0</v>
      </c>
      <c r="CD65" s="7">
        <v>0</v>
      </c>
      <c r="CE65" s="50">
        <v>0</v>
      </c>
      <c r="CF65" s="54">
        <v>0</v>
      </c>
      <c r="CG65" s="7">
        <v>0</v>
      </c>
      <c r="CH65" s="50">
        <v>0</v>
      </c>
      <c r="CI65" s="54">
        <v>0</v>
      </c>
      <c r="CJ65" s="7">
        <v>0</v>
      </c>
      <c r="CK65" s="50">
        <v>0</v>
      </c>
      <c r="CL65" s="54">
        <v>251.96</v>
      </c>
      <c r="CM65" s="7">
        <v>675.32</v>
      </c>
      <c r="CN65" s="50">
        <f t="shared" si="204"/>
        <v>2680.2667090014288</v>
      </c>
      <c r="CO65" s="54">
        <v>0</v>
      </c>
      <c r="CP65" s="7">
        <v>0</v>
      </c>
      <c r="CQ65" s="50">
        <v>0</v>
      </c>
      <c r="CR65" s="6">
        <f t="shared" si="8"/>
        <v>661.96</v>
      </c>
      <c r="CS65" s="11">
        <f t="shared" si="9"/>
        <v>1673.91</v>
      </c>
    </row>
    <row r="66" spans="1:97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/>
      <c r="J66" s="7"/>
      <c r="K66" s="50"/>
      <c r="L66" s="54">
        <v>0</v>
      </c>
      <c r="M66" s="7">
        <v>0</v>
      </c>
      <c r="N66" s="50">
        <v>0</v>
      </c>
      <c r="O66" s="54">
        <v>138</v>
      </c>
      <c r="P66" s="7">
        <v>399.6</v>
      </c>
      <c r="Q66" s="50">
        <f t="shared" si="207"/>
        <v>2895.6521739130435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f t="shared" si="199"/>
        <v>0</v>
      </c>
      <c r="X66" s="54">
        <v>0</v>
      </c>
      <c r="Y66" s="7">
        <v>0</v>
      </c>
      <c r="Z66" s="50">
        <v>0</v>
      </c>
      <c r="AA66" s="54">
        <v>0</v>
      </c>
      <c r="AB66" s="7">
        <v>0</v>
      </c>
      <c r="AC66" s="50">
        <v>0</v>
      </c>
      <c r="AD66" s="54">
        <v>0</v>
      </c>
      <c r="AE66" s="7">
        <v>0</v>
      </c>
      <c r="AF66" s="50">
        <v>0</v>
      </c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>
        <v>0</v>
      </c>
      <c r="AN66" s="7">
        <v>0</v>
      </c>
      <c r="AO66" s="50">
        <v>0</v>
      </c>
      <c r="AP66" s="54">
        <v>150</v>
      </c>
      <c r="AQ66" s="7">
        <v>282.02999999999997</v>
      </c>
      <c r="AR66" s="50">
        <f t="shared" si="202"/>
        <v>1880.1999999999998</v>
      </c>
      <c r="AS66" s="54">
        <v>0</v>
      </c>
      <c r="AT66" s="7">
        <v>0</v>
      </c>
      <c r="AU66" s="50">
        <v>0</v>
      </c>
      <c r="AV66" s="54">
        <v>0</v>
      </c>
      <c r="AW66" s="7">
        <v>0</v>
      </c>
      <c r="AX66" s="50">
        <v>0</v>
      </c>
      <c r="AY66" s="54">
        <v>0</v>
      </c>
      <c r="AZ66" s="7">
        <v>0</v>
      </c>
      <c r="BA66" s="50">
        <f t="shared" si="200"/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f t="shared" si="201"/>
        <v>0</v>
      </c>
      <c r="BN66" s="54">
        <v>138</v>
      </c>
      <c r="BO66" s="7">
        <v>399.6</v>
      </c>
      <c r="BP66" s="50">
        <f t="shared" si="206"/>
        <v>2895.6521739130435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54">
        <v>0</v>
      </c>
      <c r="CD66" s="7">
        <v>0</v>
      </c>
      <c r="CE66" s="50">
        <v>0</v>
      </c>
      <c r="CF66" s="54">
        <v>0</v>
      </c>
      <c r="CG66" s="7">
        <v>0</v>
      </c>
      <c r="CH66" s="50">
        <v>0</v>
      </c>
      <c r="CI66" s="54">
        <v>0</v>
      </c>
      <c r="CJ66" s="7">
        <v>0</v>
      </c>
      <c r="CK66" s="50">
        <v>0</v>
      </c>
      <c r="CL66" s="54">
        <v>440.72</v>
      </c>
      <c r="CM66" s="7">
        <v>1143.03</v>
      </c>
      <c r="CN66" s="50">
        <f t="shared" si="204"/>
        <v>2593.5514612452353</v>
      </c>
      <c r="CO66" s="54">
        <v>0</v>
      </c>
      <c r="CP66" s="7">
        <v>0</v>
      </c>
      <c r="CQ66" s="50">
        <v>0</v>
      </c>
      <c r="CR66" s="6">
        <f t="shared" si="8"/>
        <v>728.72</v>
      </c>
      <c r="CS66" s="11">
        <f t="shared" si="9"/>
        <v>1824.6599999999999</v>
      </c>
    </row>
    <row r="67" spans="1:97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/>
      <c r="J67" s="7"/>
      <c r="K67" s="50"/>
      <c r="L67" s="54">
        <v>0</v>
      </c>
      <c r="M67" s="7">
        <v>0</v>
      </c>
      <c r="N67" s="50">
        <v>0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f t="shared" si="199"/>
        <v>0</v>
      </c>
      <c r="X67" s="54">
        <v>0</v>
      </c>
      <c r="Y67" s="7">
        <v>0</v>
      </c>
      <c r="Z67" s="50">
        <v>0</v>
      </c>
      <c r="AA67" s="54">
        <v>0</v>
      </c>
      <c r="AB67" s="7">
        <v>0</v>
      </c>
      <c r="AC67" s="50">
        <v>0</v>
      </c>
      <c r="AD67" s="54">
        <v>0</v>
      </c>
      <c r="AE67" s="7">
        <v>0</v>
      </c>
      <c r="AF67" s="50">
        <v>0</v>
      </c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>
        <v>0</v>
      </c>
      <c r="AN67" s="7">
        <v>0</v>
      </c>
      <c r="AO67" s="50">
        <v>0</v>
      </c>
      <c r="AP67" s="54">
        <v>112</v>
      </c>
      <c r="AQ67" s="7">
        <v>223.8</v>
      </c>
      <c r="AR67" s="50">
        <f t="shared" si="202"/>
        <v>1998.2142857142858</v>
      </c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f t="shared" si="200"/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f t="shared" si="201"/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54">
        <v>0</v>
      </c>
      <c r="CD67" s="7">
        <v>0</v>
      </c>
      <c r="CE67" s="50">
        <v>0</v>
      </c>
      <c r="CF67" s="54">
        <v>0</v>
      </c>
      <c r="CG67" s="7">
        <v>0</v>
      </c>
      <c r="CH67" s="50">
        <v>0</v>
      </c>
      <c r="CI67" s="54">
        <v>0</v>
      </c>
      <c r="CJ67" s="7">
        <v>0</v>
      </c>
      <c r="CK67" s="50">
        <v>0</v>
      </c>
      <c r="CL67" s="54">
        <v>0</v>
      </c>
      <c r="CM67" s="7">
        <v>0</v>
      </c>
      <c r="CN67" s="50">
        <v>0</v>
      </c>
      <c r="CO67" s="54">
        <v>0</v>
      </c>
      <c r="CP67" s="7">
        <v>0</v>
      </c>
      <c r="CQ67" s="50">
        <v>0</v>
      </c>
      <c r="CR67" s="6">
        <f t="shared" si="8"/>
        <v>112</v>
      </c>
      <c r="CS67" s="11">
        <f t="shared" si="9"/>
        <v>223.8</v>
      </c>
    </row>
    <row r="68" spans="1:97" x14ac:dyDescent="0.3">
      <c r="A68" s="44">
        <v>2017</v>
      </c>
      <c r="B68" s="45" t="s">
        <v>15</v>
      </c>
      <c r="C68" s="54">
        <v>0</v>
      </c>
      <c r="D68" s="7">
        <v>0</v>
      </c>
      <c r="E68" s="50">
        <v>0</v>
      </c>
      <c r="F68" s="54">
        <v>0</v>
      </c>
      <c r="G68" s="7">
        <v>0</v>
      </c>
      <c r="H68" s="50">
        <v>0</v>
      </c>
      <c r="I68" s="54"/>
      <c r="J68" s="7"/>
      <c r="K68" s="50"/>
      <c r="L68" s="54">
        <v>0</v>
      </c>
      <c r="M68" s="7">
        <v>0</v>
      </c>
      <c r="N68" s="50">
        <v>0</v>
      </c>
      <c r="O68" s="54">
        <v>36</v>
      </c>
      <c r="P68" s="7">
        <v>97.2</v>
      </c>
      <c r="Q68" s="50">
        <f t="shared" ref="Q68" si="209">P68/O68*1000</f>
        <v>2700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f t="shared" si="199"/>
        <v>0</v>
      </c>
      <c r="X68" s="54">
        <v>0</v>
      </c>
      <c r="Y68" s="7">
        <v>0</v>
      </c>
      <c r="Z68" s="50">
        <v>0</v>
      </c>
      <c r="AA68" s="54">
        <v>0</v>
      </c>
      <c r="AB68" s="7">
        <v>0</v>
      </c>
      <c r="AC68" s="50">
        <v>0</v>
      </c>
      <c r="AD68" s="54">
        <v>0</v>
      </c>
      <c r="AE68" s="7">
        <v>0</v>
      </c>
      <c r="AF68" s="50">
        <v>0</v>
      </c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>
        <v>0</v>
      </c>
      <c r="AN68" s="7">
        <v>0</v>
      </c>
      <c r="AO68" s="50">
        <v>0</v>
      </c>
      <c r="AP68" s="54">
        <v>168</v>
      </c>
      <c r="AQ68" s="7">
        <v>353.57</v>
      </c>
      <c r="AR68" s="50">
        <f t="shared" si="202"/>
        <v>2104.583333333333</v>
      </c>
      <c r="AS68" s="54">
        <v>94.155000000000001</v>
      </c>
      <c r="AT68" s="7">
        <v>214.39</v>
      </c>
      <c r="AU68" s="50">
        <f t="shared" si="203"/>
        <v>2276.9900695661408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f t="shared" si="200"/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f t="shared" si="201"/>
        <v>0</v>
      </c>
      <c r="BN68" s="54">
        <v>36</v>
      </c>
      <c r="BO68" s="7">
        <v>97.2</v>
      </c>
      <c r="BP68" s="50">
        <f t="shared" si="206"/>
        <v>2700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54">
        <v>0</v>
      </c>
      <c r="CD68" s="7">
        <v>0</v>
      </c>
      <c r="CE68" s="50">
        <v>0</v>
      </c>
      <c r="CF68" s="54">
        <v>0</v>
      </c>
      <c r="CG68" s="7">
        <v>0</v>
      </c>
      <c r="CH68" s="50">
        <v>0</v>
      </c>
      <c r="CI68" s="54">
        <v>0</v>
      </c>
      <c r="CJ68" s="7">
        <v>0</v>
      </c>
      <c r="CK68" s="50">
        <v>0</v>
      </c>
      <c r="CL68" s="54">
        <v>28</v>
      </c>
      <c r="CM68" s="7">
        <v>58.73</v>
      </c>
      <c r="CN68" s="50">
        <f t="shared" si="204"/>
        <v>2097.4999999999995</v>
      </c>
      <c r="CO68" s="54">
        <v>0</v>
      </c>
      <c r="CP68" s="7">
        <v>0</v>
      </c>
      <c r="CQ68" s="50">
        <v>0</v>
      </c>
      <c r="CR68" s="6">
        <f t="shared" si="8"/>
        <v>326.15499999999997</v>
      </c>
      <c r="CS68" s="11">
        <f t="shared" si="9"/>
        <v>723.8900000000001</v>
      </c>
    </row>
    <row r="69" spans="1:97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/>
      <c r="J69" s="7"/>
      <c r="K69" s="50"/>
      <c r="L69" s="54">
        <v>0</v>
      </c>
      <c r="M69" s="7">
        <v>0</v>
      </c>
      <c r="N69" s="50">
        <v>0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f t="shared" si="199"/>
        <v>0</v>
      </c>
      <c r="X69" s="54">
        <v>0</v>
      </c>
      <c r="Y69" s="7">
        <v>0</v>
      </c>
      <c r="Z69" s="50">
        <v>0</v>
      </c>
      <c r="AA69" s="54">
        <v>0</v>
      </c>
      <c r="AB69" s="7">
        <v>0</v>
      </c>
      <c r="AC69" s="50">
        <v>0</v>
      </c>
      <c r="AD69" s="54">
        <v>0</v>
      </c>
      <c r="AE69" s="7">
        <v>0</v>
      </c>
      <c r="AF69" s="50">
        <v>0</v>
      </c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>
        <v>0</v>
      </c>
      <c r="AN69" s="7">
        <v>0</v>
      </c>
      <c r="AO69" s="50">
        <v>0</v>
      </c>
      <c r="AP69" s="54">
        <v>224</v>
      </c>
      <c r="AQ69" s="7">
        <v>449.35</v>
      </c>
      <c r="AR69" s="50">
        <f t="shared" si="202"/>
        <v>2006.026785714286</v>
      </c>
      <c r="AS69" s="54">
        <v>271.41000000000003</v>
      </c>
      <c r="AT69" s="7">
        <v>603.02</v>
      </c>
      <c r="AU69" s="50">
        <f t="shared" si="203"/>
        <v>2221.8046497918276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f t="shared" si="200"/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f t="shared" si="201"/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54">
        <v>0</v>
      </c>
      <c r="CD69" s="7">
        <v>0</v>
      </c>
      <c r="CE69" s="50">
        <v>0</v>
      </c>
      <c r="CF69" s="54">
        <v>0</v>
      </c>
      <c r="CG69" s="7">
        <v>0</v>
      </c>
      <c r="CH69" s="50">
        <v>0</v>
      </c>
      <c r="CI69" s="54">
        <v>0</v>
      </c>
      <c r="CJ69" s="7">
        <v>0</v>
      </c>
      <c r="CK69" s="50">
        <v>0</v>
      </c>
      <c r="CL69" s="54">
        <v>0</v>
      </c>
      <c r="CM69" s="7">
        <v>0</v>
      </c>
      <c r="CN69" s="50">
        <v>0</v>
      </c>
      <c r="CO69" s="54">
        <v>0</v>
      </c>
      <c r="CP69" s="7">
        <v>0</v>
      </c>
      <c r="CQ69" s="50">
        <v>0</v>
      </c>
      <c r="CR69" s="6">
        <f t="shared" si="8"/>
        <v>495.41</v>
      </c>
      <c r="CS69" s="11">
        <f t="shared" si="9"/>
        <v>1052.3699999999999</v>
      </c>
    </row>
    <row r="70" spans="1:97" ht="15" thickBot="1" x14ac:dyDescent="0.35">
      <c r="A70" s="46"/>
      <c r="B70" s="47" t="s">
        <v>17</v>
      </c>
      <c r="C70" s="51">
        <f>SUM(C58:C69)</f>
        <v>0</v>
      </c>
      <c r="D70" s="34">
        <f t="shared" ref="D70" si="210">SUM(D58:D69)</f>
        <v>0</v>
      </c>
      <c r="E70" s="52"/>
      <c r="F70" s="51">
        <f>SUM(F58:F69)</f>
        <v>0</v>
      </c>
      <c r="G70" s="34">
        <f t="shared" ref="G70" si="211">SUM(G58:G69)</f>
        <v>0</v>
      </c>
      <c r="H70" s="52"/>
      <c r="I70" s="51"/>
      <c r="J70" s="34"/>
      <c r="K70" s="52"/>
      <c r="L70" s="51">
        <f>SUM(L58:L69)</f>
        <v>0</v>
      </c>
      <c r="M70" s="34">
        <f t="shared" ref="M70" si="212">SUM(M58:M69)</f>
        <v>0</v>
      </c>
      <c r="N70" s="52"/>
      <c r="O70" s="51">
        <f>SUM(O58:O69)</f>
        <v>381</v>
      </c>
      <c r="P70" s="34">
        <f t="shared" ref="P70" si="213">SUM(P58:P69)</f>
        <v>1210.95</v>
      </c>
      <c r="Q70" s="52"/>
      <c r="R70" s="51">
        <f>SUM(R58:R69)</f>
        <v>0</v>
      </c>
      <c r="S70" s="34">
        <f t="shared" ref="S70" si="214">SUM(S58:S69)</f>
        <v>0</v>
      </c>
      <c r="T70" s="52"/>
      <c r="U70" s="51">
        <f t="shared" ref="U70:V70" si="215">SUM(U58:U69)</f>
        <v>0</v>
      </c>
      <c r="V70" s="34">
        <f t="shared" si="215"/>
        <v>0</v>
      </c>
      <c r="W70" s="52"/>
      <c r="X70" s="51">
        <f>SUM(X58:X69)</f>
        <v>0</v>
      </c>
      <c r="Y70" s="34">
        <f t="shared" ref="Y70" si="216">SUM(Y58:Y69)</f>
        <v>0</v>
      </c>
      <c r="Z70" s="52"/>
      <c r="AA70" s="51">
        <f>SUM(AA58:AA69)</f>
        <v>0</v>
      </c>
      <c r="AB70" s="34">
        <f t="shared" ref="AB70" si="217">SUM(AB58:AB69)</f>
        <v>0</v>
      </c>
      <c r="AC70" s="52"/>
      <c r="AD70" s="51">
        <f>SUM(AD58:AD69)</f>
        <v>0</v>
      </c>
      <c r="AE70" s="34">
        <f t="shared" ref="AE70" si="218">SUM(AE58:AE69)</f>
        <v>0</v>
      </c>
      <c r="AF70" s="52"/>
      <c r="AG70" s="51">
        <f>SUM(AG58:AG69)</f>
        <v>0</v>
      </c>
      <c r="AH70" s="34">
        <f t="shared" ref="AH70" si="219">SUM(AH58:AH69)</f>
        <v>0</v>
      </c>
      <c r="AI70" s="52"/>
      <c r="AJ70" s="51">
        <f>SUM(AJ58:AJ69)</f>
        <v>0</v>
      </c>
      <c r="AK70" s="34">
        <f t="shared" ref="AK70" si="220">SUM(AK58:AK69)</f>
        <v>0</v>
      </c>
      <c r="AL70" s="52"/>
      <c r="AM70" s="51">
        <f>SUM(AM58:AM69)</f>
        <v>0</v>
      </c>
      <c r="AN70" s="34">
        <f t="shared" ref="AN70" si="221">SUM(AN58:AN69)</f>
        <v>0</v>
      </c>
      <c r="AO70" s="52"/>
      <c r="AP70" s="51">
        <f>SUM(AP58:AP69)</f>
        <v>2325.9</v>
      </c>
      <c r="AQ70" s="34">
        <f t="shared" ref="AQ70" si="222">SUM(AQ58:AQ69)</f>
        <v>5539.27</v>
      </c>
      <c r="AR70" s="52"/>
      <c r="AS70" s="51">
        <f>SUM(AS58:AS69)</f>
        <v>505.56500000000005</v>
      </c>
      <c r="AT70" s="34">
        <f t="shared" ref="AT70" si="223">SUM(AT58:AT69)</f>
        <v>1424.24</v>
      </c>
      <c r="AU70" s="52"/>
      <c r="AV70" s="51">
        <f>SUM(AV58:AV69)</f>
        <v>0</v>
      </c>
      <c r="AW70" s="34">
        <f t="shared" ref="AW70" si="224">SUM(AW58:AW69)</f>
        <v>0</v>
      </c>
      <c r="AX70" s="52"/>
      <c r="AY70" s="51">
        <f t="shared" ref="AY70:AZ70" si="225">SUM(AY58:AY69)</f>
        <v>0</v>
      </c>
      <c r="AZ70" s="34">
        <f t="shared" si="225"/>
        <v>0</v>
      </c>
      <c r="BA70" s="52"/>
      <c r="BB70" s="51">
        <f>SUM(BB58:BB69)</f>
        <v>0</v>
      </c>
      <c r="BC70" s="34">
        <f t="shared" ref="BC70" si="226">SUM(BC58:BC69)</f>
        <v>0</v>
      </c>
      <c r="BD70" s="52"/>
      <c r="BE70" s="51">
        <f>SUM(BE58:BE69)</f>
        <v>0</v>
      </c>
      <c r="BF70" s="34">
        <f t="shared" ref="BF70" si="227">SUM(BF58:BF69)</f>
        <v>0</v>
      </c>
      <c r="BG70" s="52"/>
      <c r="BH70" s="51">
        <f>SUM(BH58:BH69)</f>
        <v>0</v>
      </c>
      <c r="BI70" s="34">
        <f t="shared" ref="BI70" si="228">SUM(BI58:BI69)</f>
        <v>0</v>
      </c>
      <c r="BJ70" s="52"/>
      <c r="BK70" s="51">
        <f t="shared" ref="BK70:BL70" si="229">SUM(BK58:BK69)</f>
        <v>0</v>
      </c>
      <c r="BL70" s="34">
        <f t="shared" si="229"/>
        <v>0</v>
      </c>
      <c r="BM70" s="52"/>
      <c r="BN70" s="51">
        <f>SUM(BN58:BN69)</f>
        <v>381</v>
      </c>
      <c r="BO70" s="34">
        <f t="shared" ref="BO70" si="230">SUM(BO58:BO69)</f>
        <v>1210.95</v>
      </c>
      <c r="BP70" s="52"/>
      <c r="BQ70" s="51">
        <f>SUM(BQ58:BQ69)</f>
        <v>0</v>
      </c>
      <c r="BR70" s="34">
        <f t="shared" ref="BR70" si="231">SUM(BR58:BR69)</f>
        <v>0</v>
      </c>
      <c r="BS70" s="52"/>
      <c r="BT70" s="51">
        <f>SUM(BT58:BT69)</f>
        <v>0</v>
      </c>
      <c r="BU70" s="34">
        <f t="shared" ref="BU70" si="232">SUM(BU58:BU69)</f>
        <v>0</v>
      </c>
      <c r="BV70" s="52"/>
      <c r="BW70" s="51">
        <f>SUM(BW58:BW69)</f>
        <v>0</v>
      </c>
      <c r="BX70" s="34">
        <f t="shared" ref="BX70" si="233">SUM(BX58:BX69)</f>
        <v>0</v>
      </c>
      <c r="BY70" s="52"/>
      <c r="BZ70" s="51">
        <f>SUM(BZ58:BZ69)</f>
        <v>1.635</v>
      </c>
      <c r="CA70" s="34">
        <f t="shared" ref="CA70" si="234">SUM(CA58:CA69)</f>
        <v>2.64</v>
      </c>
      <c r="CB70" s="52"/>
      <c r="CC70" s="51">
        <f>SUM(CC58:CC69)</f>
        <v>0</v>
      </c>
      <c r="CD70" s="34">
        <f t="shared" ref="CD70" si="235">SUM(CD58:CD69)</f>
        <v>0</v>
      </c>
      <c r="CE70" s="52"/>
      <c r="CF70" s="51">
        <f>SUM(CF58:CF69)</f>
        <v>0</v>
      </c>
      <c r="CG70" s="34">
        <f t="shared" ref="CG70" si="236">SUM(CG58:CG69)</f>
        <v>0</v>
      </c>
      <c r="CH70" s="52"/>
      <c r="CI70" s="51">
        <f>SUM(CI58:CI69)</f>
        <v>0</v>
      </c>
      <c r="CJ70" s="34">
        <f t="shared" ref="CJ70" si="237">SUM(CJ58:CJ69)</f>
        <v>0</v>
      </c>
      <c r="CK70" s="52"/>
      <c r="CL70" s="51">
        <f>SUM(CL58:CL69)</f>
        <v>3144.41</v>
      </c>
      <c r="CM70" s="34">
        <f t="shared" ref="CM70" si="238">SUM(CM58:CM69)</f>
        <v>9500.51</v>
      </c>
      <c r="CN70" s="52"/>
      <c r="CO70" s="51">
        <f>SUM(CO58:CO69)</f>
        <v>0</v>
      </c>
      <c r="CP70" s="34">
        <f t="shared" ref="CP70" si="239">SUM(CP58:CP69)</f>
        <v>0</v>
      </c>
      <c r="CQ70" s="52"/>
      <c r="CR70" s="35">
        <f t="shared" ref="CR70" si="240">SUM(C70,F70,R70,AA70,AG70,AJ70,AM70,AP70,AS70,AV70,BE70,BH70,BN70,BQ70,CC70,CL70,CO70)+CI70+BT70+BB70+CF70+BZ70</f>
        <v>6358.51</v>
      </c>
      <c r="CS70" s="36">
        <f t="shared" ref="CS70" si="241">SUM(D70,G70,S70,AB70,AH70,AK70,AN70,AQ70,AT70,AW70,BF70,BI70,BO70,BR70,CD70,CM70,CP70)+CJ70+BU70+BC70+CG70+CA70</f>
        <v>17677.61</v>
      </c>
    </row>
    <row r="71" spans="1:97" x14ac:dyDescent="0.3">
      <c r="A71" s="44">
        <v>2018</v>
      </c>
      <c r="B71" s="45" t="s">
        <v>5</v>
      </c>
      <c r="C71" s="53">
        <v>0</v>
      </c>
      <c r="D71" s="15">
        <v>0</v>
      </c>
      <c r="E71" s="50">
        <v>0</v>
      </c>
      <c r="F71" s="53">
        <v>0</v>
      </c>
      <c r="G71" s="15">
        <v>0</v>
      </c>
      <c r="H71" s="50">
        <v>0</v>
      </c>
      <c r="I71" s="53"/>
      <c r="J71" s="15"/>
      <c r="K71" s="50"/>
      <c r="L71" s="53">
        <v>0</v>
      </c>
      <c r="M71" s="15">
        <v>0</v>
      </c>
      <c r="N71" s="50">
        <v>0</v>
      </c>
      <c r="O71" s="53">
        <v>0</v>
      </c>
      <c r="P71" s="15">
        <v>0</v>
      </c>
      <c r="Q71" s="50">
        <v>0</v>
      </c>
      <c r="R71" s="53">
        <v>0</v>
      </c>
      <c r="S71" s="15">
        <v>0</v>
      </c>
      <c r="T71" s="50">
        <v>0</v>
      </c>
      <c r="U71" s="53">
        <v>0</v>
      </c>
      <c r="V71" s="15">
        <v>0</v>
      </c>
      <c r="W71" s="50">
        <f t="shared" ref="W71:W82" si="242">IF(U71=0,0,V71/U71*1000)</f>
        <v>0</v>
      </c>
      <c r="X71" s="53">
        <v>0</v>
      </c>
      <c r="Y71" s="15">
        <v>0</v>
      </c>
      <c r="Z71" s="50">
        <v>0</v>
      </c>
      <c r="AA71" s="53">
        <v>0</v>
      </c>
      <c r="AB71" s="15">
        <v>0</v>
      </c>
      <c r="AC71" s="50">
        <v>0</v>
      </c>
      <c r="AD71" s="53">
        <v>0</v>
      </c>
      <c r="AE71" s="15">
        <v>0</v>
      </c>
      <c r="AF71" s="50">
        <v>0</v>
      </c>
      <c r="AG71" s="53">
        <v>0</v>
      </c>
      <c r="AH71" s="15">
        <v>0</v>
      </c>
      <c r="AI71" s="50">
        <v>0</v>
      </c>
      <c r="AJ71" s="53">
        <v>0</v>
      </c>
      <c r="AK71" s="15">
        <v>0</v>
      </c>
      <c r="AL71" s="50">
        <v>0</v>
      </c>
      <c r="AM71" s="53">
        <v>0</v>
      </c>
      <c r="AN71" s="15">
        <v>0</v>
      </c>
      <c r="AO71" s="50">
        <v>0</v>
      </c>
      <c r="AP71" s="53">
        <v>144</v>
      </c>
      <c r="AQ71" s="15">
        <v>263.13</v>
      </c>
      <c r="AR71" s="50">
        <f t="shared" ref="AR71:AR82" si="243">AQ71/AP71*1000</f>
        <v>1827.2916666666665</v>
      </c>
      <c r="AS71" s="53">
        <v>195.08500000000001</v>
      </c>
      <c r="AT71" s="15">
        <v>398.46</v>
      </c>
      <c r="AU71" s="50">
        <f t="shared" ref="AU71:AU82" si="244">AT71/AS71*1000</f>
        <v>2042.4942973575617</v>
      </c>
      <c r="AV71" s="53">
        <v>0</v>
      </c>
      <c r="AW71" s="15">
        <v>0</v>
      </c>
      <c r="AX71" s="50">
        <v>0</v>
      </c>
      <c r="AY71" s="53">
        <v>0</v>
      </c>
      <c r="AZ71" s="15">
        <v>0</v>
      </c>
      <c r="BA71" s="50">
        <f t="shared" ref="BA71:BA82" si="245">IF(AY71=0,0,AZ71/AY71*1000)</f>
        <v>0</v>
      </c>
      <c r="BB71" s="53">
        <v>0</v>
      </c>
      <c r="BC71" s="15">
        <v>0</v>
      </c>
      <c r="BD71" s="50">
        <v>0</v>
      </c>
      <c r="BE71" s="53">
        <v>0</v>
      </c>
      <c r="BF71" s="15">
        <v>0</v>
      </c>
      <c r="BG71" s="50">
        <v>0</v>
      </c>
      <c r="BH71" s="53">
        <v>60</v>
      </c>
      <c r="BI71" s="15">
        <v>104.69</v>
      </c>
      <c r="BJ71" s="50">
        <f t="shared" ref="BJ71:BJ80" si="246">BI71/BH71*1000</f>
        <v>1744.8333333333333</v>
      </c>
      <c r="BK71" s="53">
        <v>0</v>
      </c>
      <c r="BL71" s="15">
        <v>0</v>
      </c>
      <c r="BM71" s="50">
        <f t="shared" ref="BM71:BM82" si="247">IF(BK71=0,0,BL71/BK71*1000)</f>
        <v>0</v>
      </c>
      <c r="BN71" s="53">
        <v>0</v>
      </c>
      <c r="BO71" s="15">
        <v>0</v>
      </c>
      <c r="BP71" s="50">
        <v>0</v>
      </c>
      <c r="BQ71" s="53">
        <v>0</v>
      </c>
      <c r="BR71" s="15">
        <v>0</v>
      </c>
      <c r="BS71" s="50">
        <v>0</v>
      </c>
      <c r="BT71" s="53">
        <v>0</v>
      </c>
      <c r="BU71" s="15">
        <v>0</v>
      </c>
      <c r="BV71" s="50">
        <v>0</v>
      </c>
      <c r="BW71" s="53">
        <v>0</v>
      </c>
      <c r="BX71" s="15">
        <v>0</v>
      </c>
      <c r="BY71" s="50">
        <v>0</v>
      </c>
      <c r="BZ71" s="53">
        <v>0</v>
      </c>
      <c r="CA71" s="15">
        <v>0</v>
      </c>
      <c r="CB71" s="50">
        <v>0</v>
      </c>
      <c r="CC71" s="53">
        <v>0</v>
      </c>
      <c r="CD71" s="15">
        <v>0</v>
      </c>
      <c r="CE71" s="50">
        <v>0</v>
      </c>
      <c r="CF71" s="53">
        <v>0</v>
      </c>
      <c r="CG71" s="15">
        <v>0</v>
      </c>
      <c r="CH71" s="50">
        <v>0</v>
      </c>
      <c r="CI71" s="53">
        <v>0</v>
      </c>
      <c r="CJ71" s="15">
        <v>0</v>
      </c>
      <c r="CK71" s="50">
        <v>0</v>
      </c>
      <c r="CL71" s="53">
        <v>0</v>
      </c>
      <c r="CM71" s="15">
        <v>0</v>
      </c>
      <c r="CN71" s="50">
        <v>0</v>
      </c>
      <c r="CO71" s="53">
        <v>0</v>
      </c>
      <c r="CP71" s="15">
        <v>0</v>
      </c>
      <c r="CQ71" s="50">
        <v>0</v>
      </c>
      <c r="CR71" s="6">
        <f t="shared" ref="CR71:CR76" si="248">SUM(C71,F71,R71,AA71,AG71,AJ71,AM71,AP71,AS71,AV71,BE71,BH71,BN71,BQ71,CC71,CL71,CO71)+CI71+BT71+BB71+CF71+BZ71+BW71</f>
        <v>399.08500000000004</v>
      </c>
      <c r="CS71" s="11">
        <f t="shared" ref="CS71:CS76" si="249">SUM(D71,G71,S71,AB71,AH71,AK71,AN71,AQ71,AT71,AW71,BF71,BI71,BO71,BR71,CD71,CM71,CP71)+CJ71+BU71+BC71+CG71+CA71+BX71</f>
        <v>766.28</v>
      </c>
    </row>
    <row r="72" spans="1:97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/>
      <c r="J72" s="5"/>
      <c r="K72" s="50"/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f t="shared" si="242"/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>
        <v>0</v>
      </c>
      <c r="AE72" s="5">
        <v>0</v>
      </c>
      <c r="AF72" s="50">
        <v>0</v>
      </c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>
        <v>0</v>
      </c>
      <c r="AN72" s="5">
        <v>0</v>
      </c>
      <c r="AO72" s="50">
        <v>0</v>
      </c>
      <c r="AP72" s="9">
        <v>0</v>
      </c>
      <c r="AQ72" s="5">
        <v>0</v>
      </c>
      <c r="AR72" s="50">
        <v>0</v>
      </c>
      <c r="AS72" s="9">
        <v>86.02</v>
      </c>
      <c r="AT72" s="5">
        <v>242.94</v>
      </c>
      <c r="AU72" s="50">
        <f t="shared" si="244"/>
        <v>2824.2269239711695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f t="shared" si="245"/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f t="shared" si="247"/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9">
        <v>0</v>
      </c>
      <c r="CD72" s="5">
        <v>0</v>
      </c>
      <c r="CE72" s="50">
        <v>0</v>
      </c>
      <c r="CF72" s="9">
        <v>0</v>
      </c>
      <c r="CG72" s="5">
        <v>0</v>
      </c>
      <c r="CH72" s="50">
        <v>0</v>
      </c>
      <c r="CI72" s="9">
        <v>0</v>
      </c>
      <c r="CJ72" s="5">
        <v>0</v>
      </c>
      <c r="CK72" s="50">
        <v>0</v>
      </c>
      <c r="CL72" s="9">
        <v>0</v>
      </c>
      <c r="CM72" s="5">
        <v>0</v>
      </c>
      <c r="CN72" s="50">
        <v>0</v>
      </c>
      <c r="CO72" s="9">
        <v>0</v>
      </c>
      <c r="CP72" s="5">
        <v>0</v>
      </c>
      <c r="CQ72" s="50">
        <v>0</v>
      </c>
      <c r="CR72" s="6">
        <f t="shared" si="248"/>
        <v>86.02</v>
      </c>
      <c r="CS72" s="11">
        <f t="shared" si="249"/>
        <v>242.94</v>
      </c>
    </row>
    <row r="73" spans="1:97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/>
      <c r="J73" s="5"/>
      <c r="K73" s="50"/>
      <c r="L73" s="9">
        <v>0</v>
      </c>
      <c r="M73" s="5">
        <v>0</v>
      </c>
      <c r="N73" s="50">
        <v>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f t="shared" si="242"/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>
        <v>0</v>
      </c>
      <c r="AE73" s="5">
        <v>0</v>
      </c>
      <c r="AF73" s="50">
        <v>0</v>
      </c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>
        <v>0</v>
      </c>
      <c r="AN73" s="5">
        <v>0</v>
      </c>
      <c r="AO73" s="50">
        <v>0</v>
      </c>
      <c r="AP73" s="9">
        <v>0</v>
      </c>
      <c r="AQ73" s="5">
        <v>0</v>
      </c>
      <c r="AR73" s="50">
        <v>0</v>
      </c>
      <c r="AS73" s="9">
        <v>80.489999999999995</v>
      </c>
      <c r="AT73" s="5">
        <v>850.17</v>
      </c>
      <c r="AU73" s="50">
        <f t="shared" si="244"/>
        <v>10562.430115542304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f t="shared" si="245"/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f t="shared" si="247"/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9">
        <v>0</v>
      </c>
      <c r="CD73" s="5">
        <v>0</v>
      </c>
      <c r="CE73" s="50">
        <v>0</v>
      </c>
      <c r="CF73" s="9">
        <v>4.0000000000000001E-3</v>
      </c>
      <c r="CG73" s="5">
        <v>0.08</v>
      </c>
      <c r="CH73" s="50">
        <f t="shared" ref="CH73" si="250">CG73/CF73*1000</f>
        <v>20000</v>
      </c>
      <c r="CI73" s="9">
        <v>0</v>
      </c>
      <c r="CJ73" s="5">
        <v>0</v>
      </c>
      <c r="CK73" s="50">
        <v>0</v>
      </c>
      <c r="CL73" s="9">
        <v>0</v>
      </c>
      <c r="CM73" s="5">
        <v>0</v>
      </c>
      <c r="CN73" s="50">
        <v>0</v>
      </c>
      <c r="CO73" s="9">
        <v>0</v>
      </c>
      <c r="CP73" s="5">
        <v>0</v>
      </c>
      <c r="CQ73" s="50">
        <v>0</v>
      </c>
      <c r="CR73" s="6">
        <f t="shared" si="248"/>
        <v>80.494</v>
      </c>
      <c r="CS73" s="11">
        <f t="shared" si="249"/>
        <v>850.25</v>
      </c>
    </row>
    <row r="74" spans="1:97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/>
      <c r="J74" s="5"/>
      <c r="K74" s="50"/>
      <c r="L74" s="9">
        <v>0</v>
      </c>
      <c r="M74" s="5">
        <v>0</v>
      </c>
      <c r="N74" s="50">
        <v>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f t="shared" si="242"/>
        <v>0</v>
      </c>
      <c r="X74" s="9">
        <v>0</v>
      </c>
      <c r="Y74" s="5">
        <v>0</v>
      </c>
      <c r="Z74" s="50">
        <v>0</v>
      </c>
      <c r="AA74" s="9">
        <v>0</v>
      </c>
      <c r="AB74" s="5">
        <v>0</v>
      </c>
      <c r="AC74" s="50">
        <v>0</v>
      </c>
      <c r="AD74" s="9">
        <v>0</v>
      </c>
      <c r="AE74" s="5">
        <v>0</v>
      </c>
      <c r="AF74" s="50">
        <v>0</v>
      </c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>
        <v>0</v>
      </c>
      <c r="AN74" s="5">
        <v>0</v>
      </c>
      <c r="AO74" s="50">
        <v>0</v>
      </c>
      <c r="AP74" s="9">
        <v>0</v>
      </c>
      <c r="AQ74" s="5">
        <v>0</v>
      </c>
      <c r="AR74" s="50">
        <v>0</v>
      </c>
      <c r="AS74" s="9">
        <v>26.24</v>
      </c>
      <c r="AT74" s="5">
        <v>39.93</v>
      </c>
      <c r="AU74" s="50">
        <f t="shared" si="244"/>
        <v>1521.7225609756097</v>
      </c>
      <c r="AV74" s="9">
        <v>0</v>
      </c>
      <c r="AW74" s="5">
        <v>0</v>
      </c>
      <c r="AX74" s="50">
        <v>0</v>
      </c>
      <c r="AY74" s="9">
        <v>0</v>
      </c>
      <c r="AZ74" s="5">
        <v>0</v>
      </c>
      <c r="BA74" s="50">
        <f t="shared" si="245"/>
        <v>0</v>
      </c>
      <c r="BB74" s="9">
        <v>0</v>
      </c>
      <c r="BC74" s="5">
        <v>0</v>
      </c>
      <c r="BD74" s="50">
        <v>0</v>
      </c>
      <c r="BE74" s="9">
        <v>0</v>
      </c>
      <c r="BF74" s="5">
        <v>0</v>
      </c>
      <c r="BG74" s="50">
        <v>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f t="shared" si="247"/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9">
        <v>0</v>
      </c>
      <c r="CD74" s="5">
        <v>0</v>
      </c>
      <c r="CE74" s="50">
        <v>0</v>
      </c>
      <c r="CF74" s="9">
        <v>0</v>
      </c>
      <c r="CG74" s="5">
        <v>0</v>
      </c>
      <c r="CH74" s="50">
        <v>0</v>
      </c>
      <c r="CI74" s="9">
        <v>0</v>
      </c>
      <c r="CJ74" s="5">
        <v>0</v>
      </c>
      <c r="CK74" s="50">
        <v>0</v>
      </c>
      <c r="CL74" s="9">
        <v>0</v>
      </c>
      <c r="CM74" s="5">
        <v>0</v>
      </c>
      <c r="CN74" s="50">
        <v>0</v>
      </c>
      <c r="CO74" s="9">
        <v>0</v>
      </c>
      <c r="CP74" s="5">
        <v>0</v>
      </c>
      <c r="CQ74" s="50">
        <v>0</v>
      </c>
      <c r="CR74" s="6">
        <f t="shared" si="248"/>
        <v>26.24</v>
      </c>
      <c r="CS74" s="11">
        <f t="shared" si="249"/>
        <v>39.93</v>
      </c>
    </row>
    <row r="75" spans="1:97" x14ac:dyDescent="0.3">
      <c r="A75" s="44">
        <v>2018</v>
      </c>
      <c r="B75" s="45" t="s">
        <v>9</v>
      </c>
      <c r="C75" s="54">
        <v>0</v>
      </c>
      <c r="D75" s="7">
        <v>0</v>
      </c>
      <c r="E75" s="50">
        <v>0</v>
      </c>
      <c r="F75" s="54">
        <v>0</v>
      </c>
      <c r="G75" s="7">
        <v>0</v>
      </c>
      <c r="H75" s="50">
        <v>0</v>
      </c>
      <c r="I75" s="54"/>
      <c r="J75" s="7"/>
      <c r="K75" s="50"/>
      <c r="L75" s="54">
        <v>0</v>
      </c>
      <c r="M75" s="7">
        <v>0</v>
      </c>
      <c r="N75" s="50">
        <v>0</v>
      </c>
      <c r="O75" s="54">
        <v>0</v>
      </c>
      <c r="P75" s="7">
        <v>0</v>
      </c>
      <c r="Q75" s="50">
        <v>0</v>
      </c>
      <c r="R75" s="54">
        <v>0</v>
      </c>
      <c r="S75" s="7">
        <v>0</v>
      </c>
      <c r="T75" s="50">
        <v>0</v>
      </c>
      <c r="U75" s="54">
        <v>0</v>
      </c>
      <c r="V75" s="7">
        <v>0</v>
      </c>
      <c r="W75" s="50">
        <f t="shared" si="242"/>
        <v>0</v>
      </c>
      <c r="X75" s="54">
        <v>0</v>
      </c>
      <c r="Y75" s="7">
        <v>0</v>
      </c>
      <c r="Z75" s="50">
        <v>0</v>
      </c>
      <c r="AA75" s="54">
        <v>0</v>
      </c>
      <c r="AB75" s="7">
        <v>0</v>
      </c>
      <c r="AC75" s="50">
        <v>0</v>
      </c>
      <c r="AD75" s="54">
        <v>0</v>
      </c>
      <c r="AE75" s="7">
        <v>0</v>
      </c>
      <c r="AF75" s="50">
        <v>0</v>
      </c>
      <c r="AG75" s="54">
        <v>0</v>
      </c>
      <c r="AH75" s="7">
        <v>0</v>
      </c>
      <c r="AI75" s="50">
        <v>0</v>
      </c>
      <c r="AJ75" s="54">
        <v>0</v>
      </c>
      <c r="AK75" s="7">
        <v>0</v>
      </c>
      <c r="AL75" s="50">
        <v>0</v>
      </c>
      <c r="AM75" s="54">
        <v>0</v>
      </c>
      <c r="AN75" s="7">
        <v>0</v>
      </c>
      <c r="AO75" s="50">
        <v>0</v>
      </c>
      <c r="AP75" s="54">
        <v>1011.1</v>
      </c>
      <c r="AQ75" s="7">
        <v>2167.85</v>
      </c>
      <c r="AR75" s="50">
        <f t="shared" si="243"/>
        <v>2144.0510335278404</v>
      </c>
      <c r="AS75" s="54">
        <v>0</v>
      </c>
      <c r="AT75" s="7">
        <v>0</v>
      </c>
      <c r="AU75" s="50">
        <v>0</v>
      </c>
      <c r="AV75" s="54">
        <v>0</v>
      </c>
      <c r="AW75" s="7">
        <v>0</v>
      </c>
      <c r="AX75" s="50">
        <v>0</v>
      </c>
      <c r="AY75" s="54">
        <v>0</v>
      </c>
      <c r="AZ75" s="7">
        <v>0</v>
      </c>
      <c r="BA75" s="50">
        <f t="shared" si="245"/>
        <v>0</v>
      </c>
      <c r="BB75" s="54">
        <v>0</v>
      </c>
      <c r="BC75" s="7">
        <v>0</v>
      </c>
      <c r="BD75" s="50">
        <v>0</v>
      </c>
      <c r="BE75" s="54">
        <v>0</v>
      </c>
      <c r="BF75" s="7">
        <v>0</v>
      </c>
      <c r="BG75" s="50">
        <v>0</v>
      </c>
      <c r="BH75" s="54">
        <v>0</v>
      </c>
      <c r="BI75" s="7">
        <v>0</v>
      </c>
      <c r="BJ75" s="50">
        <v>0</v>
      </c>
      <c r="BK75" s="54">
        <v>0</v>
      </c>
      <c r="BL75" s="7">
        <v>0</v>
      </c>
      <c r="BM75" s="50">
        <f t="shared" si="247"/>
        <v>0</v>
      </c>
      <c r="BN75" s="54">
        <v>0</v>
      </c>
      <c r="BO75" s="7">
        <v>0</v>
      </c>
      <c r="BP75" s="50">
        <v>0</v>
      </c>
      <c r="BQ75" s="54">
        <v>0</v>
      </c>
      <c r="BR75" s="7">
        <v>0</v>
      </c>
      <c r="BS75" s="50">
        <v>0</v>
      </c>
      <c r="BT75" s="54">
        <v>0</v>
      </c>
      <c r="BU75" s="7">
        <v>0</v>
      </c>
      <c r="BV75" s="50">
        <v>0</v>
      </c>
      <c r="BW75" s="54">
        <v>0</v>
      </c>
      <c r="BX75" s="7">
        <v>0</v>
      </c>
      <c r="BY75" s="50">
        <v>0</v>
      </c>
      <c r="BZ75" s="54">
        <v>0</v>
      </c>
      <c r="CA75" s="7">
        <v>0</v>
      </c>
      <c r="CB75" s="50">
        <v>0</v>
      </c>
      <c r="CC75" s="54">
        <v>0</v>
      </c>
      <c r="CD75" s="7">
        <v>0</v>
      </c>
      <c r="CE75" s="50">
        <v>0</v>
      </c>
      <c r="CF75" s="54">
        <v>0</v>
      </c>
      <c r="CG75" s="7">
        <v>0</v>
      </c>
      <c r="CH75" s="50">
        <v>0</v>
      </c>
      <c r="CI75" s="54">
        <v>0</v>
      </c>
      <c r="CJ75" s="7">
        <v>0</v>
      </c>
      <c r="CK75" s="50">
        <v>0</v>
      </c>
      <c r="CL75" s="54">
        <v>0</v>
      </c>
      <c r="CM75" s="7">
        <v>0</v>
      </c>
      <c r="CN75" s="50">
        <v>0</v>
      </c>
      <c r="CO75" s="54">
        <v>0</v>
      </c>
      <c r="CP75" s="7">
        <v>0</v>
      </c>
      <c r="CQ75" s="50">
        <v>0</v>
      </c>
      <c r="CR75" s="6">
        <f t="shared" si="248"/>
        <v>1011.1</v>
      </c>
      <c r="CS75" s="11">
        <f t="shared" si="249"/>
        <v>2167.85</v>
      </c>
    </row>
    <row r="76" spans="1:97" x14ac:dyDescent="0.3">
      <c r="A76" s="44">
        <v>2018</v>
      </c>
      <c r="B76" s="45" t="s">
        <v>10</v>
      </c>
      <c r="C76" s="54">
        <v>0</v>
      </c>
      <c r="D76" s="7">
        <v>0</v>
      </c>
      <c r="E76" s="50">
        <v>0</v>
      </c>
      <c r="F76" s="54">
        <v>0</v>
      </c>
      <c r="G76" s="7">
        <v>0</v>
      </c>
      <c r="H76" s="50">
        <v>0</v>
      </c>
      <c r="I76" s="54"/>
      <c r="J76" s="7"/>
      <c r="K76" s="50"/>
      <c r="L76" s="54">
        <v>0</v>
      </c>
      <c r="M76" s="7">
        <v>0</v>
      </c>
      <c r="N76" s="50">
        <v>0</v>
      </c>
      <c r="O76" s="54">
        <v>0</v>
      </c>
      <c r="P76" s="7">
        <v>0</v>
      </c>
      <c r="Q76" s="50">
        <v>0</v>
      </c>
      <c r="R76" s="54">
        <v>0</v>
      </c>
      <c r="S76" s="7">
        <v>0</v>
      </c>
      <c r="T76" s="50">
        <v>0</v>
      </c>
      <c r="U76" s="54">
        <v>0</v>
      </c>
      <c r="V76" s="7">
        <v>0</v>
      </c>
      <c r="W76" s="50">
        <f t="shared" si="242"/>
        <v>0</v>
      </c>
      <c r="X76" s="54">
        <v>0</v>
      </c>
      <c r="Y76" s="7">
        <v>0</v>
      </c>
      <c r="Z76" s="50">
        <v>0</v>
      </c>
      <c r="AA76" s="54">
        <v>0</v>
      </c>
      <c r="AB76" s="7">
        <v>0</v>
      </c>
      <c r="AC76" s="50">
        <v>0</v>
      </c>
      <c r="AD76" s="54">
        <v>0</v>
      </c>
      <c r="AE76" s="7">
        <v>0</v>
      </c>
      <c r="AF76" s="50">
        <v>0</v>
      </c>
      <c r="AG76" s="54">
        <v>0</v>
      </c>
      <c r="AH76" s="7">
        <v>0</v>
      </c>
      <c r="AI76" s="50">
        <v>0</v>
      </c>
      <c r="AJ76" s="54">
        <v>0</v>
      </c>
      <c r="AK76" s="7">
        <v>0</v>
      </c>
      <c r="AL76" s="50">
        <v>0</v>
      </c>
      <c r="AM76" s="54">
        <v>0</v>
      </c>
      <c r="AN76" s="7">
        <v>0</v>
      </c>
      <c r="AO76" s="50">
        <v>0</v>
      </c>
      <c r="AP76" s="54">
        <v>690</v>
      </c>
      <c r="AQ76" s="7">
        <v>1541.31</v>
      </c>
      <c r="AR76" s="50">
        <f t="shared" si="243"/>
        <v>2233.7826086956525</v>
      </c>
      <c r="AS76" s="54">
        <v>0</v>
      </c>
      <c r="AT76" s="7">
        <v>0</v>
      </c>
      <c r="AU76" s="50">
        <v>0</v>
      </c>
      <c r="AV76" s="54">
        <v>0</v>
      </c>
      <c r="AW76" s="7">
        <v>0</v>
      </c>
      <c r="AX76" s="50">
        <v>0</v>
      </c>
      <c r="AY76" s="54">
        <v>0</v>
      </c>
      <c r="AZ76" s="7">
        <v>0</v>
      </c>
      <c r="BA76" s="50">
        <f t="shared" si="245"/>
        <v>0</v>
      </c>
      <c r="BB76" s="54">
        <v>0</v>
      </c>
      <c r="BC76" s="7">
        <v>0</v>
      </c>
      <c r="BD76" s="50">
        <v>0</v>
      </c>
      <c r="BE76" s="54">
        <v>0</v>
      </c>
      <c r="BF76" s="7">
        <v>0</v>
      </c>
      <c r="BG76" s="50">
        <v>0</v>
      </c>
      <c r="BH76" s="54">
        <v>0</v>
      </c>
      <c r="BI76" s="7">
        <v>0</v>
      </c>
      <c r="BJ76" s="50">
        <v>0</v>
      </c>
      <c r="BK76" s="54">
        <v>0</v>
      </c>
      <c r="BL76" s="7">
        <v>0</v>
      </c>
      <c r="BM76" s="50">
        <f t="shared" si="247"/>
        <v>0</v>
      </c>
      <c r="BN76" s="54">
        <v>0</v>
      </c>
      <c r="BO76" s="7">
        <v>0</v>
      </c>
      <c r="BP76" s="50">
        <v>0</v>
      </c>
      <c r="BQ76" s="54">
        <v>0</v>
      </c>
      <c r="BR76" s="7">
        <v>0</v>
      </c>
      <c r="BS76" s="50">
        <v>0</v>
      </c>
      <c r="BT76" s="54">
        <v>0</v>
      </c>
      <c r="BU76" s="7">
        <v>0</v>
      </c>
      <c r="BV76" s="50">
        <v>0</v>
      </c>
      <c r="BW76" s="54">
        <v>0</v>
      </c>
      <c r="BX76" s="7">
        <v>0</v>
      </c>
      <c r="BY76" s="50">
        <v>0</v>
      </c>
      <c r="BZ76" s="54">
        <v>0</v>
      </c>
      <c r="CA76" s="7">
        <v>0</v>
      </c>
      <c r="CB76" s="50">
        <v>0</v>
      </c>
      <c r="CC76" s="54">
        <v>0</v>
      </c>
      <c r="CD76" s="7">
        <v>0</v>
      </c>
      <c r="CE76" s="50">
        <v>0</v>
      </c>
      <c r="CF76" s="54">
        <v>0</v>
      </c>
      <c r="CG76" s="7">
        <v>0</v>
      </c>
      <c r="CH76" s="50">
        <v>0</v>
      </c>
      <c r="CI76" s="54">
        <v>0</v>
      </c>
      <c r="CJ76" s="7">
        <v>0</v>
      </c>
      <c r="CK76" s="50">
        <v>0</v>
      </c>
      <c r="CL76" s="54">
        <v>0</v>
      </c>
      <c r="CM76" s="7">
        <v>0</v>
      </c>
      <c r="CN76" s="50">
        <v>0</v>
      </c>
      <c r="CO76" s="54">
        <v>0</v>
      </c>
      <c r="CP76" s="7">
        <v>0</v>
      </c>
      <c r="CQ76" s="50">
        <v>0</v>
      </c>
      <c r="CR76" s="6">
        <f t="shared" si="248"/>
        <v>690</v>
      </c>
      <c r="CS76" s="11">
        <f t="shared" si="249"/>
        <v>1541.31</v>
      </c>
    </row>
    <row r="77" spans="1:97" x14ac:dyDescent="0.3">
      <c r="A77" s="44">
        <v>2018</v>
      </c>
      <c r="B77" s="45" t="s">
        <v>11</v>
      </c>
      <c r="C77" s="54">
        <v>0</v>
      </c>
      <c r="D77" s="7">
        <v>0</v>
      </c>
      <c r="E77" s="50">
        <v>0</v>
      </c>
      <c r="F77" s="54">
        <v>0</v>
      </c>
      <c r="G77" s="7">
        <v>0</v>
      </c>
      <c r="H77" s="50">
        <v>0</v>
      </c>
      <c r="I77" s="54"/>
      <c r="J77" s="7"/>
      <c r="K77" s="50"/>
      <c r="L77" s="54">
        <v>0</v>
      </c>
      <c r="M77" s="7">
        <v>0</v>
      </c>
      <c r="N77" s="50">
        <v>0</v>
      </c>
      <c r="O77" s="54">
        <v>0</v>
      </c>
      <c r="P77" s="7">
        <v>0</v>
      </c>
      <c r="Q77" s="50">
        <v>0</v>
      </c>
      <c r="R77" s="54">
        <v>0</v>
      </c>
      <c r="S77" s="7">
        <v>0</v>
      </c>
      <c r="T77" s="50">
        <v>0</v>
      </c>
      <c r="U77" s="54">
        <v>0</v>
      </c>
      <c r="V77" s="7">
        <v>0</v>
      </c>
      <c r="W77" s="50">
        <f t="shared" si="242"/>
        <v>0</v>
      </c>
      <c r="X77" s="54">
        <v>0</v>
      </c>
      <c r="Y77" s="7">
        <v>0</v>
      </c>
      <c r="Z77" s="50">
        <v>0</v>
      </c>
      <c r="AA77" s="54">
        <v>0</v>
      </c>
      <c r="AB77" s="7">
        <v>0</v>
      </c>
      <c r="AC77" s="50">
        <v>0</v>
      </c>
      <c r="AD77" s="54">
        <v>0</v>
      </c>
      <c r="AE77" s="7">
        <v>0</v>
      </c>
      <c r="AF77" s="50">
        <v>0</v>
      </c>
      <c r="AG77" s="54">
        <v>0</v>
      </c>
      <c r="AH77" s="7">
        <v>0</v>
      </c>
      <c r="AI77" s="50">
        <v>0</v>
      </c>
      <c r="AJ77" s="54">
        <v>0</v>
      </c>
      <c r="AK77" s="7">
        <v>0</v>
      </c>
      <c r="AL77" s="50">
        <v>0</v>
      </c>
      <c r="AM77" s="54">
        <v>0</v>
      </c>
      <c r="AN77" s="7">
        <v>0</v>
      </c>
      <c r="AO77" s="50">
        <v>0</v>
      </c>
      <c r="AP77" s="54">
        <v>786.32</v>
      </c>
      <c r="AQ77" s="7">
        <v>1655.289</v>
      </c>
      <c r="AR77" s="50">
        <f t="shared" si="243"/>
        <v>2105.1086071828263</v>
      </c>
      <c r="AS77" s="54">
        <v>0</v>
      </c>
      <c r="AT77" s="7">
        <v>0</v>
      </c>
      <c r="AU77" s="50">
        <v>0</v>
      </c>
      <c r="AV77" s="54">
        <v>0</v>
      </c>
      <c r="AW77" s="7">
        <v>0</v>
      </c>
      <c r="AX77" s="50">
        <v>0</v>
      </c>
      <c r="AY77" s="54">
        <v>0</v>
      </c>
      <c r="AZ77" s="7">
        <v>0</v>
      </c>
      <c r="BA77" s="50">
        <f t="shared" si="245"/>
        <v>0</v>
      </c>
      <c r="BB77" s="54">
        <v>0</v>
      </c>
      <c r="BC77" s="7">
        <v>0</v>
      </c>
      <c r="BD77" s="50">
        <v>0</v>
      </c>
      <c r="BE77" s="54">
        <v>0</v>
      </c>
      <c r="BF77" s="7">
        <v>0</v>
      </c>
      <c r="BG77" s="50">
        <v>0</v>
      </c>
      <c r="BH77" s="54">
        <v>0</v>
      </c>
      <c r="BI77" s="7">
        <v>0</v>
      </c>
      <c r="BJ77" s="50">
        <v>0</v>
      </c>
      <c r="BK77" s="54">
        <v>0</v>
      </c>
      <c r="BL77" s="7">
        <v>0</v>
      </c>
      <c r="BM77" s="50">
        <f t="shared" si="247"/>
        <v>0</v>
      </c>
      <c r="BN77" s="54">
        <v>0</v>
      </c>
      <c r="BO77" s="7">
        <v>0</v>
      </c>
      <c r="BP77" s="50">
        <v>0</v>
      </c>
      <c r="BQ77" s="54">
        <v>0</v>
      </c>
      <c r="BR77" s="7">
        <v>0</v>
      </c>
      <c r="BS77" s="50">
        <v>0</v>
      </c>
      <c r="BT77" s="54">
        <v>0</v>
      </c>
      <c r="BU77" s="7">
        <v>0</v>
      </c>
      <c r="BV77" s="50">
        <v>0</v>
      </c>
      <c r="BW77" s="54">
        <v>271.62</v>
      </c>
      <c r="BX77" s="7">
        <v>779.46900000000005</v>
      </c>
      <c r="BY77" s="50">
        <f t="shared" ref="BY77:BY78" si="251">BX77/BW77*1000</f>
        <v>2869.7039982328256</v>
      </c>
      <c r="BZ77" s="54">
        <v>0</v>
      </c>
      <c r="CA77" s="7">
        <v>0</v>
      </c>
      <c r="CB77" s="50">
        <v>0</v>
      </c>
      <c r="CC77" s="54">
        <v>0</v>
      </c>
      <c r="CD77" s="7">
        <v>0</v>
      </c>
      <c r="CE77" s="50">
        <v>0</v>
      </c>
      <c r="CF77" s="54">
        <v>0</v>
      </c>
      <c r="CG77" s="7">
        <v>0</v>
      </c>
      <c r="CH77" s="50">
        <v>0</v>
      </c>
      <c r="CI77" s="54">
        <v>0</v>
      </c>
      <c r="CJ77" s="7">
        <v>0</v>
      </c>
      <c r="CK77" s="50">
        <v>0</v>
      </c>
      <c r="CL77" s="54">
        <v>28</v>
      </c>
      <c r="CM77" s="7">
        <v>57.423000000000002</v>
      </c>
      <c r="CN77" s="50">
        <f t="shared" ref="CN77:CN82" si="252">CM77/CL77*1000</f>
        <v>2050.8214285714284</v>
      </c>
      <c r="CO77" s="54">
        <v>0</v>
      </c>
      <c r="CP77" s="7">
        <v>0</v>
      </c>
      <c r="CQ77" s="50">
        <v>0</v>
      </c>
      <c r="CR77" s="6">
        <f>SUM(C77,F77,R77,AA77,AG77,AJ77,AM77,AP77,AS77,AV77,BE77,BH77,BN77,BQ77,CC77,CL77,CO77)+CI77+BT77+BB77+CF77+BZ77+BW77</f>
        <v>1085.94</v>
      </c>
      <c r="CS77" s="11">
        <f>SUM(D77,G77,S77,AB77,AH77,AK77,AN77,AQ77,AT77,AW77,BF77,BI77,BO77,BR77,CD77,CM77,CP77)+CJ77+BU77+BC77+CG77+CA77+BX77</f>
        <v>2492.181</v>
      </c>
    </row>
    <row r="78" spans="1:97" x14ac:dyDescent="0.3">
      <c r="A78" s="44">
        <v>2018</v>
      </c>
      <c r="B78" s="45" t="s">
        <v>12</v>
      </c>
      <c r="C78" s="54">
        <v>0</v>
      </c>
      <c r="D78" s="7">
        <v>0</v>
      </c>
      <c r="E78" s="50">
        <v>0</v>
      </c>
      <c r="F78" s="54">
        <v>0</v>
      </c>
      <c r="G78" s="7">
        <v>0</v>
      </c>
      <c r="H78" s="50">
        <v>0</v>
      </c>
      <c r="I78" s="54"/>
      <c r="J78" s="7"/>
      <c r="K78" s="50"/>
      <c r="L78" s="54">
        <v>0</v>
      </c>
      <c r="M78" s="7">
        <v>0</v>
      </c>
      <c r="N78" s="50">
        <v>0</v>
      </c>
      <c r="O78" s="54">
        <v>0</v>
      </c>
      <c r="P78" s="7">
        <v>0</v>
      </c>
      <c r="Q78" s="50">
        <v>0</v>
      </c>
      <c r="R78" s="54">
        <v>0</v>
      </c>
      <c r="S78" s="7">
        <v>0</v>
      </c>
      <c r="T78" s="50">
        <v>0</v>
      </c>
      <c r="U78" s="54">
        <v>0</v>
      </c>
      <c r="V78" s="7">
        <v>0</v>
      </c>
      <c r="W78" s="50">
        <f t="shared" si="242"/>
        <v>0</v>
      </c>
      <c r="X78" s="54">
        <v>0</v>
      </c>
      <c r="Y78" s="7">
        <v>0</v>
      </c>
      <c r="Z78" s="50">
        <v>0</v>
      </c>
      <c r="AA78" s="54">
        <v>0</v>
      </c>
      <c r="AB78" s="7">
        <v>0</v>
      </c>
      <c r="AC78" s="50">
        <v>0</v>
      </c>
      <c r="AD78" s="54">
        <v>0</v>
      </c>
      <c r="AE78" s="7">
        <v>0</v>
      </c>
      <c r="AF78" s="50">
        <v>0</v>
      </c>
      <c r="AG78" s="54">
        <v>0</v>
      </c>
      <c r="AH78" s="7">
        <v>0</v>
      </c>
      <c r="AI78" s="50">
        <v>0</v>
      </c>
      <c r="AJ78" s="54">
        <v>0</v>
      </c>
      <c r="AK78" s="7">
        <v>0</v>
      </c>
      <c r="AL78" s="50">
        <v>0</v>
      </c>
      <c r="AM78" s="54">
        <v>0</v>
      </c>
      <c r="AN78" s="7">
        <v>0</v>
      </c>
      <c r="AO78" s="50">
        <v>0</v>
      </c>
      <c r="AP78" s="54">
        <v>448</v>
      </c>
      <c r="AQ78" s="7">
        <v>935.80399999999997</v>
      </c>
      <c r="AR78" s="50">
        <f t="shared" si="243"/>
        <v>2088.8482142857142</v>
      </c>
      <c r="AS78" s="54">
        <v>0</v>
      </c>
      <c r="AT78" s="7">
        <v>0</v>
      </c>
      <c r="AU78" s="50">
        <v>0</v>
      </c>
      <c r="AV78" s="54">
        <v>0</v>
      </c>
      <c r="AW78" s="7">
        <v>0</v>
      </c>
      <c r="AX78" s="50">
        <v>0</v>
      </c>
      <c r="AY78" s="54">
        <v>0</v>
      </c>
      <c r="AZ78" s="7">
        <v>0</v>
      </c>
      <c r="BA78" s="50">
        <f t="shared" si="245"/>
        <v>0</v>
      </c>
      <c r="BB78" s="54">
        <v>0</v>
      </c>
      <c r="BC78" s="7">
        <v>0</v>
      </c>
      <c r="BD78" s="50">
        <v>0</v>
      </c>
      <c r="BE78" s="54">
        <v>0</v>
      </c>
      <c r="BF78" s="7">
        <v>0</v>
      </c>
      <c r="BG78" s="50">
        <v>0</v>
      </c>
      <c r="BH78" s="54">
        <v>0</v>
      </c>
      <c r="BI78" s="7">
        <v>0</v>
      </c>
      <c r="BJ78" s="50">
        <v>0</v>
      </c>
      <c r="BK78" s="54">
        <v>0</v>
      </c>
      <c r="BL78" s="7">
        <v>0</v>
      </c>
      <c r="BM78" s="50">
        <f t="shared" si="247"/>
        <v>0</v>
      </c>
      <c r="BN78" s="54">
        <v>0</v>
      </c>
      <c r="BO78" s="7">
        <v>0</v>
      </c>
      <c r="BP78" s="50">
        <v>0</v>
      </c>
      <c r="BQ78" s="54">
        <v>0</v>
      </c>
      <c r="BR78" s="7">
        <v>0</v>
      </c>
      <c r="BS78" s="50">
        <v>0</v>
      </c>
      <c r="BT78" s="54">
        <v>0</v>
      </c>
      <c r="BU78" s="7">
        <v>0</v>
      </c>
      <c r="BV78" s="50">
        <v>0</v>
      </c>
      <c r="BW78" s="54">
        <v>24.9</v>
      </c>
      <c r="BX78" s="7">
        <v>71.248999999999995</v>
      </c>
      <c r="BY78" s="50">
        <f t="shared" si="251"/>
        <v>2861.40562248996</v>
      </c>
      <c r="BZ78" s="54">
        <v>0</v>
      </c>
      <c r="CA78" s="7">
        <v>0</v>
      </c>
      <c r="CB78" s="50">
        <v>0</v>
      </c>
      <c r="CC78" s="54">
        <v>0</v>
      </c>
      <c r="CD78" s="7">
        <v>0</v>
      </c>
      <c r="CE78" s="50">
        <v>0</v>
      </c>
      <c r="CF78" s="54">
        <v>0</v>
      </c>
      <c r="CG78" s="7">
        <v>0</v>
      </c>
      <c r="CH78" s="50">
        <v>0</v>
      </c>
      <c r="CI78" s="54">
        <v>0</v>
      </c>
      <c r="CJ78" s="7">
        <v>0</v>
      </c>
      <c r="CK78" s="50">
        <v>0</v>
      </c>
      <c r="CL78" s="54">
        <v>0</v>
      </c>
      <c r="CM78" s="7">
        <v>0</v>
      </c>
      <c r="CN78" s="50">
        <v>0</v>
      </c>
      <c r="CO78" s="54">
        <v>0</v>
      </c>
      <c r="CP78" s="7">
        <v>0</v>
      </c>
      <c r="CQ78" s="50">
        <v>0</v>
      </c>
      <c r="CR78" s="6">
        <f t="shared" ref="CR78:CR83" si="253">SUM(C78,F78,R78,AA78,AG78,AJ78,AM78,AP78,AS78,AV78,BE78,BH78,BN78,BQ78,CC78,CL78,CO78)+CI78+BT78+BB78+CF78+BZ78+BW78</f>
        <v>472.9</v>
      </c>
      <c r="CS78" s="11">
        <f t="shared" ref="CS78:CS83" si="254">SUM(D78,G78,S78,AB78,AH78,AK78,AN78,AQ78,AT78,AW78,BF78,BI78,BO78,BR78,CD78,CM78,CP78)+CJ78+BU78+BC78+CG78+CA78+BX78</f>
        <v>1007.053</v>
      </c>
    </row>
    <row r="79" spans="1:97" x14ac:dyDescent="0.3">
      <c r="A79" s="44">
        <v>2018</v>
      </c>
      <c r="B79" s="45" t="s">
        <v>13</v>
      </c>
      <c r="C79" s="54">
        <v>0</v>
      </c>
      <c r="D79" s="7">
        <v>0</v>
      </c>
      <c r="E79" s="50">
        <v>0</v>
      </c>
      <c r="F79" s="54">
        <v>0</v>
      </c>
      <c r="G79" s="7">
        <v>0</v>
      </c>
      <c r="H79" s="50">
        <v>0</v>
      </c>
      <c r="I79" s="54"/>
      <c r="J79" s="7"/>
      <c r="K79" s="50"/>
      <c r="L79" s="54">
        <v>0</v>
      </c>
      <c r="M79" s="7">
        <v>0</v>
      </c>
      <c r="N79" s="50">
        <v>0</v>
      </c>
      <c r="O79" s="54">
        <v>0</v>
      </c>
      <c r="P79" s="7">
        <v>0</v>
      </c>
      <c r="Q79" s="50">
        <v>0</v>
      </c>
      <c r="R79" s="54">
        <v>0</v>
      </c>
      <c r="S79" s="7">
        <v>0</v>
      </c>
      <c r="T79" s="50">
        <v>0</v>
      </c>
      <c r="U79" s="54">
        <v>0</v>
      </c>
      <c r="V79" s="7">
        <v>0</v>
      </c>
      <c r="W79" s="50">
        <f t="shared" si="242"/>
        <v>0</v>
      </c>
      <c r="X79" s="54">
        <v>0</v>
      </c>
      <c r="Y79" s="7">
        <v>0</v>
      </c>
      <c r="Z79" s="50">
        <v>0</v>
      </c>
      <c r="AA79" s="54">
        <v>0</v>
      </c>
      <c r="AB79" s="7">
        <v>0</v>
      </c>
      <c r="AC79" s="50">
        <v>0</v>
      </c>
      <c r="AD79" s="54">
        <v>0</v>
      </c>
      <c r="AE79" s="7">
        <v>0</v>
      </c>
      <c r="AF79" s="50">
        <v>0</v>
      </c>
      <c r="AG79" s="54">
        <v>0</v>
      </c>
      <c r="AH79" s="7">
        <v>0</v>
      </c>
      <c r="AI79" s="50">
        <v>0</v>
      </c>
      <c r="AJ79" s="54">
        <v>0</v>
      </c>
      <c r="AK79" s="7">
        <v>0</v>
      </c>
      <c r="AL79" s="50">
        <v>0</v>
      </c>
      <c r="AM79" s="54">
        <v>0</v>
      </c>
      <c r="AN79" s="7">
        <v>0</v>
      </c>
      <c r="AO79" s="50">
        <v>0</v>
      </c>
      <c r="AP79" s="54">
        <v>252</v>
      </c>
      <c r="AQ79" s="7">
        <v>516.47299999999996</v>
      </c>
      <c r="AR79" s="50">
        <f t="shared" si="243"/>
        <v>2049.4960317460313</v>
      </c>
      <c r="AS79" s="54">
        <v>0</v>
      </c>
      <c r="AT79" s="7">
        <v>0</v>
      </c>
      <c r="AU79" s="50">
        <v>0</v>
      </c>
      <c r="AV79" s="54">
        <v>0</v>
      </c>
      <c r="AW79" s="7">
        <v>0</v>
      </c>
      <c r="AX79" s="50">
        <v>0</v>
      </c>
      <c r="AY79" s="54">
        <v>0</v>
      </c>
      <c r="AZ79" s="7">
        <v>0</v>
      </c>
      <c r="BA79" s="50">
        <f t="shared" si="245"/>
        <v>0</v>
      </c>
      <c r="BB79" s="54">
        <v>0</v>
      </c>
      <c r="BC79" s="7">
        <v>0</v>
      </c>
      <c r="BD79" s="50">
        <v>0</v>
      </c>
      <c r="BE79" s="54">
        <v>0</v>
      </c>
      <c r="BF79" s="7">
        <v>0</v>
      </c>
      <c r="BG79" s="50">
        <v>0</v>
      </c>
      <c r="BH79" s="54">
        <v>0</v>
      </c>
      <c r="BI79" s="7">
        <v>0</v>
      </c>
      <c r="BJ79" s="50">
        <v>0</v>
      </c>
      <c r="BK79" s="54">
        <v>0</v>
      </c>
      <c r="BL79" s="7">
        <v>0</v>
      </c>
      <c r="BM79" s="50">
        <f t="shared" si="247"/>
        <v>0</v>
      </c>
      <c r="BN79" s="54">
        <v>0</v>
      </c>
      <c r="BO79" s="7">
        <v>0</v>
      </c>
      <c r="BP79" s="50">
        <v>0</v>
      </c>
      <c r="BQ79" s="54">
        <v>0</v>
      </c>
      <c r="BR79" s="7">
        <v>0</v>
      </c>
      <c r="BS79" s="50">
        <v>0</v>
      </c>
      <c r="BT79" s="54">
        <v>0</v>
      </c>
      <c r="BU79" s="7">
        <v>0</v>
      </c>
      <c r="BV79" s="50">
        <v>0</v>
      </c>
      <c r="BW79" s="54">
        <v>0</v>
      </c>
      <c r="BX79" s="7">
        <v>0</v>
      </c>
      <c r="BY79" s="50">
        <v>0</v>
      </c>
      <c r="BZ79" s="54">
        <v>0</v>
      </c>
      <c r="CA79" s="7">
        <v>0</v>
      </c>
      <c r="CB79" s="50">
        <v>0</v>
      </c>
      <c r="CC79" s="54">
        <v>0</v>
      </c>
      <c r="CD79" s="7">
        <v>0</v>
      </c>
      <c r="CE79" s="50">
        <v>0</v>
      </c>
      <c r="CF79" s="54">
        <v>0</v>
      </c>
      <c r="CG79" s="7">
        <v>0</v>
      </c>
      <c r="CH79" s="50">
        <v>0</v>
      </c>
      <c r="CI79" s="54">
        <v>0</v>
      </c>
      <c r="CJ79" s="7">
        <v>0</v>
      </c>
      <c r="CK79" s="50">
        <v>0</v>
      </c>
      <c r="CL79" s="54">
        <v>67.900000000000006</v>
      </c>
      <c r="CM79" s="7">
        <v>150.87200000000001</v>
      </c>
      <c r="CN79" s="50">
        <f t="shared" si="252"/>
        <v>2221.9734904270986</v>
      </c>
      <c r="CO79" s="54">
        <v>0</v>
      </c>
      <c r="CP79" s="7">
        <v>0</v>
      </c>
      <c r="CQ79" s="50">
        <v>0</v>
      </c>
      <c r="CR79" s="6">
        <f t="shared" si="253"/>
        <v>319.89999999999998</v>
      </c>
      <c r="CS79" s="11">
        <f t="shared" si="254"/>
        <v>667.34500000000003</v>
      </c>
    </row>
    <row r="80" spans="1:97" x14ac:dyDescent="0.3">
      <c r="A80" s="44">
        <v>2018</v>
      </c>
      <c r="B80" s="45" t="s">
        <v>14</v>
      </c>
      <c r="C80" s="54">
        <v>72</v>
      </c>
      <c r="D80" s="7">
        <v>6191.0479999999998</v>
      </c>
      <c r="E80" s="50">
        <f t="shared" ref="E80" si="255">D80/C80*1000</f>
        <v>85986.777777777781</v>
      </c>
      <c r="F80" s="54">
        <v>0</v>
      </c>
      <c r="G80" s="7">
        <v>0</v>
      </c>
      <c r="H80" s="50">
        <v>0</v>
      </c>
      <c r="I80" s="54"/>
      <c r="J80" s="7"/>
      <c r="K80" s="50"/>
      <c r="L80" s="54">
        <v>0</v>
      </c>
      <c r="M80" s="7">
        <v>0</v>
      </c>
      <c r="N80" s="50">
        <v>0</v>
      </c>
      <c r="O80" s="54">
        <v>68.2</v>
      </c>
      <c r="P80" s="7">
        <v>184.14</v>
      </c>
      <c r="Q80" s="50">
        <f t="shared" ref="Q80:Q82" si="256">P80/O80*1000</f>
        <v>2699.9999999999995</v>
      </c>
      <c r="R80" s="54">
        <v>0</v>
      </c>
      <c r="S80" s="7">
        <v>0</v>
      </c>
      <c r="T80" s="50">
        <v>0</v>
      </c>
      <c r="U80" s="54">
        <v>0</v>
      </c>
      <c r="V80" s="7">
        <v>0</v>
      </c>
      <c r="W80" s="50">
        <f t="shared" si="242"/>
        <v>0</v>
      </c>
      <c r="X80" s="54">
        <v>0</v>
      </c>
      <c r="Y80" s="7">
        <v>0</v>
      </c>
      <c r="Z80" s="50">
        <v>0</v>
      </c>
      <c r="AA80" s="54">
        <v>0</v>
      </c>
      <c r="AB80" s="7">
        <v>0</v>
      </c>
      <c r="AC80" s="50">
        <v>0</v>
      </c>
      <c r="AD80" s="54">
        <v>0</v>
      </c>
      <c r="AE80" s="7">
        <v>0</v>
      </c>
      <c r="AF80" s="50">
        <v>0</v>
      </c>
      <c r="AG80" s="54">
        <v>0</v>
      </c>
      <c r="AH80" s="7">
        <v>0</v>
      </c>
      <c r="AI80" s="50">
        <v>0</v>
      </c>
      <c r="AJ80" s="54">
        <v>0</v>
      </c>
      <c r="AK80" s="7">
        <v>0</v>
      </c>
      <c r="AL80" s="50">
        <v>0</v>
      </c>
      <c r="AM80" s="54">
        <v>0</v>
      </c>
      <c r="AN80" s="7">
        <v>0</v>
      </c>
      <c r="AO80" s="50">
        <v>0</v>
      </c>
      <c r="AP80" s="54">
        <v>168</v>
      </c>
      <c r="AQ80" s="7">
        <v>286.411</v>
      </c>
      <c r="AR80" s="50">
        <f t="shared" si="243"/>
        <v>1704.827380952381</v>
      </c>
      <c r="AS80" s="54">
        <v>28.56</v>
      </c>
      <c r="AT80" s="7">
        <v>37.22</v>
      </c>
      <c r="AU80" s="50">
        <f t="shared" si="244"/>
        <v>1303.2212885154063</v>
      </c>
      <c r="AV80" s="54">
        <v>0</v>
      </c>
      <c r="AW80" s="7">
        <v>0</v>
      </c>
      <c r="AX80" s="50">
        <v>0</v>
      </c>
      <c r="AY80" s="54">
        <v>0</v>
      </c>
      <c r="AZ80" s="7">
        <v>0</v>
      </c>
      <c r="BA80" s="50">
        <f t="shared" si="245"/>
        <v>0</v>
      </c>
      <c r="BB80" s="54">
        <v>0</v>
      </c>
      <c r="BC80" s="7">
        <v>0</v>
      </c>
      <c r="BD80" s="50">
        <v>0</v>
      </c>
      <c r="BE80" s="54">
        <v>0</v>
      </c>
      <c r="BF80" s="7">
        <v>0</v>
      </c>
      <c r="BG80" s="50">
        <v>0</v>
      </c>
      <c r="BH80" s="54">
        <v>32.64</v>
      </c>
      <c r="BI80" s="7">
        <v>42.640999999999998</v>
      </c>
      <c r="BJ80" s="50">
        <f t="shared" si="246"/>
        <v>1306.4031862745098</v>
      </c>
      <c r="BK80" s="54">
        <v>0</v>
      </c>
      <c r="BL80" s="7">
        <v>0</v>
      </c>
      <c r="BM80" s="50">
        <f t="shared" si="247"/>
        <v>0</v>
      </c>
      <c r="BN80" s="54">
        <v>68.2</v>
      </c>
      <c r="BO80" s="7">
        <v>184.14</v>
      </c>
      <c r="BP80" s="50">
        <f t="shared" ref="BP80:BP82" si="257">BO80/BN80*1000</f>
        <v>2699.9999999999995</v>
      </c>
      <c r="BQ80" s="54">
        <v>0</v>
      </c>
      <c r="BR80" s="7">
        <v>0</v>
      </c>
      <c r="BS80" s="50">
        <v>0</v>
      </c>
      <c r="BT80" s="54">
        <v>0</v>
      </c>
      <c r="BU80" s="7">
        <v>0</v>
      </c>
      <c r="BV80" s="50">
        <v>0</v>
      </c>
      <c r="BW80" s="54">
        <v>0</v>
      </c>
      <c r="BX80" s="7">
        <v>0</v>
      </c>
      <c r="BY80" s="50">
        <v>0</v>
      </c>
      <c r="BZ80" s="54">
        <v>0</v>
      </c>
      <c r="CA80" s="7">
        <v>0</v>
      </c>
      <c r="CB80" s="50">
        <v>0</v>
      </c>
      <c r="CC80" s="54">
        <v>0</v>
      </c>
      <c r="CD80" s="7">
        <v>0</v>
      </c>
      <c r="CE80" s="50">
        <v>0</v>
      </c>
      <c r="CF80" s="54">
        <v>0</v>
      </c>
      <c r="CG80" s="7">
        <v>0</v>
      </c>
      <c r="CH80" s="50">
        <v>0</v>
      </c>
      <c r="CI80" s="54">
        <v>0</v>
      </c>
      <c r="CJ80" s="7">
        <v>0</v>
      </c>
      <c r="CK80" s="50">
        <v>0</v>
      </c>
      <c r="CL80" s="54">
        <v>2253.2800000000002</v>
      </c>
      <c r="CM80" s="7">
        <v>5044.125</v>
      </c>
      <c r="CN80" s="50">
        <f t="shared" si="252"/>
        <v>2238.5699957395436</v>
      </c>
      <c r="CO80" s="54">
        <v>28</v>
      </c>
      <c r="CP80" s="7">
        <v>49.234000000000002</v>
      </c>
      <c r="CQ80" s="50">
        <f t="shared" ref="CQ80:CQ82" si="258">CP80/CO80*1000</f>
        <v>1758.3571428571429</v>
      </c>
      <c r="CR80" s="6">
        <f t="shared" si="253"/>
        <v>2650.6800000000003</v>
      </c>
      <c r="CS80" s="11">
        <f t="shared" si="254"/>
        <v>11834.819</v>
      </c>
    </row>
    <row r="81" spans="1:97" x14ac:dyDescent="0.3">
      <c r="A81" s="44">
        <v>2018</v>
      </c>
      <c r="B81" s="45" t="s">
        <v>15</v>
      </c>
      <c r="C81" s="54">
        <v>0</v>
      </c>
      <c r="D81" s="7">
        <v>0</v>
      </c>
      <c r="E81" s="50">
        <v>0</v>
      </c>
      <c r="F81" s="54">
        <v>0</v>
      </c>
      <c r="G81" s="7">
        <v>0</v>
      </c>
      <c r="H81" s="50">
        <v>0</v>
      </c>
      <c r="I81" s="54"/>
      <c r="J81" s="7"/>
      <c r="K81" s="50"/>
      <c r="L81" s="54">
        <v>0</v>
      </c>
      <c r="M81" s="7">
        <v>0</v>
      </c>
      <c r="N81" s="50">
        <v>0</v>
      </c>
      <c r="O81" s="54">
        <v>105</v>
      </c>
      <c r="P81" s="7">
        <v>283.5</v>
      </c>
      <c r="Q81" s="50">
        <f t="shared" si="256"/>
        <v>2700</v>
      </c>
      <c r="R81" s="54">
        <v>0</v>
      </c>
      <c r="S81" s="7">
        <v>0</v>
      </c>
      <c r="T81" s="50">
        <v>0</v>
      </c>
      <c r="U81" s="54">
        <v>0</v>
      </c>
      <c r="V81" s="7">
        <v>0</v>
      </c>
      <c r="W81" s="50">
        <f t="shared" si="242"/>
        <v>0</v>
      </c>
      <c r="X81" s="54">
        <v>0</v>
      </c>
      <c r="Y81" s="7">
        <v>0</v>
      </c>
      <c r="Z81" s="50">
        <v>0</v>
      </c>
      <c r="AA81" s="54">
        <v>0.126</v>
      </c>
      <c r="AB81" s="7">
        <v>0.85199999999999998</v>
      </c>
      <c r="AC81" s="50">
        <f t="shared" ref="AC81" si="259">AB81/AA81*1000</f>
        <v>6761.9047619047615</v>
      </c>
      <c r="AD81" s="54">
        <v>0</v>
      </c>
      <c r="AE81" s="7">
        <v>0</v>
      </c>
      <c r="AF81" s="50">
        <v>0</v>
      </c>
      <c r="AG81" s="54">
        <v>0</v>
      </c>
      <c r="AH81" s="7">
        <v>0</v>
      </c>
      <c r="AI81" s="50">
        <v>0</v>
      </c>
      <c r="AJ81" s="54">
        <v>0</v>
      </c>
      <c r="AK81" s="7">
        <v>0</v>
      </c>
      <c r="AL81" s="50">
        <v>0</v>
      </c>
      <c r="AM81" s="54">
        <v>0</v>
      </c>
      <c r="AN81" s="7">
        <v>0</v>
      </c>
      <c r="AO81" s="50">
        <v>0</v>
      </c>
      <c r="AP81" s="54">
        <v>0</v>
      </c>
      <c r="AQ81" s="7">
        <v>0</v>
      </c>
      <c r="AR81" s="50">
        <v>0</v>
      </c>
      <c r="AS81" s="54">
        <v>348</v>
      </c>
      <c r="AT81" s="7">
        <v>608.98299999999995</v>
      </c>
      <c r="AU81" s="50">
        <f t="shared" si="244"/>
        <v>1749.9511494252872</v>
      </c>
      <c r="AV81" s="54">
        <v>0</v>
      </c>
      <c r="AW81" s="7">
        <v>0</v>
      </c>
      <c r="AX81" s="50">
        <v>0</v>
      </c>
      <c r="AY81" s="54">
        <v>0</v>
      </c>
      <c r="AZ81" s="7">
        <v>0</v>
      </c>
      <c r="BA81" s="50">
        <f t="shared" si="245"/>
        <v>0</v>
      </c>
      <c r="BB81" s="54">
        <v>0</v>
      </c>
      <c r="BC81" s="7">
        <v>0</v>
      </c>
      <c r="BD81" s="50">
        <v>0</v>
      </c>
      <c r="BE81" s="54">
        <v>0</v>
      </c>
      <c r="BF81" s="7">
        <v>0</v>
      </c>
      <c r="BG81" s="50">
        <v>0</v>
      </c>
      <c r="BH81" s="54">
        <v>0</v>
      </c>
      <c r="BI81" s="7">
        <v>0</v>
      </c>
      <c r="BJ81" s="50">
        <v>0</v>
      </c>
      <c r="BK81" s="54">
        <v>0</v>
      </c>
      <c r="BL81" s="7">
        <v>0</v>
      </c>
      <c r="BM81" s="50">
        <f t="shared" si="247"/>
        <v>0</v>
      </c>
      <c r="BN81" s="54">
        <v>105</v>
      </c>
      <c r="BO81" s="7">
        <v>283.5</v>
      </c>
      <c r="BP81" s="50">
        <f t="shared" si="257"/>
        <v>2700</v>
      </c>
      <c r="BQ81" s="54">
        <v>0</v>
      </c>
      <c r="BR81" s="7">
        <v>0</v>
      </c>
      <c r="BS81" s="50">
        <v>0</v>
      </c>
      <c r="BT81" s="54">
        <v>0</v>
      </c>
      <c r="BU81" s="7">
        <v>0</v>
      </c>
      <c r="BV81" s="50">
        <v>0</v>
      </c>
      <c r="BW81" s="54">
        <v>0</v>
      </c>
      <c r="BX81" s="7">
        <v>0</v>
      </c>
      <c r="BY81" s="50">
        <v>0</v>
      </c>
      <c r="BZ81" s="54">
        <v>0</v>
      </c>
      <c r="CA81" s="7">
        <v>0</v>
      </c>
      <c r="CB81" s="50">
        <v>0</v>
      </c>
      <c r="CC81" s="54">
        <v>0</v>
      </c>
      <c r="CD81" s="7">
        <v>0</v>
      </c>
      <c r="CE81" s="50">
        <v>0</v>
      </c>
      <c r="CF81" s="54">
        <v>0</v>
      </c>
      <c r="CG81" s="7">
        <v>0</v>
      </c>
      <c r="CH81" s="50">
        <v>0</v>
      </c>
      <c r="CI81" s="54">
        <v>0</v>
      </c>
      <c r="CJ81" s="7">
        <v>0</v>
      </c>
      <c r="CK81" s="50">
        <v>0</v>
      </c>
      <c r="CL81" s="54">
        <v>4373.22</v>
      </c>
      <c r="CM81" s="7">
        <v>9626.143</v>
      </c>
      <c r="CN81" s="50">
        <f t="shared" si="252"/>
        <v>2201.1568135149846</v>
      </c>
      <c r="CO81" s="54">
        <v>0</v>
      </c>
      <c r="CP81" s="7">
        <v>0</v>
      </c>
      <c r="CQ81" s="50">
        <v>0</v>
      </c>
      <c r="CR81" s="6">
        <f t="shared" si="253"/>
        <v>4826.3460000000005</v>
      </c>
      <c r="CS81" s="11">
        <f t="shared" si="254"/>
        <v>10519.477999999999</v>
      </c>
    </row>
    <row r="82" spans="1:97" x14ac:dyDescent="0.3">
      <c r="A82" s="44">
        <v>2018</v>
      </c>
      <c r="B82" s="45" t="s">
        <v>16</v>
      </c>
      <c r="C82" s="54">
        <v>0</v>
      </c>
      <c r="D82" s="7">
        <v>0</v>
      </c>
      <c r="E82" s="50">
        <v>0</v>
      </c>
      <c r="F82" s="54">
        <v>0</v>
      </c>
      <c r="G82" s="7">
        <v>0</v>
      </c>
      <c r="H82" s="50">
        <v>0</v>
      </c>
      <c r="I82" s="54"/>
      <c r="J82" s="7"/>
      <c r="K82" s="50"/>
      <c r="L82" s="54">
        <v>0</v>
      </c>
      <c r="M82" s="7">
        <v>0</v>
      </c>
      <c r="N82" s="50">
        <v>0</v>
      </c>
      <c r="O82" s="54">
        <v>68</v>
      </c>
      <c r="P82" s="7">
        <v>183.6</v>
      </c>
      <c r="Q82" s="50">
        <f t="shared" si="256"/>
        <v>2699.9999999999995</v>
      </c>
      <c r="R82" s="54">
        <v>0</v>
      </c>
      <c r="S82" s="7">
        <v>0</v>
      </c>
      <c r="T82" s="50">
        <v>0</v>
      </c>
      <c r="U82" s="54">
        <v>0</v>
      </c>
      <c r="V82" s="7">
        <v>0</v>
      </c>
      <c r="W82" s="50">
        <f t="shared" si="242"/>
        <v>0</v>
      </c>
      <c r="X82" s="54">
        <v>0</v>
      </c>
      <c r="Y82" s="7">
        <v>0</v>
      </c>
      <c r="Z82" s="50">
        <v>0</v>
      </c>
      <c r="AA82" s="54">
        <v>0</v>
      </c>
      <c r="AB82" s="7">
        <v>0</v>
      </c>
      <c r="AC82" s="50">
        <v>0</v>
      </c>
      <c r="AD82" s="54">
        <v>0</v>
      </c>
      <c r="AE82" s="7">
        <v>0</v>
      </c>
      <c r="AF82" s="50">
        <v>0</v>
      </c>
      <c r="AG82" s="54">
        <v>0</v>
      </c>
      <c r="AH82" s="7">
        <v>0</v>
      </c>
      <c r="AI82" s="50">
        <v>0</v>
      </c>
      <c r="AJ82" s="54">
        <v>0</v>
      </c>
      <c r="AK82" s="7">
        <v>0</v>
      </c>
      <c r="AL82" s="50">
        <v>0</v>
      </c>
      <c r="AM82" s="54">
        <v>0</v>
      </c>
      <c r="AN82" s="7">
        <v>0</v>
      </c>
      <c r="AO82" s="50">
        <v>0</v>
      </c>
      <c r="AP82" s="54">
        <v>350.92</v>
      </c>
      <c r="AQ82" s="7">
        <v>539.80799999999999</v>
      </c>
      <c r="AR82" s="50">
        <f t="shared" si="243"/>
        <v>1538.2651316539382</v>
      </c>
      <c r="AS82" s="54">
        <v>692.84</v>
      </c>
      <c r="AT82" s="7">
        <v>1739.4</v>
      </c>
      <c r="AU82" s="50">
        <f t="shared" si="244"/>
        <v>2510.536343167254</v>
      </c>
      <c r="AV82" s="54">
        <v>0</v>
      </c>
      <c r="AW82" s="7">
        <v>0</v>
      </c>
      <c r="AX82" s="50">
        <v>0</v>
      </c>
      <c r="AY82" s="54">
        <v>0</v>
      </c>
      <c r="AZ82" s="7">
        <v>0</v>
      </c>
      <c r="BA82" s="50">
        <f t="shared" si="245"/>
        <v>0</v>
      </c>
      <c r="BB82" s="54">
        <v>0</v>
      </c>
      <c r="BC82" s="7">
        <v>0</v>
      </c>
      <c r="BD82" s="50">
        <v>0</v>
      </c>
      <c r="BE82" s="54">
        <v>0</v>
      </c>
      <c r="BF82" s="7">
        <v>0</v>
      </c>
      <c r="BG82" s="50">
        <v>0</v>
      </c>
      <c r="BH82" s="54">
        <v>0</v>
      </c>
      <c r="BI82" s="7">
        <v>0</v>
      </c>
      <c r="BJ82" s="50">
        <v>0</v>
      </c>
      <c r="BK82" s="54">
        <v>0</v>
      </c>
      <c r="BL82" s="7">
        <v>0</v>
      </c>
      <c r="BM82" s="50">
        <f t="shared" si="247"/>
        <v>0</v>
      </c>
      <c r="BN82" s="54">
        <v>68</v>
      </c>
      <c r="BO82" s="7">
        <v>183.6</v>
      </c>
      <c r="BP82" s="50">
        <f t="shared" si="257"/>
        <v>2699.9999999999995</v>
      </c>
      <c r="BQ82" s="54">
        <v>0</v>
      </c>
      <c r="BR82" s="7">
        <v>0</v>
      </c>
      <c r="BS82" s="50">
        <v>0</v>
      </c>
      <c r="BT82" s="54">
        <v>0</v>
      </c>
      <c r="BU82" s="7">
        <v>0</v>
      </c>
      <c r="BV82" s="50">
        <v>0</v>
      </c>
      <c r="BW82" s="54">
        <v>0</v>
      </c>
      <c r="BX82" s="7">
        <v>0</v>
      </c>
      <c r="BY82" s="50">
        <v>0</v>
      </c>
      <c r="BZ82" s="54">
        <v>0</v>
      </c>
      <c r="CA82" s="7">
        <v>0</v>
      </c>
      <c r="CB82" s="50">
        <v>0</v>
      </c>
      <c r="CC82" s="54">
        <v>0</v>
      </c>
      <c r="CD82" s="7">
        <v>0</v>
      </c>
      <c r="CE82" s="50">
        <v>0</v>
      </c>
      <c r="CF82" s="54">
        <v>0</v>
      </c>
      <c r="CG82" s="7">
        <v>0</v>
      </c>
      <c r="CH82" s="50">
        <v>0</v>
      </c>
      <c r="CI82" s="54">
        <v>0</v>
      </c>
      <c r="CJ82" s="7">
        <v>0</v>
      </c>
      <c r="CK82" s="50">
        <v>0</v>
      </c>
      <c r="CL82" s="54">
        <v>1998.52</v>
      </c>
      <c r="CM82" s="7">
        <v>4306.1260000000002</v>
      </c>
      <c r="CN82" s="50">
        <f t="shared" si="252"/>
        <v>2154.6574465104177</v>
      </c>
      <c r="CO82" s="54">
        <v>33.82</v>
      </c>
      <c r="CP82" s="7">
        <v>73.513999999999996</v>
      </c>
      <c r="CQ82" s="50">
        <f t="shared" si="258"/>
        <v>2173.6842105263158</v>
      </c>
      <c r="CR82" s="6">
        <f t="shared" si="253"/>
        <v>3144.1</v>
      </c>
      <c r="CS82" s="11">
        <f t="shared" si="254"/>
        <v>6842.4480000000003</v>
      </c>
    </row>
    <row r="83" spans="1:97" ht="15" thickBot="1" x14ac:dyDescent="0.35">
      <c r="A83" s="46"/>
      <c r="B83" s="47" t="s">
        <v>17</v>
      </c>
      <c r="C83" s="51">
        <f>SUM(C71:C82)</f>
        <v>72</v>
      </c>
      <c r="D83" s="34">
        <f t="shared" ref="D83" si="260">SUM(D71:D82)</f>
        <v>6191.0479999999998</v>
      </c>
      <c r="E83" s="52"/>
      <c r="F83" s="51">
        <f>SUM(F71:F82)</f>
        <v>0</v>
      </c>
      <c r="G83" s="34">
        <f t="shared" ref="G83" si="261">SUM(G71:G82)</f>
        <v>0</v>
      </c>
      <c r="H83" s="52"/>
      <c r="I83" s="51"/>
      <c r="J83" s="34"/>
      <c r="K83" s="52"/>
      <c r="L83" s="51">
        <f>SUM(L71:L82)</f>
        <v>0</v>
      </c>
      <c r="M83" s="34">
        <f t="shared" ref="M83" si="262">SUM(M71:M82)</f>
        <v>0</v>
      </c>
      <c r="N83" s="52"/>
      <c r="O83" s="51">
        <f>SUM(O71:O82)</f>
        <v>241.2</v>
      </c>
      <c r="P83" s="34">
        <f t="shared" ref="P83" si="263">SUM(P71:P82)</f>
        <v>651.24</v>
      </c>
      <c r="Q83" s="52"/>
      <c r="R83" s="51">
        <f>SUM(R71:R82)</f>
        <v>0</v>
      </c>
      <c r="S83" s="34">
        <f t="shared" ref="S83" si="264">SUM(S71:S82)</f>
        <v>0</v>
      </c>
      <c r="T83" s="52"/>
      <c r="U83" s="51">
        <f t="shared" ref="U83:V83" si="265">SUM(U71:U82)</f>
        <v>0</v>
      </c>
      <c r="V83" s="34">
        <f t="shared" si="265"/>
        <v>0</v>
      </c>
      <c r="W83" s="52"/>
      <c r="X83" s="51">
        <f>SUM(X71:X82)</f>
        <v>0</v>
      </c>
      <c r="Y83" s="34">
        <f t="shared" ref="Y83" si="266">SUM(Y71:Y82)</f>
        <v>0</v>
      </c>
      <c r="Z83" s="52"/>
      <c r="AA83" s="51">
        <f>SUM(AA71:AA82)</f>
        <v>0.126</v>
      </c>
      <c r="AB83" s="34">
        <f t="shared" ref="AB83" si="267">SUM(AB71:AB82)</f>
        <v>0.85199999999999998</v>
      </c>
      <c r="AC83" s="52"/>
      <c r="AD83" s="51">
        <f>SUM(AD71:AD82)</f>
        <v>0</v>
      </c>
      <c r="AE83" s="34">
        <f t="shared" ref="AE83" si="268">SUM(AE71:AE82)</f>
        <v>0</v>
      </c>
      <c r="AF83" s="52"/>
      <c r="AG83" s="51">
        <f>SUM(AG71:AG82)</f>
        <v>0</v>
      </c>
      <c r="AH83" s="34">
        <f t="shared" ref="AH83" si="269">SUM(AH71:AH82)</f>
        <v>0</v>
      </c>
      <c r="AI83" s="52"/>
      <c r="AJ83" s="51">
        <f>SUM(AJ71:AJ82)</f>
        <v>0</v>
      </c>
      <c r="AK83" s="34">
        <f t="shared" ref="AK83" si="270">SUM(AK71:AK82)</f>
        <v>0</v>
      </c>
      <c r="AL83" s="52"/>
      <c r="AM83" s="51">
        <f>SUM(AM71:AM82)</f>
        <v>0</v>
      </c>
      <c r="AN83" s="34">
        <f t="shared" ref="AN83" si="271">SUM(AN71:AN82)</f>
        <v>0</v>
      </c>
      <c r="AO83" s="52"/>
      <c r="AP83" s="51">
        <f>SUM(AP71:AP82)</f>
        <v>3850.34</v>
      </c>
      <c r="AQ83" s="34">
        <f t="shared" ref="AQ83" si="272">SUM(AQ71:AQ82)</f>
        <v>7906.0749999999998</v>
      </c>
      <c r="AR83" s="52"/>
      <c r="AS83" s="51">
        <f>SUM(AS71:AS82)</f>
        <v>1457.2350000000001</v>
      </c>
      <c r="AT83" s="34">
        <f t="shared" ref="AT83" si="273">SUM(AT71:AT82)</f>
        <v>3917.1030000000001</v>
      </c>
      <c r="AU83" s="52"/>
      <c r="AV83" s="51">
        <f>SUM(AV71:AV82)</f>
        <v>0</v>
      </c>
      <c r="AW83" s="34">
        <f t="shared" ref="AW83" si="274">SUM(AW71:AW82)</f>
        <v>0</v>
      </c>
      <c r="AX83" s="52"/>
      <c r="AY83" s="51">
        <f t="shared" ref="AY83:AZ83" si="275">SUM(AY71:AY82)</f>
        <v>0</v>
      </c>
      <c r="AZ83" s="34">
        <f t="shared" si="275"/>
        <v>0</v>
      </c>
      <c r="BA83" s="52"/>
      <c r="BB83" s="51">
        <f>SUM(BB71:BB82)</f>
        <v>0</v>
      </c>
      <c r="BC83" s="34">
        <f t="shared" ref="BC83" si="276">SUM(BC71:BC82)</f>
        <v>0</v>
      </c>
      <c r="BD83" s="52"/>
      <c r="BE83" s="51">
        <f>SUM(BE71:BE82)</f>
        <v>0</v>
      </c>
      <c r="BF83" s="34">
        <f t="shared" ref="BF83" si="277">SUM(BF71:BF82)</f>
        <v>0</v>
      </c>
      <c r="BG83" s="52"/>
      <c r="BH83" s="51">
        <f>SUM(BH71:BH82)</f>
        <v>92.64</v>
      </c>
      <c r="BI83" s="34">
        <f t="shared" ref="BI83" si="278">SUM(BI71:BI82)</f>
        <v>147.33099999999999</v>
      </c>
      <c r="BJ83" s="52"/>
      <c r="BK83" s="51">
        <f t="shared" ref="BK83:BL83" si="279">SUM(BK71:BK82)</f>
        <v>0</v>
      </c>
      <c r="BL83" s="34">
        <f t="shared" si="279"/>
        <v>0</v>
      </c>
      <c r="BM83" s="52"/>
      <c r="BN83" s="51">
        <f>SUM(BN71:BN82)</f>
        <v>241.2</v>
      </c>
      <c r="BO83" s="34">
        <f t="shared" ref="BO83" si="280">SUM(BO71:BO82)</f>
        <v>651.24</v>
      </c>
      <c r="BP83" s="52"/>
      <c r="BQ83" s="51">
        <f>SUM(BQ71:BQ82)</f>
        <v>0</v>
      </c>
      <c r="BR83" s="34">
        <f t="shared" ref="BR83" si="281">SUM(BR71:BR82)</f>
        <v>0</v>
      </c>
      <c r="BS83" s="52"/>
      <c r="BT83" s="51">
        <f>SUM(BT71:BT82)</f>
        <v>0</v>
      </c>
      <c r="BU83" s="34">
        <f t="shared" ref="BU83" si="282">SUM(BU71:BU82)</f>
        <v>0</v>
      </c>
      <c r="BV83" s="52"/>
      <c r="BW83" s="51">
        <f>SUM(BW71:BW82)</f>
        <v>296.52</v>
      </c>
      <c r="BX83" s="34">
        <f t="shared" ref="BX83" si="283">SUM(BX71:BX82)</f>
        <v>850.71800000000007</v>
      </c>
      <c r="BY83" s="52"/>
      <c r="BZ83" s="51">
        <f>SUM(BZ71:BZ82)</f>
        <v>0</v>
      </c>
      <c r="CA83" s="34">
        <f t="shared" ref="CA83" si="284">SUM(CA71:CA82)</f>
        <v>0</v>
      </c>
      <c r="CB83" s="52"/>
      <c r="CC83" s="51">
        <f>SUM(CC71:CC82)</f>
        <v>0</v>
      </c>
      <c r="CD83" s="34">
        <f t="shared" ref="CD83" si="285">SUM(CD71:CD82)</f>
        <v>0</v>
      </c>
      <c r="CE83" s="52"/>
      <c r="CF83" s="51">
        <f>SUM(CF71:CF82)</f>
        <v>4.0000000000000001E-3</v>
      </c>
      <c r="CG83" s="34">
        <f t="shared" ref="CG83" si="286">SUM(CG71:CG82)</f>
        <v>0.08</v>
      </c>
      <c r="CH83" s="52"/>
      <c r="CI83" s="51">
        <f>SUM(CI71:CI82)</f>
        <v>0</v>
      </c>
      <c r="CJ83" s="34">
        <f t="shared" ref="CJ83" si="287">SUM(CJ71:CJ82)</f>
        <v>0</v>
      </c>
      <c r="CK83" s="52"/>
      <c r="CL83" s="51">
        <f>SUM(CL71:CL82)</f>
        <v>8720.92</v>
      </c>
      <c r="CM83" s="34">
        <f t="shared" ref="CM83" si="288">SUM(CM71:CM82)</f>
        <v>19184.688999999998</v>
      </c>
      <c r="CN83" s="52"/>
      <c r="CO83" s="51">
        <f>SUM(CO71:CO82)</f>
        <v>61.82</v>
      </c>
      <c r="CP83" s="34">
        <f t="shared" ref="CP83" si="289">SUM(CP71:CP82)</f>
        <v>122.74799999999999</v>
      </c>
      <c r="CQ83" s="52"/>
      <c r="CR83" s="35">
        <f t="shared" si="253"/>
        <v>14792.805000000002</v>
      </c>
      <c r="CS83" s="36">
        <f t="shared" si="254"/>
        <v>38971.883999999998</v>
      </c>
    </row>
    <row r="84" spans="1:97" x14ac:dyDescent="0.3">
      <c r="A84" s="44">
        <v>2019</v>
      </c>
      <c r="B84" s="45" t="s">
        <v>5</v>
      </c>
      <c r="C84" s="54">
        <v>0</v>
      </c>
      <c r="D84" s="7">
        <v>0</v>
      </c>
      <c r="E84" s="50">
        <v>0</v>
      </c>
      <c r="F84" s="54">
        <v>0</v>
      </c>
      <c r="G84" s="7">
        <v>0</v>
      </c>
      <c r="H84" s="50">
        <v>0</v>
      </c>
      <c r="I84" s="54"/>
      <c r="J84" s="7"/>
      <c r="K84" s="50"/>
      <c r="L84" s="54">
        <v>0</v>
      </c>
      <c r="M84" s="7">
        <v>0</v>
      </c>
      <c r="N84" s="50">
        <v>0</v>
      </c>
      <c r="O84" s="54">
        <v>170</v>
      </c>
      <c r="P84" s="7">
        <v>459</v>
      </c>
      <c r="Q84" s="50">
        <f t="shared" ref="Q84" si="290">P84/O84*1000</f>
        <v>2700</v>
      </c>
      <c r="R84" s="54">
        <v>0</v>
      </c>
      <c r="S84" s="7">
        <v>0</v>
      </c>
      <c r="T84" s="50">
        <v>0</v>
      </c>
      <c r="U84" s="54">
        <v>0</v>
      </c>
      <c r="V84" s="7">
        <v>0</v>
      </c>
      <c r="W84" s="50">
        <f t="shared" ref="W84:W95" si="291">IF(U84=0,0,V84/U84*1000)</f>
        <v>0</v>
      </c>
      <c r="X84" s="54">
        <v>0</v>
      </c>
      <c r="Y84" s="7">
        <v>0</v>
      </c>
      <c r="Z84" s="50">
        <v>0</v>
      </c>
      <c r="AA84" s="54">
        <v>0</v>
      </c>
      <c r="AB84" s="7">
        <v>0</v>
      </c>
      <c r="AC84" s="50">
        <v>0</v>
      </c>
      <c r="AD84" s="54">
        <v>0</v>
      </c>
      <c r="AE84" s="7">
        <v>0</v>
      </c>
      <c r="AF84" s="50">
        <v>0</v>
      </c>
      <c r="AG84" s="54">
        <v>0</v>
      </c>
      <c r="AH84" s="7">
        <v>0</v>
      </c>
      <c r="AI84" s="50">
        <v>0</v>
      </c>
      <c r="AJ84" s="54">
        <v>0</v>
      </c>
      <c r="AK84" s="7">
        <v>0</v>
      </c>
      <c r="AL84" s="50">
        <v>0</v>
      </c>
      <c r="AM84" s="54">
        <v>0</v>
      </c>
      <c r="AN84" s="7">
        <v>0</v>
      </c>
      <c r="AO84" s="50">
        <v>0</v>
      </c>
      <c r="AP84" s="54">
        <v>508</v>
      </c>
      <c r="AQ84" s="7">
        <v>753.53800000000001</v>
      </c>
      <c r="AR84" s="50">
        <f t="shared" ref="AR84:AR93" si="292">AQ84/AP84*1000</f>
        <v>1483.3425196850394</v>
      </c>
      <c r="AS84" s="54">
        <v>1250.07</v>
      </c>
      <c r="AT84" s="7">
        <v>3312.6590000000001</v>
      </c>
      <c r="AU84" s="50">
        <f t="shared" ref="AU84:AU95" si="293">AT84/AS84*1000</f>
        <v>2649.9788011871337</v>
      </c>
      <c r="AV84" s="54">
        <v>0</v>
      </c>
      <c r="AW84" s="7">
        <v>0</v>
      </c>
      <c r="AX84" s="50">
        <v>0</v>
      </c>
      <c r="AY84" s="54">
        <v>0</v>
      </c>
      <c r="AZ84" s="7">
        <v>0</v>
      </c>
      <c r="BA84" s="50">
        <f t="shared" ref="BA84:BA95" si="294">IF(AY84=0,0,AZ84/AY84*1000)</f>
        <v>0</v>
      </c>
      <c r="BB84" s="54">
        <v>0</v>
      </c>
      <c r="BC84" s="7">
        <v>0</v>
      </c>
      <c r="BD84" s="50">
        <v>0</v>
      </c>
      <c r="BE84" s="54">
        <v>0</v>
      </c>
      <c r="BF84" s="7">
        <v>0</v>
      </c>
      <c r="BG84" s="50">
        <v>0</v>
      </c>
      <c r="BH84" s="54">
        <v>0</v>
      </c>
      <c r="BI84" s="7">
        <v>0</v>
      </c>
      <c r="BJ84" s="50">
        <v>0</v>
      </c>
      <c r="BK84" s="54">
        <v>0</v>
      </c>
      <c r="BL84" s="7">
        <v>0</v>
      </c>
      <c r="BM84" s="50">
        <f t="shared" ref="BM84:BM95" si="295">IF(BK84=0,0,BL84/BK84*1000)</f>
        <v>0</v>
      </c>
      <c r="BN84" s="54">
        <v>170</v>
      </c>
      <c r="BO84" s="7">
        <v>459</v>
      </c>
      <c r="BP84" s="50">
        <f t="shared" ref="BP84" si="296">BO84/BN84*1000</f>
        <v>2700</v>
      </c>
      <c r="BQ84" s="54">
        <v>0</v>
      </c>
      <c r="BR84" s="7">
        <v>0</v>
      </c>
      <c r="BS84" s="50">
        <v>0</v>
      </c>
      <c r="BT84" s="54">
        <v>0</v>
      </c>
      <c r="BU84" s="7">
        <v>0</v>
      </c>
      <c r="BV84" s="50">
        <v>0</v>
      </c>
      <c r="BW84" s="54">
        <v>0</v>
      </c>
      <c r="BX84" s="7">
        <v>0</v>
      </c>
      <c r="BY84" s="50">
        <v>0</v>
      </c>
      <c r="BZ84" s="54">
        <v>0</v>
      </c>
      <c r="CA84" s="7">
        <v>0</v>
      </c>
      <c r="CB84" s="50">
        <v>0</v>
      </c>
      <c r="CC84" s="54">
        <v>0</v>
      </c>
      <c r="CD84" s="7">
        <v>0</v>
      </c>
      <c r="CE84" s="50">
        <v>0</v>
      </c>
      <c r="CF84" s="54">
        <v>0</v>
      </c>
      <c r="CG84" s="7">
        <v>0</v>
      </c>
      <c r="CH84" s="50">
        <v>0</v>
      </c>
      <c r="CI84" s="54">
        <v>0</v>
      </c>
      <c r="CJ84" s="7">
        <v>0</v>
      </c>
      <c r="CK84" s="50">
        <v>0</v>
      </c>
      <c r="CL84" s="54">
        <v>0</v>
      </c>
      <c r="CM84" s="7">
        <v>0</v>
      </c>
      <c r="CN84" s="50">
        <v>0</v>
      </c>
      <c r="CO84" s="54">
        <v>0</v>
      </c>
      <c r="CP84" s="7">
        <v>0</v>
      </c>
      <c r="CQ84" s="50">
        <v>0</v>
      </c>
      <c r="CR84" s="6">
        <f t="shared" ref="CR84:CR90" si="297">SUM(C84,F84,R84,AA84,AG84,AJ84,AM84,AP84,AS84,AV84,BE84,BH84,BN84,BQ84,CC84,CL84,CO84)+CI84+BT84+BB84+CF84+BZ84+BW84+O84</f>
        <v>2098.0699999999997</v>
      </c>
      <c r="CS84" s="11">
        <f t="shared" ref="CS84:CS90" si="298">SUM(D84,G84,S84,AB84,AH84,AK84,AN84,AQ84,AT84,AW84,BF84,BI84,BO84,BR84,CD84,CM84,CP84)+CJ84+BU84+BC84+CG84+CA84+BX84+P84</f>
        <v>4984.1970000000001</v>
      </c>
    </row>
    <row r="85" spans="1:97" x14ac:dyDescent="0.3">
      <c r="A85" s="44">
        <v>2019</v>
      </c>
      <c r="B85" s="45" t="s">
        <v>6</v>
      </c>
      <c r="C85" s="54">
        <v>0</v>
      </c>
      <c r="D85" s="7">
        <v>0</v>
      </c>
      <c r="E85" s="50">
        <v>0</v>
      </c>
      <c r="F85" s="54">
        <v>0</v>
      </c>
      <c r="G85" s="7">
        <v>0</v>
      </c>
      <c r="H85" s="50">
        <v>0</v>
      </c>
      <c r="I85" s="54"/>
      <c r="J85" s="7"/>
      <c r="K85" s="50"/>
      <c r="L85" s="54">
        <v>0</v>
      </c>
      <c r="M85" s="7">
        <v>0</v>
      </c>
      <c r="N85" s="50">
        <v>0</v>
      </c>
      <c r="O85" s="54">
        <v>0</v>
      </c>
      <c r="P85" s="7">
        <v>0</v>
      </c>
      <c r="Q85" s="50">
        <v>0</v>
      </c>
      <c r="R85" s="54">
        <v>0</v>
      </c>
      <c r="S85" s="7">
        <v>0</v>
      </c>
      <c r="T85" s="50">
        <v>0</v>
      </c>
      <c r="U85" s="54">
        <v>0</v>
      </c>
      <c r="V85" s="7">
        <v>0</v>
      </c>
      <c r="W85" s="50">
        <f t="shared" si="291"/>
        <v>0</v>
      </c>
      <c r="X85" s="54">
        <v>0</v>
      </c>
      <c r="Y85" s="7">
        <v>0</v>
      </c>
      <c r="Z85" s="50">
        <v>0</v>
      </c>
      <c r="AA85" s="54">
        <v>0</v>
      </c>
      <c r="AB85" s="7">
        <v>0</v>
      </c>
      <c r="AC85" s="50">
        <v>0</v>
      </c>
      <c r="AD85" s="54">
        <v>0</v>
      </c>
      <c r="AE85" s="7">
        <v>0</v>
      </c>
      <c r="AF85" s="50">
        <v>0</v>
      </c>
      <c r="AG85" s="54">
        <v>0</v>
      </c>
      <c r="AH85" s="7">
        <v>0</v>
      </c>
      <c r="AI85" s="50">
        <v>0</v>
      </c>
      <c r="AJ85" s="54">
        <v>0</v>
      </c>
      <c r="AK85" s="7">
        <v>0</v>
      </c>
      <c r="AL85" s="50">
        <v>0</v>
      </c>
      <c r="AM85" s="54">
        <v>0</v>
      </c>
      <c r="AN85" s="7">
        <v>0</v>
      </c>
      <c r="AO85" s="50">
        <v>0</v>
      </c>
      <c r="AP85" s="54">
        <v>286</v>
      </c>
      <c r="AQ85" s="7">
        <v>439.25799999999998</v>
      </c>
      <c r="AR85" s="50">
        <f t="shared" si="292"/>
        <v>1535.8671328671328</v>
      </c>
      <c r="AS85" s="54">
        <v>766.0625</v>
      </c>
      <c r="AT85" s="7">
        <v>1709.1220000000001</v>
      </c>
      <c r="AU85" s="50">
        <f t="shared" si="293"/>
        <v>2231.0477278289959</v>
      </c>
      <c r="AV85" s="54">
        <v>0</v>
      </c>
      <c r="AW85" s="7">
        <v>0</v>
      </c>
      <c r="AX85" s="50">
        <v>0</v>
      </c>
      <c r="AY85" s="54">
        <v>0</v>
      </c>
      <c r="AZ85" s="7">
        <v>0</v>
      </c>
      <c r="BA85" s="50">
        <f t="shared" si="294"/>
        <v>0</v>
      </c>
      <c r="BB85" s="54">
        <v>0</v>
      </c>
      <c r="BC85" s="7">
        <v>0</v>
      </c>
      <c r="BD85" s="50">
        <v>0</v>
      </c>
      <c r="BE85" s="54">
        <v>0</v>
      </c>
      <c r="BF85" s="7">
        <v>0</v>
      </c>
      <c r="BG85" s="50">
        <v>0</v>
      </c>
      <c r="BH85" s="54">
        <v>0</v>
      </c>
      <c r="BI85" s="7">
        <v>0</v>
      </c>
      <c r="BJ85" s="50">
        <v>0</v>
      </c>
      <c r="BK85" s="54">
        <v>0</v>
      </c>
      <c r="BL85" s="7">
        <v>0</v>
      </c>
      <c r="BM85" s="50">
        <f t="shared" si="295"/>
        <v>0</v>
      </c>
      <c r="BN85" s="54">
        <v>0</v>
      </c>
      <c r="BO85" s="7">
        <v>0</v>
      </c>
      <c r="BP85" s="50">
        <v>0</v>
      </c>
      <c r="BQ85" s="54">
        <v>0</v>
      </c>
      <c r="BR85" s="7">
        <v>0</v>
      </c>
      <c r="BS85" s="50">
        <v>0</v>
      </c>
      <c r="BT85" s="54">
        <v>0</v>
      </c>
      <c r="BU85" s="7">
        <v>0</v>
      </c>
      <c r="BV85" s="50">
        <v>0</v>
      </c>
      <c r="BW85" s="54">
        <v>0</v>
      </c>
      <c r="BX85" s="7">
        <v>0</v>
      </c>
      <c r="BY85" s="50">
        <v>0</v>
      </c>
      <c r="BZ85" s="54">
        <v>0</v>
      </c>
      <c r="CA85" s="7">
        <v>0</v>
      </c>
      <c r="CB85" s="50">
        <v>0</v>
      </c>
      <c r="CC85" s="54">
        <v>0</v>
      </c>
      <c r="CD85" s="7">
        <v>0</v>
      </c>
      <c r="CE85" s="50">
        <v>0</v>
      </c>
      <c r="CF85" s="54">
        <v>0</v>
      </c>
      <c r="CG85" s="7">
        <v>0</v>
      </c>
      <c r="CH85" s="50">
        <v>0</v>
      </c>
      <c r="CI85" s="54">
        <v>0</v>
      </c>
      <c r="CJ85" s="7">
        <v>0</v>
      </c>
      <c r="CK85" s="50">
        <v>0</v>
      </c>
      <c r="CL85" s="54">
        <v>0</v>
      </c>
      <c r="CM85" s="7">
        <v>0</v>
      </c>
      <c r="CN85" s="50">
        <v>0</v>
      </c>
      <c r="CO85" s="54">
        <v>0</v>
      </c>
      <c r="CP85" s="7">
        <v>0</v>
      </c>
      <c r="CQ85" s="50">
        <v>0</v>
      </c>
      <c r="CR85" s="6">
        <f t="shared" si="297"/>
        <v>1052.0625</v>
      </c>
      <c r="CS85" s="11">
        <f t="shared" si="298"/>
        <v>2148.38</v>
      </c>
    </row>
    <row r="86" spans="1:97" x14ac:dyDescent="0.3">
      <c r="A86" s="44">
        <v>2019</v>
      </c>
      <c r="B86" s="45" t="s">
        <v>7</v>
      </c>
      <c r="C86" s="54">
        <v>0</v>
      </c>
      <c r="D86" s="7">
        <v>0</v>
      </c>
      <c r="E86" s="50">
        <v>0</v>
      </c>
      <c r="F86" s="54">
        <v>0</v>
      </c>
      <c r="G86" s="7">
        <v>0</v>
      </c>
      <c r="H86" s="50">
        <v>0</v>
      </c>
      <c r="I86" s="54"/>
      <c r="J86" s="7"/>
      <c r="K86" s="50"/>
      <c r="L86" s="54">
        <v>0</v>
      </c>
      <c r="M86" s="7">
        <v>0</v>
      </c>
      <c r="N86" s="50">
        <v>0</v>
      </c>
      <c r="O86" s="54">
        <v>0</v>
      </c>
      <c r="P86" s="7">
        <v>0</v>
      </c>
      <c r="Q86" s="50">
        <v>0</v>
      </c>
      <c r="R86" s="54">
        <v>0</v>
      </c>
      <c r="S86" s="7">
        <v>0</v>
      </c>
      <c r="T86" s="50">
        <v>0</v>
      </c>
      <c r="U86" s="54">
        <v>0</v>
      </c>
      <c r="V86" s="7">
        <v>0</v>
      </c>
      <c r="W86" s="50">
        <f t="shared" si="291"/>
        <v>0</v>
      </c>
      <c r="X86" s="54">
        <v>0</v>
      </c>
      <c r="Y86" s="7">
        <v>0</v>
      </c>
      <c r="Z86" s="50">
        <v>0</v>
      </c>
      <c r="AA86" s="54">
        <v>0</v>
      </c>
      <c r="AB86" s="7">
        <v>0</v>
      </c>
      <c r="AC86" s="50">
        <v>0</v>
      </c>
      <c r="AD86" s="54">
        <v>0</v>
      </c>
      <c r="AE86" s="7">
        <v>0</v>
      </c>
      <c r="AF86" s="50">
        <v>0</v>
      </c>
      <c r="AG86" s="54">
        <v>0</v>
      </c>
      <c r="AH86" s="7">
        <v>0</v>
      </c>
      <c r="AI86" s="50">
        <v>0</v>
      </c>
      <c r="AJ86" s="54">
        <v>0</v>
      </c>
      <c r="AK86" s="7">
        <v>0</v>
      </c>
      <c r="AL86" s="50">
        <v>0</v>
      </c>
      <c r="AM86" s="54">
        <v>0</v>
      </c>
      <c r="AN86" s="7">
        <v>0</v>
      </c>
      <c r="AO86" s="50">
        <v>0</v>
      </c>
      <c r="AP86" s="54">
        <v>60</v>
      </c>
      <c r="AQ86" s="7">
        <v>90.247</v>
      </c>
      <c r="AR86" s="50">
        <f t="shared" si="292"/>
        <v>1504.1166666666668</v>
      </c>
      <c r="AS86" s="54">
        <v>719.36500000000001</v>
      </c>
      <c r="AT86" s="7">
        <v>1812.3630000000001</v>
      </c>
      <c r="AU86" s="50">
        <f t="shared" si="293"/>
        <v>2519.3927978147394</v>
      </c>
      <c r="AV86" s="54">
        <v>0</v>
      </c>
      <c r="AW86" s="7">
        <v>0</v>
      </c>
      <c r="AX86" s="50">
        <v>0</v>
      </c>
      <c r="AY86" s="54">
        <v>0</v>
      </c>
      <c r="AZ86" s="7">
        <v>0</v>
      </c>
      <c r="BA86" s="50">
        <f t="shared" si="294"/>
        <v>0</v>
      </c>
      <c r="BB86" s="54">
        <v>0</v>
      </c>
      <c r="BC86" s="7">
        <v>0</v>
      </c>
      <c r="BD86" s="50">
        <v>0</v>
      </c>
      <c r="BE86" s="54">
        <v>0</v>
      </c>
      <c r="BF86" s="7">
        <v>0</v>
      </c>
      <c r="BG86" s="50">
        <v>0</v>
      </c>
      <c r="BH86" s="54">
        <v>0</v>
      </c>
      <c r="BI86" s="7">
        <v>0</v>
      </c>
      <c r="BJ86" s="50">
        <v>0</v>
      </c>
      <c r="BK86" s="54">
        <v>0</v>
      </c>
      <c r="BL86" s="7">
        <v>0</v>
      </c>
      <c r="BM86" s="50">
        <f t="shared" si="295"/>
        <v>0</v>
      </c>
      <c r="BN86" s="54">
        <v>0</v>
      </c>
      <c r="BO86" s="7">
        <v>0</v>
      </c>
      <c r="BP86" s="50">
        <v>0</v>
      </c>
      <c r="BQ86" s="54">
        <v>0</v>
      </c>
      <c r="BR86" s="7">
        <v>0</v>
      </c>
      <c r="BS86" s="50">
        <v>0</v>
      </c>
      <c r="BT86" s="54">
        <v>0</v>
      </c>
      <c r="BU86" s="7">
        <v>0</v>
      </c>
      <c r="BV86" s="50">
        <v>0</v>
      </c>
      <c r="BW86" s="54">
        <v>0</v>
      </c>
      <c r="BX86" s="7">
        <v>0</v>
      </c>
      <c r="BY86" s="50">
        <v>0</v>
      </c>
      <c r="BZ86" s="54">
        <v>0</v>
      </c>
      <c r="CA86" s="7">
        <v>0</v>
      </c>
      <c r="CB86" s="50">
        <v>0</v>
      </c>
      <c r="CC86" s="54">
        <v>0</v>
      </c>
      <c r="CD86" s="7">
        <v>0</v>
      </c>
      <c r="CE86" s="50">
        <v>0</v>
      </c>
      <c r="CF86" s="54">
        <v>0</v>
      </c>
      <c r="CG86" s="7">
        <v>0</v>
      </c>
      <c r="CH86" s="50">
        <v>0</v>
      </c>
      <c r="CI86" s="54">
        <v>0</v>
      </c>
      <c r="CJ86" s="7">
        <v>0</v>
      </c>
      <c r="CK86" s="50">
        <v>0</v>
      </c>
      <c r="CL86" s="54">
        <v>0</v>
      </c>
      <c r="CM86" s="7">
        <v>0</v>
      </c>
      <c r="CN86" s="50">
        <v>0</v>
      </c>
      <c r="CO86" s="54">
        <v>0</v>
      </c>
      <c r="CP86" s="7">
        <v>0</v>
      </c>
      <c r="CQ86" s="50">
        <v>0</v>
      </c>
      <c r="CR86" s="6">
        <f t="shared" si="297"/>
        <v>779.36500000000001</v>
      </c>
      <c r="CS86" s="11">
        <f t="shared" si="298"/>
        <v>1902.6100000000001</v>
      </c>
    </row>
    <row r="87" spans="1:97" x14ac:dyDescent="0.3">
      <c r="A87" s="44">
        <v>2019</v>
      </c>
      <c r="B87" s="45" t="s">
        <v>8</v>
      </c>
      <c r="C87" s="54">
        <v>0</v>
      </c>
      <c r="D87" s="7">
        <v>0</v>
      </c>
      <c r="E87" s="50">
        <v>0</v>
      </c>
      <c r="F87" s="54">
        <v>0</v>
      </c>
      <c r="G87" s="7">
        <v>0</v>
      </c>
      <c r="H87" s="50">
        <v>0</v>
      </c>
      <c r="I87" s="54"/>
      <c r="J87" s="7"/>
      <c r="K87" s="50"/>
      <c r="L87" s="54">
        <v>0</v>
      </c>
      <c r="M87" s="7">
        <v>0</v>
      </c>
      <c r="N87" s="50">
        <v>0</v>
      </c>
      <c r="O87" s="54">
        <v>0</v>
      </c>
      <c r="P87" s="7">
        <v>0</v>
      </c>
      <c r="Q87" s="50">
        <v>0</v>
      </c>
      <c r="R87" s="54">
        <v>0</v>
      </c>
      <c r="S87" s="7">
        <v>0</v>
      </c>
      <c r="T87" s="50">
        <v>0</v>
      </c>
      <c r="U87" s="54">
        <v>0</v>
      </c>
      <c r="V87" s="7">
        <v>0</v>
      </c>
      <c r="W87" s="50">
        <f t="shared" si="291"/>
        <v>0</v>
      </c>
      <c r="X87" s="54">
        <v>0</v>
      </c>
      <c r="Y87" s="7">
        <v>0</v>
      </c>
      <c r="Z87" s="50">
        <v>0</v>
      </c>
      <c r="AA87" s="54">
        <v>0</v>
      </c>
      <c r="AB87" s="7">
        <v>0</v>
      </c>
      <c r="AC87" s="50">
        <v>0</v>
      </c>
      <c r="AD87" s="54">
        <v>0</v>
      </c>
      <c r="AE87" s="7">
        <v>0</v>
      </c>
      <c r="AF87" s="50">
        <v>0</v>
      </c>
      <c r="AG87" s="54">
        <v>0</v>
      </c>
      <c r="AH87" s="7">
        <v>0</v>
      </c>
      <c r="AI87" s="50">
        <v>0</v>
      </c>
      <c r="AJ87" s="54">
        <v>0</v>
      </c>
      <c r="AK87" s="7">
        <v>0</v>
      </c>
      <c r="AL87" s="50">
        <v>0</v>
      </c>
      <c r="AM87" s="54">
        <v>0</v>
      </c>
      <c r="AN87" s="7">
        <v>0</v>
      </c>
      <c r="AO87" s="50">
        <v>0</v>
      </c>
      <c r="AP87" s="54">
        <v>112.66</v>
      </c>
      <c r="AQ87" s="7">
        <v>151.303</v>
      </c>
      <c r="AR87" s="50">
        <f t="shared" si="292"/>
        <v>1343.0055032842181</v>
      </c>
      <c r="AS87" s="54">
        <v>408</v>
      </c>
      <c r="AT87" s="7">
        <v>695.58699999999999</v>
      </c>
      <c r="AU87" s="50">
        <f t="shared" si="293"/>
        <v>1704.8700980392157</v>
      </c>
      <c r="AV87" s="54">
        <v>0</v>
      </c>
      <c r="AW87" s="7">
        <v>0</v>
      </c>
      <c r="AX87" s="50">
        <v>0</v>
      </c>
      <c r="AY87" s="54">
        <v>0</v>
      </c>
      <c r="AZ87" s="7">
        <v>0</v>
      </c>
      <c r="BA87" s="50">
        <f t="shared" si="294"/>
        <v>0</v>
      </c>
      <c r="BB87" s="54">
        <v>0</v>
      </c>
      <c r="BC87" s="7">
        <v>0</v>
      </c>
      <c r="BD87" s="50">
        <v>0</v>
      </c>
      <c r="BE87" s="54">
        <v>0</v>
      </c>
      <c r="BF87" s="7">
        <v>0</v>
      </c>
      <c r="BG87" s="50">
        <v>0</v>
      </c>
      <c r="BH87" s="54">
        <v>0</v>
      </c>
      <c r="BI87" s="7">
        <v>0</v>
      </c>
      <c r="BJ87" s="50">
        <v>0</v>
      </c>
      <c r="BK87" s="54">
        <v>0</v>
      </c>
      <c r="BL87" s="7">
        <v>0</v>
      </c>
      <c r="BM87" s="50">
        <f t="shared" si="295"/>
        <v>0</v>
      </c>
      <c r="BN87" s="54">
        <v>0</v>
      </c>
      <c r="BO87" s="7">
        <v>0</v>
      </c>
      <c r="BP87" s="50">
        <v>0</v>
      </c>
      <c r="BQ87" s="54">
        <v>0</v>
      </c>
      <c r="BR87" s="7">
        <v>0</v>
      </c>
      <c r="BS87" s="50">
        <v>0</v>
      </c>
      <c r="BT87" s="54">
        <v>0</v>
      </c>
      <c r="BU87" s="7">
        <v>0</v>
      </c>
      <c r="BV87" s="50">
        <v>0</v>
      </c>
      <c r="BW87" s="54">
        <v>0</v>
      </c>
      <c r="BX87" s="7">
        <v>0</v>
      </c>
      <c r="BY87" s="50">
        <v>0</v>
      </c>
      <c r="BZ87" s="54">
        <v>0</v>
      </c>
      <c r="CA87" s="7">
        <v>0</v>
      </c>
      <c r="CB87" s="50">
        <v>0</v>
      </c>
      <c r="CC87" s="54">
        <v>0</v>
      </c>
      <c r="CD87" s="7">
        <v>0</v>
      </c>
      <c r="CE87" s="50">
        <v>0</v>
      </c>
      <c r="CF87" s="54">
        <v>0</v>
      </c>
      <c r="CG87" s="7">
        <v>0</v>
      </c>
      <c r="CH87" s="50">
        <v>0</v>
      </c>
      <c r="CI87" s="54">
        <v>0</v>
      </c>
      <c r="CJ87" s="7">
        <v>0</v>
      </c>
      <c r="CK87" s="50">
        <v>0</v>
      </c>
      <c r="CL87" s="54">
        <v>0</v>
      </c>
      <c r="CM87" s="7">
        <v>0</v>
      </c>
      <c r="CN87" s="50">
        <v>0</v>
      </c>
      <c r="CO87" s="54">
        <v>0</v>
      </c>
      <c r="CP87" s="7">
        <v>0</v>
      </c>
      <c r="CQ87" s="50">
        <v>0</v>
      </c>
      <c r="CR87" s="6">
        <f t="shared" si="297"/>
        <v>520.66</v>
      </c>
      <c r="CS87" s="11">
        <f t="shared" si="298"/>
        <v>846.89</v>
      </c>
    </row>
    <row r="88" spans="1:97" x14ac:dyDescent="0.3">
      <c r="A88" s="44">
        <v>2019</v>
      </c>
      <c r="B88" s="45" t="s">
        <v>9</v>
      </c>
      <c r="C88" s="54">
        <v>0</v>
      </c>
      <c r="D88" s="7">
        <v>0</v>
      </c>
      <c r="E88" s="50">
        <v>0</v>
      </c>
      <c r="F88" s="54">
        <v>0</v>
      </c>
      <c r="G88" s="7">
        <v>0</v>
      </c>
      <c r="H88" s="50">
        <v>0</v>
      </c>
      <c r="I88" s="54"/>
      <c r="J88" s="7"/>
      <c r="K88" s="50"/>
      <c r="L88" s="54">
        <v>0</v>
      </c>
      <c r="M88" s="7">
        <v>0</v>
      </c>
      <c r="N88" s="50">
        <v>0</v>
      </c>
      <c r="O88" s="54">
        <v>0</v>
      </c>
      <c r="P88" s="7">
        <v>0</v>
      </c>
      <c r="Q88" s="50">
        <v>0</v>
      </c>
      <c r="R88" s="54">
        <v>0</v>
      </c>
      <c r="S88" s="7">
        <v>0</v>
      </c>
      <c r="T88" s="50">
        <v>0</v>
      </c>
      <c r="U88" s="54">
        <v>0</v>
      </c>
      <c r="V88" s="7">
        <v>0</v>
      </c>
      <c r="W88" s="50">
        <f t="shared" si="291"/>
        <v>0</v>
      </c>
      <c r="X88" s="54">
        <v>0</v>
      </c>
      <c r="Y88" s="7">
        <v>0</v>
      </c>
      <c r="Z88" s="50">
        <v>0</v>
      </c>
      <c r="AA88" s="54">
        <v>0</v>
      </c>
      <c r="AB88" s="7">
        <v>0</v>
      </c>
      <c r="AC88" s="50">
        <v>0</v>
      </c>
      <c r="AD88" s="54">
        <v>0</v>
      </c>
      <c r="AE88" s="7">
        <v>0</v>
      </c>
      <c r="AF88" s="50">
        <v>0</v>
      </c>
      <c r="AG88" s="54">
        <v>0</v>
      </c>
      <c r="AH88" s="7">
        <v>0</v>
      </c>
      <c r="AI88" s="50">
        <v>0</v>
      </c>
      <c r="AJ88" s="54">
        <v>0</v>
      </c>
      <c r="AK88" s="7">
        <v>0</v>
      </c>
      <c r="AL88" s="50">
        <v>0</v>
      </c>
      <c r="AM88" s="54">
        <v>0</v>
      </c>
      <c r="AN88" s="7">
        <v>0</v>
      </c>
      <c r="AO88" s="50">
        <v>0</v>
      </c>
      <c r="AP88" s="54">
        <v>528.91999999999996</v>
      </c>
      <c r="AQ88" s="7">
        <v>863.03</v>
      </c>
      <c r="AR88" s="50">
        <f t="shared" si="292"/>
        <v>1631.683430386448</v>
      </c>
      <c r="AS88" s="54">
        <v>314.351</v>
      </c>
      <c r="AT88" s="7">
        <v>531.94000000000005</v>
      </c>
      <c r="AU88" s="50">
        <f t="shared" si="293"/>
        <v>1692.1848506923791</v>
      </c>
      <c r="AV88" s="54">
        <v>0</v>
      </c>
      <c r="AW88" s="7">
        <v>0</v>
      </c>
      <c r="AX88" s="50">
        <v>0</v>
      </c>
      <c r="AY88" s="54">
        <v>0</v>
      </c>
      <c r="AZ88" s="7">
        <v>0</v>
      </c>
      <c r="BA88" s="50">
        <f t="shared" si="294"/>
        <v>0</v>
      </c>
      <c r="BB88" s="54">
        <v>0</v>
      </c>
      <c r="BC88" s="7">
        <v>0</v>
      </c>
      <c r="BD88" s="50">
        <v>0</v>
      </c>
      <c r="BE88" s="54">
        <v>0</v>
      </c>
      <c r="BF88" s="7">
        <v>0</v>
      </c>
      <c r="BG88" s="50">
        <v>0</v>
      </c>
      <c r="BH88" s="54">
        <v>0</v>
      </c>
      <c r="BI88" s="7">
        <v>0</v>
      </c>
      <c r="BJ88" s="50">
        <v>0</v>
      </c>
      <c r="BK88" s="54">
        <v>0</v>
      </c>
      <c r="BL88" s="7">
        <v>0</v>
      </c>
      <c r="BM88" s="50">
        <f t="shared" si="295"/>
        <v>0</v>
      </c>
      <c r="BN88" s="54">
        <v>0</v>
      </c>
      <c r="BO88" s="7">
        <v>0</v>
      </c>
      <c r="BP88" s="50">
        <v>0</v>
      </c>
      <c r="BQ88" s="54">
        <v>0</v>
      </c>
      <c r="BR88" s="7">
        <v>0</v>
      </c>
      <c r="BS88" s="50">
        <v>0</v>
      </c>
      <c r="BT88" s="54">
        <v>0</v>
      </c>
      <c r="BU88" s="7">
        <v>0</v>
      </c>
      <c r="BV88" s="50">
        <v>0</v>
      </c>
      <c r="BW88" s="54">
        <v>0</v>
      </c>
      <c r="BX88" s="7">
        <v>0</v>
      </c>
      <c r="BY88" s="50">
        <v>0</v>
      </c>
      <c r="BZ88" s="54">
        <v>0</v>
      </c>
      <c r="CA88" s="7">
        <v>0</v>
      </c>
      <c r="CB88" s="50">
        <v>0</v>
      </c>
      <c r="CC88" s="54">
        <v>0</v>
      </c>
      <c r="CD88" s="7">
        <v>0</v>
      </c>
      <c r="CE88" s="50">
        <v>0</v>
      </c>
      <c r="CF88" s="54">
        <v>0</v>
      </c>
      <c r="CG88" s="7">
        <v>0</v>
      </c>
      <c r="CH88" s="50">
        <v>0</v>
      </c>
      <c r="CI88" s="54">
        <v>0</v>
      </c>
      <c r="CJ88" s="7">
        <v>0</v>
      </c>
      <c r="CK88" s="50">
        <v>0</v>
      </c>
      <c r="CL88" s="54">
        <v>0</v>
      </c>
      <c r="CM88" s="7">
        <v>0</v>
      </c>
      <c r="CN88" s="50">
        <v>0</v>
      </c>
      <c r="CO88" s="54">
        <v>0</v>
      </c>
      <c r="CP88" s="7">
        <v>0</v>
      </c>
      <c r="CQ88" s="50">
        <v>0</v>
      </c>
      <c r="CR88" s="6">
        <f t="shared" si="297"/>
        <v>843.27099999999996</v>
      </c>
      <c r="CS88" s="11">
        <f t="shared" si="298"/>
        <v>1394.97</v>
      </c>
    </row>
    <row r="89" spans="1:97" x14ac:dyDescent="0.3">
      <c r="A89" s="44">
        <v>2019</v>
      </c>
      <c r="B89" s="45" t="s">
        <v>10</v>
      </c>
      <c r="C89" s="54">
        <v>0</v>
      </c>
      <c r="D89" s="7">
        <v>0</v>
      </c>
      <c r="E89" s="50">
        <v>0</v>
      </c>
      <c r="F89" s="54">
        <v>0</v>
      </c>
      <c r="G89" s="7">
        <v>0</v>
      </c>
      <c r="H89" s="50">
        <v>0</v>
      </c>
      <c r="I89" s="54"/>
      <c r="J89" s="7"/>
      <c r="K89" s="50"/>
      <c r="L89" s="54">
        <v>0</v>
      </c>
      <c r="M89" s="7">
        <v>0</v>
      </c>
      <c r="N89" s="50">
        <v>0</v>
      </c>
      <c r="O89" s="54">
        <v>0</v>
      </c>
      <c r="P89" s="7">
        <v>0</v>
      </c>
      <c r="Q89" s="50">
        <v>0</v>
      </c>
      <c r="R89" s="54">
        <v>0</v>
      </c>
      <c r="S89" s="7">
        <v>0</v>
      </c>
      <c r="T89" s="50">
        <v>0</v>
      </c>
      <c r="U89" s="54">
        <v>0</v>
      </c>
      <c r="V89" s="7">
        <v>0</v>
      </c>
      <c r="W89" s="50">
        <f t="shared" si="291"/>
        <v>0</v>
      </c>
      <c r="X89" s="54">
        <v>0</v>
      </c>
      <c r="Y89" s="7">
        <v>0</v>
      </c>
      <c r="Z89" s="50">
        <v>0</v>
      </c>
      <c r="AA89" s="54">
        <v>0</v>
      </c>
      <c r="AB89" s="7">
        <v>0</v>
      </c>
      <c r="AC89" s="50">
        <v>0</v>
      </c>
      <c r="AD89" s="54">
        <v>0</v>
      </c>
      <c r="AE89" s="7">
        <v>0</v>
      </c>
      <c r="AF89" s="50">
        <v>0</v>
      </c>
      <c r="AG89" s="54">
        <v>0</v>
      </c>
      <c r="AH89" s="7">
        <v>0</v>
      </c>
      <c r="AI89" s="50">
        <v>0</v>
      </c>
      <c r="AJ89" s="54">
        <v>0</v>
      </c>
      <c r="AK89" s="7">
        <v>0</v>
      </c>
      <c r="AL89" s="50">
        <v>0</v>
      </c>
      <c r="AM89" s="54">
        <v>0</v>
      </c>
      <c r="AN89" s="7">
        <v>0</v>
      </c>
      <c r="AO89" s="50">
        <v>0</v>
      </c>
      <c r="AP89" s="54">
        <v>784</v>
      </c>
      <c r="AQ89" s="7">
        <v>1465.172</v>
      </c>
      <c r="AR89" s="50">
        <f t="shared" si="292"/>
        <v>1868.841836734694</v>
      </c>
      <c r="AS89" s="54">
        <v>24</v>
      </c>
      <c r="AT89" s="7">
        <v>41.686999999999998</v>
      </c>
      <c r="AU89" s="50">
        <f t="shared" si="293"/>
        <v>1736.9583333333333</v>
      </c>
      <c r="AV89" s="54">
        <v>0</v>
      </c>
      <c r="AW89" s="7">
        <v>0</v>
      </c>
      <c r="AX89" s="50">
        <v>0</v>
      </c>
      <c r="AY89" s="54">
        <v>0</v>
      </c>
      <c r="AZ89" s="7">
        <v>0</v>
      </c>
      <c r="BA89" s="50">
        <f t="shared" si="294"/>
        <v>0</v>
      </c>
      <c r="BB89" s="54">
        <v>0</v>
      </c>
      <c r="BC89" s="7">
        <v>0</v>
      </c>
      <c r="BD89" s="50">
        <v>0</v>
      </c>
      <c r="BE89" s="54">
        <v>0</v>
      </c>
      <c r="BF89" s="7">
        <v>0</v>
      </c>
      <c r="BG89" s="50">
        <v>0</v>
      </c>
      <c r="BH89" s="54">
        <v>0</v>
      </c>
      <c r="BI89" s="7">
        <v>0</v>
      </c>
      <c r="BJ89" s="50">
        <v>0</v>
      </c>
      <c r="BK89" s="54">
        <v>0</v>
      </c>
      <c r="BL89" s="7">
        <v>0</v>
      </c>
      <c r="BM89" s="50">
        <f t="shared" si="295"/>
        <v>0</v>
      </c>
      <c r="BN89" s="54">
        <v>0</v>
      </c>
      <c r="BO89" s="7">
        <v>0</v>
      </c>
      <c r="BP89" s="50">
        <v>0</v>
      </c>
      <c r="BQ89" s="54">
        <v>0</v>
      </c>
      <c r="BR89" s="7">
        <v>0</v>
      </c>
      <c r="BS89" s="50">
        <v>0</v>
      </c>
      <c r="BT89" s="54">
        <v>0</v>
      </c>
      <c r="BU89" s="7">
        <v>0</v>
      </c>
      <c r="BV89" s="50">
        <v>0</v>
      </c>
      <c r="BW89" s="54">
        <v>0</v>
      </c>
      <c r="BX89" s="7">
        <v>0</v>
      </c>
      <c r="BY89" s="50">
        <v>0</v>
      </c>
      <c r="BZ89" s="54">
        <v>0</v>
      </c>
      <c r="CA89" s="7">
        <v>0</v>
      </c>
      <c r="CB89" s="50">
        <v>0</v>
      </c>
      <c r="CC89" s="54">
        <v>0</v>
      </c>
      <c r="CD89" s="7">
        <v>0</v>
      </c>
      <c r="CE89" s="50">
        <v>0</v>
      </c>
      <c r="CF89" s="54">
        <v>0</v>
      </c>
      <c r="CG89" s="7">
        <v>0</v>
      </c>
      <c r="CH89" s="50">
        <v>0</v>
      </c>
      <c r="CI89" s="54">
        <v>0</v>
      </c>
      <c r="CJ89" s="7">
        <v>0</v>
      </c>
      <c r="CK89" s="50">
        <v>0</v>
      </c>
      <c r="CL89" s="54">
        <v>0</v>
      </c>
      <c r="CM89" s="7">
        <v>0</v>
      </c>
      <c r="CN89" s="50">
        <v>0</v>
      </c>
      <c r="CO89" s="54">
        <v>0</v>
      </c>
      <c r="CP89" s="7">
        <v>0</v>
      </c>
      <c r="CQ89" s="50">
        <v>0</v>
      </c>
      <c r="CR89" s="6">
        <f t="shared" si="297"/>
        <v>808</v>
      </c>
      <c r="CS89" s="11">
        <f t="shared" si="298"/>
        <v>1506.8589999999999</v>
      </c>
    </row>
    <row r="90" spans="1:97" x14ac:dyDescent="0.3">
      <c r="A90" s="44">
        <v>2019</v>
      </c>
      <c r="B90" s="45" t="s">
        <v>11</v>
      </c>
      <c r="C90" s="54">
        <v>0</v>
      </c>
      <c r="D90" s="7">
        <v>0</v>
      </c>
      <c r="E90" s="50">
        <v>0</v>
      </c>
      <c r="F90" s="54">
        <v>0</v>
      </c>
      <c r="G90" s="7">
        <v>0</v>
      </c>
      <c r="H90" s="50">
        <v>0</v>
      </c>
      <c r="I90" s="54"/>
      <c r="J90" s="7"/>
      <c r="K90" s="50"/>
      <c r="L90" s="54">
        <v>0</v>
      </c>
      <c r="M90" s="7">
        <v>0</v>
      </c>
      <c r="N90" s="50">
        <v>0</v>
      </c>
      <c r="O90" s="54">
        <v>0</v>
      </c>
      <c r="P90" s="7">
        <v>0</v>
      </c>
      <c r="Q90" s="50">
        <v>0</v>
      </c>
      <c r="R90" s="54">
        <v>0</v>
      </c>
      <c r="S90" s="7">
        <v>0</v>
      </c>
      <c r="T90" s="50">
        <v>0</v>
      </c>
      <c r="U90" s="54">
        <v>0</v>
      </c>
      <c r="V90" s="7">
        <v>0</v>
      </c>
      <c r="W90" s="50">
        <f t="shared" si="291"/>
        <v>0</v>
      </c>
      <c r="X90" s="54">
        <v>0</v>
      </c>
      <c r="Y90" s="7">
        <v>0</v>
      </c>
      <c r="Z90" s="50">
        <v>0</v>
      </c>
      <c r="AA90" s="54">
        <v>0</v>
      </c>
      <c r="AB90" s="7">
        <v>0</v>
      </c>
      <c r="AC90" s="50">
        <v>0</v>
      </c>
      <c r="AD90" s="54">
        <v>0</v>
      </c>
      <c r="AE90" s="7">
        <v>0</v>
      </c>
      <c r="AF90" s="50">
        <v>0</v>
      </c>
      <c r="AG90" s="54">
        <v>0</v>
      </c>
      <c r="AH90" s="7">
        <v>0</v>
      </c>
      <c r="AI90" s="50">
        <v>0</v>
      </c>
      <c r="AJ90" s="54">
        <v>0</v>
      </c>
      <c r="AK90" s="7">
        <v>0</v>
      </c>
      <c r="AL90" s="50">
        <v>0</v>
      </c>
      <c r="AM90" s="54">
        <v>0</v>
      </c>
      <c r="AN90" s="7">
        <v>0</v>
      </c>
      <c r="AO90" s="50">
        <v>0</v>
      </c>
      <c r="AP90" s="54">
        <v>661</v>
      </c>
      <c r="AQ90" s="7">
        <v>1217.0550000000001</v>
      </c>
      <c r="AR90" s="50">
        <f t="shared" si="292"/>
        <v>1841.2329803328291</v>
      </c>
      <c r="AS90" s="54">
        <v>678</v>
      </c>
      <c r="AT90" s="7">
        <v>1081.5809999999999</v>
      </c>
      <c r="AU90" s="50">
        <f t="shared" si="293"/>
        <v>1595.2522123893805</v>
      </c>
      <c r="AV90" s="54">
        <v>0</v>
      </c>
      <c r="AW90" s="7">
        <v>0</v>
      </c>
      <c r="AX90" s="50">
        <v>0</v>
      </c>
      <c r="AY90" s="54">
        <v>0</v>
      </c>
      <c r="AZ90" s="7">
        <v>0</v>
      </c>
      <c r="BA90" s="50">
        <f t="shared" si="294"/>
        <v>0</v>
      </c>
      <c r="BB90" s="54">
        <v>0</v>
      </c>
      <c r="BC90" s="7">
        <v>0</v>
      </c>
      <c r="BD90" s="50">
        <v>0</v>
      </c>
      <c r="BE90" s="54">
        <v>0</v>
      </c>
      <c r="BF90" s="7">
        <v>0</v>
      </c>
      <c r="BG90" s="50">
        <v>0</v>
      </c>
      <c r="BH90" s="54">
        <v>0</v>
      </c>
      <c r="BI90" s="7">
        <v>0</v>
      </c>
      <c r="BJ90" s="50">
        <v>0</v>
      </c>
      <c r="BK90" s="54">
        <v>0</v>
      </c>
      <c r="BL90" s="7">
        <v>0</v>
      </c>
      <c r="BM90" s="50">
        <f t="shared" si="295"/>
        <v>0</v>
      </c>
      <c r="BN90" s="54">
        <v>0</v>
      </c>
      <c r="BO90" s="7">
        <v>0</v>
      </c>
      <c r="BP90" s="50">
        <v>0</v>
      </c>
      <c r="BQ90" s="54">
        <v>0</v>
      </c>
      <c r="BR90" s="7">
        <v>0</v>
      </c>
      <c r="BS90" s="50">
        <v>0</v>
      </c>
      <c r="BT90" s="54">
        <v>0</v>
      </c>
      <c r="BU90" s="7">
        <v>0</v>
      </c>
      <c r="BV90" s="50">
        <v>0</v>
      </c>
      <c r="BW90" s="54">
        <v>0</v>
      </c>
      <c r="BX90" s="7">
        <v>0</v>
      </c>
      <c r="BY90" s="50">
        <v>0</v>
      </c>
      <c r="BZ90" s="54">
        <v>0</v>
      </c>
      <c r="CA90" s="7">
        <v>0</v>
      </c>
      <c r="CB90" s="50">
        <v>0</v>
      </c>
      <c r="CC90" s="54">
        <v>0</v>
      </c>
      <c r="CD90" s="7">
        <v>0</v>
      </c>
      <c r="CE90" s="50">
        <v>0</v>
      </c>
      <c r="CF90" s="54">
        <v>0</v>
      </c>
      <c r="CG90" s="7">
        <v>0</v>
      </c>
      <c r="CH90" s="50">
        <v>0</v>
      </c>
      <c r="CI90" s="54">
        <v>0</v>
      </c>
      <c r="CJ90" s="7">
        <v>0</v>
      </c>
      <c r="CK90" s="50">
        <v>0</v>
      </c>
      <c r="CL90" s="54">
        <v>465.6</v>
      </c>
      <c r="CM90" s="7">
        <v>1048.6869999999999</v>
      </c>
      <c r="CN90" s="50">
        <f t="shared" ref="CN90:CN95" si="299">CM90/CL90*1000</f>
        <v>2252.3346219931268</v>
      </c>
      <c r="CO90" s="54">
        <v>0</v>
      </c>
      <c r="CP90" s="7">
        <v>0</v>
      </c>
      <c r="CQ90" s="50">
        <v>0</v>
      </c>
      <c r="CR90" s="6">
        <f t="shared" si="297"/>
        <v>1804.6</v>
      </c>
      <c r="CS90" s="11">
        <f t="shared" si="298"/>
        <v>3347.3229999999999</v>
      </c>
    </row>
    <row r="91" spans="1:97" x14ac:dyDescent="0.3">
      <c r="A91" s="44">
        <v>2019</v>
      </c>
      <c r="B91" s="45" t="s">
        <v>12</v>
      </c>
      <c r="C91" s="54">
        <v>0</v>
      </c>
      <c r="D91" s="7">
        <v>0</v>
      </c>
      <c r="E91" s="50">
        <v>0</v>
      </c>
      <c r="F91" s="54">
        <v>0</v>
      </c>
      <c r="G91" s="7">
        <v>0</v>
      </c>
      <c r="H91" s="50">
        <v>0</v>
      </c>
      <c r="I91" s="54"/>
      <c r="J91" s="7"/>
      <c r="K91" s="50"/>
      <c r="L91" s="54">
        <v>0</v>
      </c>
      <c r="M91" s="7">
        <v>0</v>
      </c>
      <c r="N91" s="50">
        <v>0</v>
      </c>
      <c r="O91" s="54">
        <v>170</v>
      </c>
      <c r="P91" s="7">
        <v>442</v>
      </c>
      <c r="Q91" s="50">
        <f t="shared" ref="Q91:Q95" si="300">P91/O91*1000</f>
        <v>2600</v>
      </c>
      <c r="R91" s="54">
        <v>0</v>
      </c>
      <c r="S91" s="7">
        <v>0</v>
      </c>
      <c r="T91" s="50">
        <v>0</v>
      </c>
      <c r="U91" s="54">
        <v>0</v>
      </c>
      <c r="V91" s="7">
        <v>0</v>
      </c>
      <c r="W91" s="50">
        <f t="shared" si="291"/>
        <v>0</v>
      </c>
      <c r="X91" s="54">
        <v>0</v>
      </c>
      <c r="Y91" s="7">
        <v>0</v>
      </c>
      <c r="Z91" s="50">
        <v>0</v>
      </c>
      <c r="AA91" s="54">
        <v>0</v>
      </c>
      <c r="AB91" s="7">
        <v>0</v>
      </c>
      <c r="AC91" s="50">
        <v>0</v>
      </c>
      <c r="AD91" s="54">
        <v>0</v>
      </c>
      <c r="AE91" s="7">
        <v>0</v>
      </c>
      <c r="AF91" s="50">
        <v>0</v>
      </c>
      <c r="AG91" s="54">
        <v>0</v>
      </c>
      <c r="AH91" s="7">
        <v>0</v>
      </c>
      <c r="AI91" s="50">
        <v>0</v>
      </c>
      <c r="AJ91" s="54">
        <v>0</v>
      </c>
      <c r="AK91" s="7">
        <v>0</v>
      </c>
      <c r="AL91" s="50">
        <v>0</v>
      </c>
      <c r="AM91" s="54">
        <v>0</v>
      </c>
      <c r="AN91" s="7">
        <v>0</v>
      </c>
      <c r="AO91" s="50">
        <v>0</v>
      </c>
      <c r="AP91" s="54">
        <v>125</v>
      </c>
      <c r="AQ91" s="7">
        <v>305.42899999999997</v>
      </c>
      <c r="AR91" s="50">
        <f t="shared" si="292"/>
        <v>2443.4319999999998</v>
      </c>
      <c r="AS91" s="54">
        <v>719.17</v>
      </c>
      <c r="AT91" s="7">
        <v>1198.6130000000001</v>
      </c>
      <c r="AU91" s="50">
        <f t="shared" si="293"/>
        <v>1666.6615681966714</v>
      </c>
      <c r="AV91" s="54">
        <v>0</v>
      </c>
      <c r="AW91" s="7">
        <v>0</v>
      </c>
      <c r="AX91" s="50">
        <v>0</v>
      </c>
      <c r="AY91" s="54">
        <v>0</v>
      </c>
      <c r="AZ91" s="7">
        <v>0</v>
      </c>
      <c r="BA91" s="50">
        <f t="shared" si="294"/>
        <v>0</v>
      </c>
      <c r="BB91" s="54">
        <v>0</v>
      </c>
      <c r="BC91" s="7">
        <v>0</v>
      </c>
      <c r="BD91" s="50">
        <v>0</v>
      </c>
      <c r="BE91" s="54">
        <v>0</v>
      </c>
      <c r="BF91" s="7">
        <v>0</v>
      </c>
      <c r="BG91" s="50">
        <v>0</v>
      </c>
      <c r="BH91" s="54">
        <v>0</v>
      </c>
      <c r="BI91" s="7">
        <v>0</v>
      </c>
      <c r="BJ91" s="50">
        <v>0</v>
      </c>
      <c r="BK91" s="54">
        <v>0</v>
      </c>
      <c r="BL91" s="7">
        <v>0</v>
      </c>
      <c r="BM91" s="50">
        <f t="shared" si="295"/>
        <v>0</v>
      </c>
      <c r="BN91" s="54">
        <v>0</v>
      </c>
      <c r="BO91" s="7">
        <v>0</v>
      </c>
      <c r="BP91" s="50">
        <v>0</v>
      </c>
      <c r="BQ91" s="54">
        <v>0</v>
      </c>
      <c r="BR91" s="7">
        <v>0</v>
      </c>
      <c r="BS91" s="50">
        <v>0</v>
      </c>
      <c r="BT91" s="54">
        <v>0</v>
      </c>
      <c r="BU91" s="7">
        <v>0</v>
      </c>
      <c r="BV91" s="50">
        <v>0</v>
      </c>
      <c r="BW91" s="54">
        <v>0</v>
      </c>
      <c r="BX91" s="7">
        <v>0</v>
      </c>
      <c r="BY91" s="50">
        <v>0</v>
      </c>
      <c r="BZ91" s="54">
        <v>0</v>
      </c>
      <c r="CA91" s="7">
        <v>0</v>
      </c>
      <c r="CB91" s="50">
        <v>0</v>
      </c>
      <c r="CC91" s="54">
        <v>0</v>
      </c>
      <c r="CD91" s="7">
        <v>0</v>
      </c>
      <c r="CE91" s="50">
        <v>0</v>
      </c>
      <c r="CF91" s="54">
        <v>0</v>
      </c>
      <c r="CG91" s="7">
        <v>0</v>
      </c>
      <c r="CH91" s="50">
        <v>0</v>
      </c>
      <c r="CI91" s="54">
        <v>0</v>
      </c>
      <c r="CJ91" s="7">
        <v>0</v>
      </c>
      <c r="CK91" s="50">
        <v>0</v>
      </c>
      <c r="CL91" s="54">
        <v>23.9</v>
      </c>
      <c r="CM91" s="7">
        <v>57.866</v>
      </c>
      <c r="CN91" s="50">
        <f t="shared" si="299"/>
        <v>2421.171548117155</v>
      </c>
      <c r="CO91" s="54">
        <v>0</v>
      </c>
      <c r="CP91" s="7">
        <v>0</v>
      </c>
      <c r="CQ91" s="50">
        <v>0</v>
      </c>
      <c r="CR91" s="6">
        <f>SUM(C91,F91,R91,AA91,AG91,AJ91,AM91,AP91,AS91,AV91,BE91,BH91,BN91,BQ91,CC91,CL91,CO91)+CI91+BT91+BB91+CF91+BZ91+BW91+O91</f>
        <v>1038.07</v>
      </c>
      <c r="CS91" s="11">
        <f>SUM(D91,G91,S91,AB91,AH91,AK91,AN91,AQ91,AT91,AW91,BF91,BI91,BO91,BR91,CD91,CM91,CP91)+CJ91+BU91+BC91+CG91+CA91+BX91+P91</f>
        <v>2003.9079999999999</v>
      </c>
    </row>
    <row r="92" spans="1:97" x14ac:dyDescent="0.3">
      <c r="A92" s="44">
        <v>2019</v>
      </c>
      <c r="B92" s="45" t="s">
        <v>13</v>
      </c>
      <c r="C92" s="54">
        <v>0</v>
      </c>
      <c r="D92" s="7">
        <v>0</v>
      </c>
      <c r="E92" s="50">
        <v>0</v>
      </c>
      <c r="F92" s="54">
        <v>0</v>
      </c>
      <c r="G92" s="7">
        <v>0</v>
      </c>
      <c r="H92" s="50">
        <v>0</v>
      </c>
      <c r="I92" s="54"/>
      <c r="J92" s="7"/>
      <c r="K92" s="50"/>
      <c r="L92" s="54">
        <v>0</v>
      </c>
      <c r="M92" s="7">
        <v>0</v>
      </c>
      <c r="N92" s="50">
        <v>0</v>
      </c>
      <c r="O92" s="54">
        <v>200</v>
      </c>
      <c r="P92" s="7">
        <v>520</v>
      </c>
      <c r="Q92" s="50">
        <f t="shared" si="300"/>
        <v>2600</v>
      </c>
      <c r="R92" s="54">
        <v>0</v>
      </c>
      <c r="S92" s="7">
        <v>0</v>
      </c>
      <c r="T92" s="50">
        <v>0</v>
      </c>
      <c r="U92" s="54">
        <v>0</v>
      </c>
      <c r="V92" s="7">
        <v>0</v>
      </c>
      <c r="W92" s="50">
        <f t="shared" si="291"/>
        <v>0</v>
      </c>
      <c r="X92" s="54">
        <v>0</v>
      </c>
      <c r="Y92" s="7">
        <v>0</v>
      </c>
      <c r="Z92" s="50">
        <v>0</v>
      </c>
      <c r="AA92" s="54">
        <v>0</v>
      </c>
      <c r="AB92" s="7">
        <v>0</v>
      </c>
      <c r="AC92" s="50">
        <v>0</v>
      </c>
      <c r="AD92" s="54">
        <v>0</v>
      </c>
      <c r="AE92" s="7">
        <v>0</v>
      </c>
      <c r="AF92" s="50">
        <v>0</v>
      </c>
      <c r="AG92" s="54">
        <v>0</v>
      </c>
      <c r="AH92" s="7">
        <v>0</v>
      </c>
      <c r="AI92" s="50">
        <v>0</v>
      </c>
      <c r="AJ92" s="54">
        <v>0</v>
      </c>
      <c r="AK92" s="7">
        <v>0</v>
      </c>
      <c r="AL92" s="50">
        <v>0</v>
      </c>
      <c r="AM92" s="54">
        <v>0</v>
      </c>
      <c r="AN92" s="7">
        <v>0</v>
      </c>
      <c r="AO92" s="50">
        <v>0</v>
      </c>
      <c r="AP92" s="54">
        <v>87</v>
      </c>
      <c r="AQ92" s="7">
        <v>117.572</v>
      </c>
      <c r="AR92" s="50">
        <f t="shared" si="292"/>
        <v>1351.4022988505747</v>
      </c>
      <c r="AS92" s="54">
        <v>572.32000000000005</v>
      </c>
      <c r="AT92" s="7">
        <v>1092.4359999999999</v>
      </c>
      <c r="AU92" s="50">
        <f t="shared" si="293"/>
        <v>1908.7852949398937</v>
      </c>
      <c r="AV92" s="54">
        <v>0</v>
      </c>
      <c r="AW92" s="7">
        <v>0</v>
      </c>
      <c r="AX92" s="50">
        <v>0</v>
      </c>
      <c r="AY92" s="54">
        <v>0</v>
      </c>
      <c r="AZ92" s="7">
        <v>0</v>
      </c>
      <c r="BA92" s="50">
        <f t="shared" si="294"/>
        <v>0</v>
      </c>
      <c r="BB92" s="54">
        <v>0</v>
      </c>
      <c r="BC92" s="7">
        <v>0</v>
      </c>
      <c r="BD92" s="50">
        <v>0</v>
      </c>
      <c r="BE92" s="54">
        <v>0</v>
      </c>
      <c r="BF92" s="7">
        <v>0</v>
      </c>
      <c r="BG92" s="50">
        <v>0</v>
      </c>
      <c r="BH92" s="54">
        <v>0</v>
      </c>
      <c r="BI92" s="7">
        <v>0</v>
      </c>
      <c r="BJ92" s="50">
        <v>0</v>
      </c>
      <c r="BK92" s="54">
        <v>0</v>
      </c>
      <c r="BL92" s="7">
        <v>0</v>
      </c>
      <c r="BM92" s="50">
        <f t="shared" si="295"/>
        <v>0</v>
      </c>
      <c r="BN92" s="54">
        <v>0</v>
      </c>
      <c r="BO92" s="7">
        <v>0</v>
      </c>
      <c r="BP92" s="50">
        <v>0</v>
      </c>
      <c r="BQ92" s="54">
        <v>0</v>
      </c>
      <c r="BR92" s="7">
        <v>0</v>
      </c>
      <c r="BS92" s="50">
        <v>0</v>
      </c>
      <c r="BT92" s="54">
        <v>0</v>
      </c>
      <c r="BU92" s="7">
        <v>0</v>
      </c>
      <c r="BV92" s="50">
        <v>0</v>
      </c>
      <c r="BW92" s="54">
        <v>0</v>
      </c>
      <c r="BX92" s="7">
        <v>0</v>
      </c>
      <c r="BY92" s="50">
        <v>0</v>
      </c>
      <c r="BZ92" s="54">
        <v>0</v>
      </c>
      <c r="CA92" s="7">
        <v>0</v>
      </c>
      <c r="CB92" s="50">
        <v>0</v>
      </c>
      <c r="CC92" s="54">
        <v>0</v>
      </c>
      <c r="CD92" s="7">
        <v>0</v>
      </c>
      <c r="CE92" s="50">
        <v>0</v>
      </c>
      <c r="CF92" s="54">
        <v>0</v>
      </c>
      <c r="CG92" s="7">
        <v>0</v>
      </c>
      <c r="CH92" s="50">
        <v>0</v>
      </c>
      <c r="CI92" s="54">
        <v>0</v>
      </c>
      <c r="CJ92" s="7">
        <v>0</v>
      </c>
      <c r="CK92" s="50">
        <v>0</v>
      </c>
      <c r="CL92" s="54">
        <v>0</v>
      </c>
      <c r="CM92" s="7">
        <v>0</v>
      </c>
      <c r="CN92" s="50">
        <v>0</v>
      </c>
      <c r="CO92" s="54">
        <v>0</v>
      </c>
      <c r="CP92" s="7">
        <v>0</v>
      </c>
      <c r="CQ92" s="50">
        <v>0</v>
      </c>
      <c r="CR92" s="6">
        <f t="shared" ref="CR92:CR96" si="301">SUM(C92,F92,R92,AA92,AG92,AJ92,AM92,AP92,AS92,AV92,BE92,BH92,BN92,BQ92,CC92,CL92,CO92)+CI92+BT92+BB92+CF92+BZ92+BW92+O92</f>
        <v>859.32</v>
      </c>
      <c r="CS92" s="11">
        <f t="shared" ref="CS92:CS96" si="302">SUM(D92,G92,S92,AB92,AH92,AK92,AN92,AQ92,AT92,AW92,BF92,BI92,BO92,BR92,CD92,CM92,CP92)+CJ92+BU92+BC92+CG92+CA92+BX92+P92</f>
        <v>1730.0079999999998</v>
      </c>
    </row>
    <row r="93" spans="1:97" x14ac:dyDescent="0.3">
      <c r="A93" s="44">
        <v>2019</v>
      </c>
      <c r="B93" s="45" t="s">
        <v>14</v>
      </c>
      <c r="C93" s="54">
        <v>0</v>
      </c>
      <c r="D93" s="7">
        <v>0</v>
      </c>
      <c r="E93" s="50">
        <v>0</v>
      </c>
      <c r="F93" s="54">
        <v>0</v>
      </c>
      <c r="G93" s="7">
        <v>0</v>
      </c>
      <c r="H93" s="50">
        <v>0</v>
      </c>
      <c r="I93" s="54"/>
      <c r="J93" s="7"/>
      <c r="K93" s="50"/>
      <c r="L93" s="54">
        <v>0</v>
      </c>
      <c r="M93" s="7">
        <v>0</v>
      </c>
      <c r="N93" s="50">
        <v>0</v>
      </c>
      <c r="O93" s="54">
        <v>34</v>
      </c>
      <c r="P93" s="7">
        <v>88.4</v>
      </c>
      <c r="Q93" s="50">
        <f t="shared" si="300"/>
        <v>2600</v>
      </c>
      <c r="R93" s="54">
        <v>0</v>
      </c>
      <c r="S93" s="7">
        <v>0</v>
      </c>
      <c r="T93" s="50">
        <v>0</v>
      </c>
      <c r="U93" s="54">
        <v>0</v>
      </c>
      <c r="V93" s="7">
        <v>0</v>
      </c>
      <c r="W93" s="50">
        <f t="shared" si="291"/>
        <v>0</v>
      </c>
      <c r="X93" s="54">
        <v>0</v>
      </c>
      <c r="Y93" s="7">
        <v>0</v>
      </c>
      <c r="Z93" s="50">
        <v>0</v>
      </c>
      <c r="AA93" s="54">
        <v>0</v>
      </c>
      <c r="AB93" s="7">
        <v>0</v>
      </c>
      <c r="AC93" s="50">
        <v>0</v>
      </c>
      <c r="AD93" s="54">
        <v>0</v>
      </c>
      <c r="AE93" s="7">
        <v>0</v>
      </c>
      <c r="AF93" s="50">
        <v>0</v>
      </c>
      <c r="AG93" s="54">
        <v>0</v>
      </c>
      <c r="AH93" s="7">
        <v>0</v>
      </c>
      <c r="AI93" s="50">
        <v>0</v>
      </c>
      <c r="AJ93" s="54">
        <v>0</v>
      </c>
      <c r="AK93" s="7">
        <v>0</v>
      </c>
      <c r="AL93" s="50">
        <v>0</v>
      </c>
      <c r="AM93" s="54">
        <v>0</v>
      </c>
      <c r="AN93" s="7">
        <v>0</v>
      </c>
      <c r="AO93" s="50">
        <v>0</v>
      </c>
      <c r="AP93" s="54">
        <v>29</v>
      </c>
      <c r="AQ93" s="7">
        <v>39.765000000000001</v>
      </c>
      <c r="AR93" s="50">
        <f t="shared" si="292"/>
        <v>1371.2068965517242</v>
      </c>
      <c r="AS93" s="54">
        <v>1129.23</v>
      </c>
      <c r="AT93" s="7">
        <v>2397.5509999999999</v>
      </c>
      <c r="AU93" s="50">
        <f t="shared" si="293"/>
        <v>2123.1733127883599</v>
      </c>
      <c r="AV93" s="54">
        <v>0</v>
      </c>
      <c r="AW93" s="7">
        <v>0</v>
      </c>
      <c r="AX93" s="50">
        <v>0</v>
      </c>
      <c r="AY93" s="54">
        <v>0</v>
      </c>
      <c r="AZ93" s="7">
        <v>0</v>
      </c>
      <c r="BA93" s="50">
        <f t="shared" si="294"/>
        <v>0</v>
      </c>
      <c r="BB93" s="54">
        <v>0</v>
      </c>
      <c r="BC93" s="7">
        <v>0</v>
      </c>
      <c r="BD93" s="50">
        <v>0</v>
      </c>
      <c r="BE93" s="54">
        <v>0</v>
      </c>
      <c r="BF93" s="7">
        <v>0</v>
      </c>
      <c r="BG93" s="50">
        <v>0</v>
      </c>
      <c r="BH93" s="54">
        <v>0</v>
      </c>
      <c r="BI93" s="7">
        <v>0</v>
      </c>
      <c r="BJ93" s="50">
        <v>0</v>
      </c>
      <c r="BK93" s="54">
        <v>0</v>
      </c>
      <c r="BL93" s="7">
        <v>0</v>
      </c>
      <c r="BM93" s="50">
        <f t="shared" si="295"/>
        <v>0</v>
      </c>
      <c r="BN93" s="54">
        <v>0</v>
      </c>
      <c r="BO93" s="7">
        <v>0</v>
      </c>
      <c r="BP93" s="50">
        <v>0</v>
      </c>
      <c r="BQ93" s="54">
        <v>0</v>
      </c>
      <c r="BR93" s="7">
        <v>0</v>
      </c>
      <c r="BS93" s="50">
        <v>0</v>
      </c>
      <c r="BT93" s="54">
        <v>0</v>
      </c>
      <c r="BU93" s="7">
        <v>0</v>
      </c>
      <c r="BV93" s="50">
        <v>0</v>
      </c>
      <c r="BW93" s="54">
        <v>0</v>
      </c>
      <c r="BX93" s="7">
        <v>0</v>
      </c>
      <c r="BY93" s="50">
        <v>0</v>
      </c>
      <c r="BZ93" s="54">
        <v>0</v>
      </c>
      <c r="CA93" s="7">
        <v>0</v>
      </c>
      <c r="CB93" s="50">
        <v>0</v>
      </c>
      <c r="CC93" s="54">
        <v>0</v>
      </c>
      <c r="CD93" s="7">
        <v>0</v>
      </c>
      <c r="CE93" s="50">
        <v>0</v>
      </c>
      <c r="CF93" s="54">
        <v>0</v>
      </c>
      <c r="CG93" s="7">
        <v>0</v>
      </c>
      <c r="CH93" s="50">
        <v>0</v>
      </c>
      <c r="CI93" s="54">
        <v>0</v>
      </c>
      <c r="CJ93" s="7">
        <v>0</v>
      </c>
      <c r="CK93" s="50">
        <v>0</v>
      </c>
      <c r="CL93" s="54">
        <v>0</v>
      </c>
      <c r="CM93" s="7">
        <v>0</v>
      </c>
      <c r="CN93" s="50">
        <v>0</v>
      </c>
      <c r="CO93" s="54">
        <v>0</v>
      </c>
      <c r="CP93" s="7">
        <v>0</v>
      </c>
      <c r="CQ93" s="50">
        <v>0</v>
      </c>
      <c r="CR93" s="6">
        <f t="shared" si="301"/>
        <v>1192.23</v>
      </c>
      <c r="CS93" s="11">
        <f t="shared" si="302"/>
        <v>2525.7159999999999</v>
      </c>
    </row>
    <row r="94" spans="1:97" x14ac:dyDescent="0.3">
      <c r="A94" s="44">
        <v>2019</v>
      </c>
      <c r="B94" s="45" t="s">
        <v>15</v>
      </c>
      <c r="C94" s="54">
        <v>0</v>
      </c>
      <c r="D94" s="7">
        <v>0</v>
      </c>
      <c r="E94" s="50">
        <v>0</v>
      </c>
      <c r="F94" s="54">
        <v>0</v>
      </c>
      <c r="G94" s="7">
        <v>0</v>
      </c>
      <c r="H94" s="50">
        <v>0</v>
      </c>
      <c r="I94" s="54"/>
      <c r="J94" s="7"/>
      <c r="K94" s="50"/>
      <c r="L94" s="54">
        <v>0</v>
      </c>
      <c r="M94" s="7">
        <v>0</v>
      </c>
      <c r="N94" s="50">
        <v>0</v>
      </c>
      <c r="O94" s="54">
        <v>130</v>
      </c>
      <c r="P94" s="7">
        <v>338</v>
      </c>
      <c r="Q94" s="50">
        <f t="shared" si="300"/>
        <v>2600</v>
      </c>
      <c r="R94" s="54">
        <v>0</v>
      </c>
      <c r="S94" s="7">
        <v>0</v>
      </c>
      <c r="T94" s="50">
        <v>0</v>
      </c>
      <c r="U94" s="54">
        <v>0</v>
      </c>
      <c r="V94" s="7">
        <v>0</v>
      </c>
      <c r="W94" s="50">
        <f t="shared" si="291"/>
        <v>0</v>
      </c>
      <c r="X94" s="54">
        <v>0</v>
      </c>
      <c r="Y94" s="7">
        <v>0</v>
      </c>
      <c r="Z94" s="50">
        <v>0</v>
      </c>
      <c r="AA94" s="54">
        <v>0</v>
      </c>
      <c r="AB94" s="7">
        <v>0</v>
      </c>
      <c r="AC94" s="50">
        <v>0</v>
      </c>
      <c r="AD94" s="54">
        <v>0</v>
      </c>
      <c r="AE94" s="7">
        <v>0</v>
      </c>
      <c r="AF94" s="50">
        <v>0</v>
      </c>
      <c r="AG94" s="54">
        <v>0</v>
      </c>
      <c r="AH94" s="7">
        <v>0</v>
      </c>
      <c r="AI94" s="50">
        <v>0</v>
      </c>
      <c r="AJ94" s="54">
        <v>0</v>
      </c>
      <c r="AK94" s="7">
        <v>0</v>
      </c>
      <c r="AL94" s="50">
        <v>0</v>
      </c>
      <c r="AM94" s="54">
        <v>0</v>
      </c>
      <c r="AN94" s="7">
        <v>0</v>
      </c>
      <c r="AO94" s="50">
        <v>0</v>
      </c>
      <c r="AP94" s="54">
        <v>0</v>
      </c>
      <c r="AQ94" s="7">
        <v>0</v>
      </c>
      <c r="AR94" s="50">
        <v>0</v>
      </c>
      <c r="AS94" s="54">
        <v>1428.97</v>
      </c>
      <c r="AT94" s="7">
        <v>2966.0949999999998</v>
      </c>
      <c r="AU94" s="50">
        <f t="shared" si="293"/>
        <v>2075.6873832200813</v>
      </c>
      <c r="AV94" s="54">
        <v>0</v>
      </c>
      <c r="AW94" s="7">
        <v>0</v>
      </c>
      <c r="AX94" s="50">
        <v>0</v>
      </c>
      <c r="AY94" s="54">
        <v>0</v>
      </c>
      <c r="AZ94" s="7">
        <v>0</v>
      </c>
      <c r="BA94" s="50">
        <f t="shared" si="294"/>
        <v>0</v>
      </c>
      <c r="BB94" s="54">
        <v>0</v>
      </c>
      <c r="BC94" s="7">
        <v>0</v>
      </c>
      <c r="BD94" s="50">
        <v>0</v>
      </c>
      <c r="BE94" s="54">
        <v>0</v>
      </c>
      <c r="BF94" s="7">
        <v>0</v>
      </c>
      <c r="BG94" s="50">
        <v>0</v>
      </c>
      <c r="BH94" s="54">
        <v>0</v>
      </c>
      <c r="BI94" s="7">
        <v>0</v>
      </c>
      <c r="BJ94" s="50">
        <v>0</v>
      </c>
      <c r="BK94" s="54">
        <v>0</v>
      </c>
      <c r="BL94" s="7">
        <v>0</v>
      </c>
      <c r="BM94" s="50">
        <f t="shared" si="295"/>
        <v>0</v>
      </c>
      <c r="BN94" s="54">
        <v>0</v>
      </c>
      <c r="BO94" s="7">
        <v>0</v>
      </c>
      <c r="BP94" s="50">
        <v>0</v>
      </c>
      <c r="BQ94" s="54">
        <v>0</v>
      </c>
      <c r="BR94" s="7">
        <v>0</v>
      </c>
      <c r="BS94" s="50">
        <v>0</v>
      </c>
      <c r="BT94" s="54">
        <v>0</v>
      </c>
      <c r="BU94" s="7">
        <v>0</v>
      </c>
      <c r="BV94" s="50">
        <v>0</v>
      </c>
      <c r="BW94" s="54">
        <v>0</v>
      </c>
      <c r="BX94" s="7">
        <v>0</v>
      </c>
      <c r="BY94" s="50">
        <v>0</v>
      </c>
      <c r="BZ94" s="54">
        <v>66.83</v>
      </c>
      <c r="CA94" s="7">
        <v>80.582999999999998</v>
      </c>
      <c r="CB94" s="50">
        <f t="shared" ref="CB94" si="303">CA94/BZ94*1000</f>
        <v>1205.7908125093522</v>
      </c>
      <c r="CC94" s="54">
        <v>0</v>
      </c>
      <c r="CD94" s="7">
        <v>0</v>
      </c>
      <c r="CE94" s="50">
        <v>0</v>
      </c>
      <c r="CF94" s="54">
        <v>0</v>
      </c>
      <c r="CG94" s="7">
        <v>0</v>
      </c>
      <c r="CH94" s="50">
        <v>0</v>
      </c>
      <c r="CI94" s="54">
        <v>0</v>
      </c>
      <c r="CJ94" s="7">
        <v>0</v>
      </c>
      <c r="CK94" s="50">
        <v>0</v>
      </c>
      <c r="CL94" s="54">
        <v>853.82</v>
      </c>
      <c r="CM94" s="7">
        <v>2423.2739999999999</v>
      </c>
      <c r="CN94" s="50">
        <f t="shared" si="299"/>
        <v>2838.1555831439878</v>
      </c>
      <c r="CO94" s="54">
        <v>0</v>
      </c>
      <c r="CP94" s="7">
        <v>0</v>
      </c>
      <c r="CQ94" s="50">
        <v>0</v>
      </c>
      <c r="CR94" s="6">
        <f t="shared" si="301"/>
        <v>2479.62</v>
      </c>
      <c r="CS94" s="11">
        <f t="shared" si="302"/>
        <v>5807.9519999999993</v>
      </c>
    </row>
    <row r="95" spans="1:97" x14ac:dyDescent="0.3">
      <c r="A95" s="44">
        <v>2019</v>
      </c>
      <c r="B95" s="45" t="s">
        <v>16</v>
      </c>
      <c r="C95" s="54">
        <v>0</v>
      </c>
      <c r="D95" s="7">
        <v>0</v>
      </c>
      <c r="E95" s="50">
        <v>0</v>
      </c>
      <c r="F95" s="54">
        <v>0</v>
      </c>
      <c r="G95" s="7">
        <v>0</v>
      </c>
      <c r="H95" s="50">
        <v>0</v>
      </c>
      <c r="I95" s="54"/>
      <c r="J95" s="7"/>
      <c r="K95" s="50"/>
      <c r="L95" s="54">
        <v>0</v>
      </c>
      <c r="M95" s="7">
        <v>0</v>
      </c>
      <c r="N95" s="50">
        <v>0</v>
      </c>
      <c r="O95" s="54">
        <v>34</v>
      </c>
      <c r="P95" s="7">
        <v>88.4</v>
      </c>
      <c r="Q95" s="50">
        <f t="shared" si="300"/>
        <v>2600</v>
      </c>
      <c r="R95" s="54">
        <v>0</v>
      </c>
      <c r="S95" s="7">
        <v>0</v>
      </c>
      <c r="T95" s="50">
        <v>0</v>
      </c>
      <c r="U95" s="54">
        <v>0</v>
      </c>
      <c r="V95" s="7">
        <v>0</v>
      </c>
      <c r="W95" s="50">
        <f t="shared" si="291"/>
        <v>0</v>
      </c>
      <c r="X95" s="54">
        <v>0</v>
      </c>
      <c r="Y95" s="7">
        <v>0</v>
      </c>
      <c r="Z95" s="50">
        <v>0</v>
      </c>
      <c r="AA95" s="54">
        <v>0</v>
      </c>
      <c r="AB95" s="7">
        <v>0</v>
      </c>
      <c r="AC95" s="50">
        <v>0</v>
      </c>
      <c r="AD95" s="54">
        <v>0</v>
      </c>
      <c r="AE95" s="7">
        <v>0</v>
      </c>
      <c r="AF95" s="50">
        <v>0</v>
      </c>
      <c r="AG95" s="54">
        <v>0</v>
      </c>
      <c r="AH95" s="7">
        <v>0</v>
      </c>
      <c r="AI95" s="50">
        <v>0</v>
      </c>
      <c r="AJ95" s="54">
        <v>0</v>
      </c>
      <c r="AK95" s="7">
        <v>0</v>
      </c>
      <c r="AL95" s="50">
        <v>0</v>
      </c>
      <c r="AM95" s="54">
        <v>0</v>
      </c>
      <c r="AN95" s="7">
        <v>0</v>
      </c>
      <c r="AO95" s="50">
        <v>0</v>
      </c>
      <c r="AP95" s="54">
        <v>0</v>
      </c>
      <c r="AQ95" s="7">
        <v>0</v>
      </c>
      <c r="AR95" s="50">
        <v>0</v>
      </c>
      <c r="AS95" s="54">
        <v>975.48</v>
      </c>
      <c r="AT95" s="7">
        <v>1705.155</v>
      </c>
      <c r="AU95" s="50">
        <f t="shared" si="293"/>
        <v>1748.0163611760365</v>
      </c>
      <c r="AV95" s="54">
        <v>0</v>
      </c>
      <c r="AW95" s="7">
        <v>0</v>
      </c>
      <c r="AX95" s="50">
        <v>0</v>
      </c>
      <c r="AY95" s="54">
        <v>0</v>
      </c>
      <c r="AZ95" s="7">
        <v>0</v>
      </c>
      <c r="BA95" s="50">
        <f t="shared" si="294"/>
        <v>0</v>
      </c>
      <c r="BB95" s="54">
        <v>0</v>
      </c>
      <c r="BC95" s="7">
        <v>0</v>
      </c>
      <c r="BD95" s="50">
        <v>0</v>
      </c>
      <c r="BE95" s="54">
        <v>0</v>
      </c>
      <c r="BF95" s="7">
        <v>0</v>
      </c>
      <c r="BG95" s="50">
        <v>0</v>
      </c>
      <c r="BH95" s="54">
        <v>0</v>
      </c>
      <c r="BI95" s="7">
        <v>0</v>
      </c>
      <c r="BJ95" s="50">
        <v>0</v>
      </c>
      <c r="BK95" s="54">
        <v>0</v>
      </c>
      <c r="BL95" s="7">
        <v>0</v>
      </c>
      <c r="BM95" s="50">
        <f t="shared" si="295"/>
        <v>0</v>
      </c>
      <c r="BN95" s="54">
        <v>0</v>
      </c>
      <c r="BO95" s="7">
        <v>0</v>
      </c>
      <c r="BP95" s="50">
        <v>0</v>
      </c>
      <c r="BQ95" s="54">
        <v>0</v>
      </c>
      <c r="BR95" s="7">
        <v>0</v>
      </c>
      <c r="BS95" s="50">
        <v>0</v>
      </c>
      <c r="BT95" s="54">
        <v>0</v>
      </c>
      <c r="BU95" s="7">
        <v>0</v>
      </c>
      <c r="BV95" s="50">
        <v>0</v>
      </c>
      <c r="BW95" s="54">
        <v>0</v>
      </c>
      <c r="BX95" s="7">
        <v>0</v>
      </c>
      <c r="BY95" s="50">
        <v>0</v>
      </c>
      <c r="BZ95" s="54">
        <v>0</v>
      </c>
      <c r="CA95" s="7">
        <v>0</v>
      </c>
      <c r="CB95" s="50">
        <v>0</v>
      </c>
      <c r="CC95" s="54">
        <v>0</v>
      </c>
      <c r="CD95" s="7">
        <v>0</v>
      </c>
      <c r="CE95" s="50">
        <v>0</v>
      </c>
      <c r="CF95" s="54">
        <v>0</v>
      </c>
      <c r="CG95" s="7">
        <v>0</v>
      </c>
      <c r="CH95" s="50">
        <v>0</v>
      </c>
      <c r="CI95" s="54">
        <v>0</v>
      </c>
      <c r="CJ95" s="7">
        <v>0</v>
      </c>
      <c r="CK95" s="50">
        <v>0</v>
      </c>
      <c r="CL95" s="54">
        <v>638.6</v>
      </c>
      <c r="CM95" s="7">
        <v>1785.9570000000001</v>
      </c>
      <c r="CN95" s="50">
        <f t="shared" si="299"/>
        <v>2796.6755402442845</v>
      </c>
      <c r="CO95" s="54">
        <v>0</v>
      </c>
      <c r="CP95" s="7">
        <v>0</v>
      </c>
      <c r="CQ95" s="50">
        <v>0</v>
      </c>
      <c r="CR95" s="6">
        <f t="shared" si="301"/>
        <v>1648.08</v>
      </c>
      <c r="CS95" s="11">
        <f t="shared" si="302"/>
        <v>3579.5120000000002</v>
      </c>
    </row>
    <row r="96" spans="1:97" ht="15" thickBot="1" x14ac:dyDescent="0.35">
      <c r="A96" s="46"/>
      <c r="B96" s="47" t="s">
        <v>17</v>
      </c>
      <c r="C96" s="51">
        <f>SUM(C84:C95)</f>
        <v>0</v>
      </c>
      <c r="D96" s="34">
        <f t="shared" ref="D96" si="304">SUM(D84:D95)</f>
        <v>0</v>
      </c>
      <c r="E96" s="52"/>
      <c r="F96" s="51">
        <f>SUM(F84:F95)</f>
        <v>0</v>
      </c>
      <c r="G96" s="34">
        <f t="shared" ref="G96" si="305">SUM(G84:G95)</f>
        <v>0</v>
      </c>
      <c r="H96" s="52"/>
      <c r="I96" s="51"/>
      <c r="J96" s="34"/>
      <c r="K96" s="52"/>
      <c r="L96" s="51">
        <f>SUM(L84:L95)</f>
        <v>0</v>
      </c>
      <c r="M96" s="34">
        <f t="shared" ref="M96" si="306">SUM(M84:M95)</f>
        <v>0</v>
      </c>
      <c r="N96" s="52"/>
      <c r="O96" s="51">
        <f>SUM(O84:O95)</f>
        <v>738</v>
      </c>
      <c r="P96" s="34">
        <f t="shared" ref="P96" si="307">SUM(P84:P95)</f>
        <v>1935.8000000000002</v>
      </c>
      <c r="Q96" s="52"/>
      <c r="R96" s="51">
        <f>SUM(R84:R95)</f>
        <v>0</v>
      </c>
      <c r="S96" s="34">
        <f t="shared" ref="S96" si="308">SUM(S84:S95)</f>
        <v>0</v>
      </c>
      <c r="T96" s="52"/>
      <c r="U96" s="51">
        <f t="shared" ref="U96:V96" si="309">SUM(U84:U95)</f>
        <v>0</v>
      </c>
      <c r="V96" s="34">
        <f t="shared" si="309"/>
        <v>0</v>
      </c>
      <c r="W96" s="52"/>
      <c r="X96" s="51">
        <f>SUM(X84:X95)</f>
        <v>0</v>
      </c>
      <c r="Y96" s="34">
        <f t="shared" ref="Y96" si="310">SUM(Y84:Y95)</f>
        <v>0</v>
      </c>
      <c r="Z96" s="52"/>
      <c r="AA96" s="51">
        <f>SUM(AA84:AA95)</f>
        <v>0</v>
      </c>
      <c r="AB96" s="34">
        <f t="shared" ref="AB96" si="311">SUM(AB84:AB95)</f>
        <v>0</v>
      </c>
      <c r="AC96" s="52"/>
      <c r="AD96" s="51">
        <f>SUM(AD84:AD95)</f>
        <v>0</v>
      </c>
      <c r="AE96" s="34">
        <f t="shared" ref="AE96" si="312">SUM(AE84:AE95)</f>
        <v>0</v>
      </c>
      <c r="AF96" s="52"/>
      <c r="AG96" s="51">
        <f>SUM(AG84:AG95)</f>
        <v>0</v>
      </c>
      <c r="AH96" s="34">
        <f t="shared" ref="AH96" si="313">SUM(AH84:AH95)</f>
        <v>0</v>
      </c>
      <c r="AI96" s="52"/>
      <c r="AJ96" s="51">
        <f>SUM(AJ84:AJ95)</f>
        <v>0</v>
      </c>
      <c r="AK96" s="34">
        <f t="shared" ref="AK96" si="314">SUM(AK84:AK95)</f>
        <v>0</v>
      </c>
      <c r="AL96" s="52"/>
      <c r="AM96" s="51">
        <f>SUM(AM84:AM95)</f>
        <v>0</v>
      </c>
      <c r="AN96" s="34">
        <f t="shared" ref="AN96" si="315">SUM(AN84:AN95)</f>
        <v>0</v>
      </c>
      <c r="AO96" s="52"/>
      <c r="AP96" s="51">
        <f>SUM(AP84:AP95)</f>
        <v>3181.58</v>
      </c>
      <c r="AQ96" s="34">
        <f t="shared" ref="AQ96" si="316">SUM(AQ84:AQ95)</f>
        <v>5442.3690000000006</v>
      </c>
      <c r="AR96" s="52"/>
      <c r="AS96" s="51">
        <f>SUM(AS84:AS95)</f>
        <v>8985.0185000000001</v>
      </c>
      <c r="AT96" s="34">
        <f t="shared" ref="AT96" si="317">SUM(AT84:AT95)</f>
        <v>18544.788999999997</v>
      </c>
      <c r="AU96" s="52"/>
      <c r="AV96" s="51">
        <f>SUM(AV84:AV95)</f>
        <v>0</v>
      </c>
      <c r="AW96" s="34">
        <f t="shared" ref="AW96" si="318">SUM(AW84:AW95)</f>
        <v>0</v>
      </c>
      <c r="AX96" s="52"/>
      <c r="AY96" s="51">
        <f t="shared" ref="AY96:AZ96" si="319">SUM(AY84:AY95)</f>
        <v>0</v>
      </c>
      <c r="AZ96" s="34">
        <f t="shared" si="319"/>
        <v>0</v>
      </c>
      <c r="BA96" s="52"/>
      <c r="BB96" s="51">
        <f>SUM(BB84:BB95)</f>
        <v>0</v>
      </c>
      <c r="BC96" s="34">
        <f t="shared" ref="BC96" si="320">SUM(BC84:BC95)</f>
        <v>0</v>
      </c>
      <c r="BD96" s="52"/>
      <c r="BE96" s="51">
        <f>SUM(BE84:BE95)</f>
        <v>0</v>
      </c>
      <c r="BF96" s="34">
        <f t="shared" ref="BF96" si="321">SUM(BF84:BF95)</f>
        <v>0</v>
      </c>
      <c r="BG96" s="52"/>
      <c r="BH96" s="51">
        <f>SUM(BH84:BH95)</f>
        <v>0</v>
      </c>
      <c r="BI96" s="34">
        <f t="shared" ref="BI96" si="322">SUM(BI84:BI95)</f>
        <v>0</v>
      </c>
      <c r="BJ96" s="52"/>
      <c r="BK96" s="51">
        <f t="shared" ref="BK96:BL96" si="323">SUM(BK84:BK95)</f>
        <v>0</v>
      </c>
      <c r="BL96" s="34">
        <f t="shared" si="323"/>
        <v>0</v>
      </c>
      <c r="BM96" s="52"/>
      <c r="BN96" s="51">
        <f>SUM(BN84:BN95)</f>
        <v>170</v>
      </c>
      <c r="BO96" s="34">
        <f t="shared" ref="BO96" si="324">SUM(BO84:BO95)</f>
        <v>459</v>
      </c>
      <c r="BP96" s="52"/>
      <c r="BQ96" s="51">
        <f>SUM(BQ84:BQ95)</f>
        <v>0</v>
      </c>
      <c r="BR96" s="34">
        <f t="shared" ref="BR96" si="325">SUM(BR84:BR95)</f>
        <v>0</v>
      </c>
      <c r="BS96" s="52"/>
      <c r="BT96" s="51">
        <f>SUM(BT84:BT95)</f>
        <v>0</v>
      </c>
      <c r="BU96" s="34">
        <f t="shared" ref="BU96" si="326">SUM(BU84:BU95)</f>
        <v>0</v>
      </c>
      <c r="BV96" s="52"/>
      <c r="BW96" s="51">
        <f>SUM(BW84:BW95)</f>
        <v>0</v>
      </c>
      <c r="BX96" s="34">
        <f t="shared" ref="BX96" si="327">SUM(BX84:BX95)</f>
        <v>0</v>
      </c>
      <c r="BY96" s="52"/>
      <c r="BZ96" s="51">
        <f>SUM(BZ84:BZ95)</f>
        <v>66.83</v>
      </c>
      <c r="CA96" s="34">
        <f t="shared" ref="CA96" si="328">SUM(CA84:CA95)</f>
        <v>80.582999999999998</v>
      </c>
      <c r="CB96" s="52"/>
      <c r="CC96" s="51">
        <f>SUM(CC84:CC95)</f>
        <v>0</v>
      </c>
      <c r="CD96" s="34">
        <f t="shared" ref="CD96" si="329">SUM(CD84:CD95)</f>
        <v>0</v>
      </c>
      <c r="CE96" s="52"/>
      <c r="CF96" s="51">
        <f>SUM(CF84:CF95)</f>
        <v>0</v>
      </c>
      <c r="CG96" s="34">
        <f t="shared" ref="CG96" si="330">SUM(CG84:CG95)</f>
        <v>0</v>
      </c>
      <c r="CH96" s="52"/>
      <c r="CI96" s="51">
        <f>SUM(CI84:CI95)</f>
        <v>0</v>
      </c>
      <c r="CJ96" s="34">
        <f t="shared" ref="CJ96" si="331">SUM(CJ84:CJ95)</f>
        <v>0</v>
      </c>
      <c r="CK96" s="52"/>
      <c r="CL96" s="51">
        <f>SUM(CL84:CL95)</f>
        <v>1981.92</v>
      </c>
      <c r="CM96" s="34">
        <f t="shared" ref="CM96" si="332">SUM(CM84:CM95)</f>
        <v>5315.7839999999997</v>
      </c>
      <c r="CN96" s="52"/>
      <c r="CO96" s="51">
        <f>SUM(CO84:CO95)</f>
        <v>0</v>
      </c>
      <c r="CP96" s="34">
        <f t="shared" ref="CP96" si="333">SUM(CP84:CP95)</f>
        <v>0</v>
      </c>
      <c r="CQ96" s="52"/>
      <c r="CR96" s="35">
        <f t="shared" si="301"/>
        <v>15123.3485</v>
      </c>
      <c r="CS96" s="36">
        <f t="shared" si="302"/>
        <v>31778.324999999993</v>
      </c>
    </row>
    <row r="97" spans="1:97" x14ac:dyDescent="0.3">
      <c r="A97" s="44">
        <v>2020</v>
      </c>
      <c r="B97" s="45" t="s">
        <v>5</v>
      </c>
      <c r="C97" s="54">
        <v>0</v>
      </c>
      <c r="D97" s="7">
        <v>0</v>
      </c>
      <c r="E97" s="50">
        <v>0</v>
      </c>
      <c r="F97" s="54">
        <v>0</v>
      </c>
      <c r="G97" s="7">
        <v>0</v>
      </c>
      <c r="H97" s="50">
        <v>0</v>
      </c>
      <c r="I97" s="54"/>
      <c r="J97" s="7"/>
      <c r="K97" s="50"/>
      <c r="L97" s="54">
        <v>0</v>
      </c>
      <c r="M97" s="7">
        <v>0</v>
      </c>
      <c r="N97" s="50">
        <v>0</v>
      </c>
      <c r="O97" s="9">
        <v>68</v>
      </c>
      <c r="P97" s="5">
        <v>176.8</v>
      </c>
      <c r="Q97" s="12">
        <f t="shared" ref="Q97" si="334">P97/O97*1000</f>
        <v>2600</v>
      </c>
      <c r="R97" s="54">
        <v>0</v>
      </c>
      <c r="S97" s="7">
        <v>0</v>
      </c>
      <c r="T97" s="50">
        <v>0</v>
      </c>
      <c r="U97" s="54">
        <v>0</v>
      </c>
      <c r="V97" s="7">
        <v>0</v>
      </c>
      <c r="W97" s="50">
        <f t="shared" ref="W97:W108" si="335">IF(U97=0,0,V97/U97*1000)</f>
        <v>0</v>
      </c>
      <c r="X97" s="54">
        <v>0</v>
      </c>
      <c r="Y97" s="7">
        <v>0</v>
      </c>
      <c r="Z97" s="50">
        <v>0</v>
      </c>
      <c r="AA97" s="54">
        <v>0</v>
      </c>
      <c r="AB97" s="7">
        <v>0</v>
      </c>
      <c r="AC97" s="50">
        <v>0</v>
      </c>
      <c r="AD97" s="54">
        <v>0</v>
      </c>
      <c r="AE97" s="7">
        <v>0</v>
      </c>
      <c r="AF97" s="50">
        <v>0</v>
      </c>
      <c r="AG97" s="54">
        <v>0</v>
      </c>
      <c r="AH97" s="7">
        <v>0</v>
      </c>
      <c r="AI97" s="50">
        <v>0</v>
      </c>
      <c r="AJ97" s="54">
        <v>0</v>
      </c>
      <c r="AK97" s="7">
        <v>0</v>
      </c>
      <c r="AL97" s="50">
        <v>0</v>
      </c>
      <c r="AM97" s="54">
        <v>0</v>
      </c>
      <c r="AN97" s="7">
        <v>0</v>
      </c>
      <c r="AO97" s="50">
        <v>0</v>
      </c>
      <c r="AP97" s="54">
        <v>0</v>
      </c>
      <c r="AQ97" s="7">
        <v>0</v>
      </c>
      <c r="AR97" s="50">
        <v>0</v>
      </c>
      <c r="AS97" s="9">
        <v>400.63</v>
      </c>
      <c r="AT97" s="5">
        <v>736.28899999999999</v>
      </c>
      <c r="AU97" s="12">
        <f t="shared" ref="AU97:AU99" si="336">AT97/AS97*1000</f>
        <v>1837.8279210243866</v>
      </c>
      <c r="AV97" s="54">
        <v>0</v>
      </c>
      <c r="AW97" s="7">
        <v>0</v>
      </c>
      <c r="AX97" s="50">
        <v>0</v>
      </c>
      <c r="AY97" s="54">
        <v>0</v>
      </c>
      <c r="AZ97" s="7">
        <v>0</v>
      </c>
      <c r="BA97" s="50">
        <f t="shared" ref="BA97:BA108" si="337">IF(AY97=0,0,AZ97/AY97*1000)</f>
        <v>0</v>
      </c>
      <c r="BB97" s="54">
        <v>0</v>
      </c>
      <c r="BC97" s="7">
        <v>0</v>
      </c>
      <c r="BD97" s="50">
        <v>0</v>
      </c>
      <c r="BE97" s="54">
        <v>0</v>
      </c>
      <c r="BF97" s="7">
        <v>0</v>
      </c>
      <c r="BG97" s="50">
        <v>0</v>
      </c>
      <c r="BH97" s="54">
        <v>0</v>
      </c>
      <c r="BI97" s="7">
        <v>0</v>
      </c>
      <c r="BJ97" s="50">
        <v>0</v>
      </c>
      <c r="BK97" s="54">
        <v>0</v>
      </c>
      <c r="BL97" s="7">
        <v>0</v>
      </c>
      <c r="BM97" s="50">
        <f t="shared" ref="BM97:BM108" si="338">IF(BK97=0,0,BL97/BK97*1000)</f>
        <v>0</v>
      </c>
      <c r="BN97" s="54">
        <v>0</v>
      </c>
      <c r="BO97" s="7">
        <v>0</v>
      </c>
      <c r="BP97" s="50">
        <v>0</v>
      </c>
      <c r="BQ97" s="54">
        <v>0</v>
      </c>
      <c r="BR97" s="7">
        <v>0</v>
      </c>
      <c r="BS97" s="50">
        <v>0</v>
      </c>
      <c r="BT97" s="54">
        <v>0</v>
      </c>
      <c r="BU97" s="7">
        <v>0</v>
      </c>
      <c r="BV97" s="50">
        <v>0</v>
      </c>
      <c r="BW97" s="54">
        <v>0</v>
      </c>
      <c r="BX97" s="7">
        <v>0</v>
      </c>
      <c r="BY97" s="50">
        <v>0</v>
      </c>
      <c r="BZ97" s="54">
        <v>0</v>
      </c>
      <c r="CA97" s="7">
        <v>0</v>
      </c>
      <c r="CB97" s="50">
        <v>0</v>
      </c>
      <c r="CC97" s="54">
        <v>0</v>
      </c>
      <c r="CD97" s="7">
        <v>0</v>
      </c>
      <c r="CE97" s="50">
        <v>0</v>
      </c>
      <c r="CF97" s="54">
        <v>0</v>
      </c>
      <c r="CG97" s="7">
        <v>0</v>
      </c>
      <c r="CH97" s="50">
        <v>0</v>
      </c>
      <c r="CI97" s="54">
        <v>0</v>
      </c>
      <c r="CJ97" s="7">
        <v>0</v>
      </c>
      <c r="CK97" s="50">
        <v>0</v>
      </c>
      <c r="CL97" s="9">
        <v>1371.78</v>
      </c>
      <c r="CM97" s="5">
        <v>3770.288</v>
      </c>
      <c r="CN97" s="12">
        <f t="shared" ref="CN97:CN99" si="339">CM97/CL97*1000</f>
        <v>2748.464039423231</v>
      </c>
      <c r="CO97" s="54">
        <v>0</v>
      </c>
      <c r="CP97" s="7">
        <v>0</v>
      </c>
      <c r="CQ97" s="50">
        <v>0</v>
      </c>
      <c r="CR97" s="6">
        <f t="shared" ref="CR97:CR106" si="340">SUM(C97,F97,R97,AA97,AG97,AJ97,AM97,AP97,AS97,AV97,BE97,BH97,BN97,BQ97,CC97,CL97,CO97)+CI97+BT97+BB97+CF97+BZ97+BW97+O97+X97</f>
        <v>1840.4099999999999</v>
      </c>
      <c r="CS97" s="11">
        <f t="shared" ref="CS97:CS106" si="341">SUM(D97,G97,S97,AB97,AH97,AK97,AN97,AQ97,AT97,AW97,BF97,BI97,BO97,BR97,CD97,CM97,CP97)+CJ97+BU97+BC97+CG97+CA97+BX97+P97+Y97</f>
        <v>4683.3770000000004</v>
      </c>
    </row>
    <row r="98" spans="1:97" x14ac:dyDescent="0.3">
      <c r="A98" s="44">
        <v>2020</v>
      </c>
      <c r="B98" s="45" t="s">
        <v>6</v>
      </c>
      <c r="C98" s="54">
        <v>0</v>
      </c>
      <c r="D98" s="7">
        <v>0</v>
      </c>
      <c r="E98" s="50">
        <v>0</v>
      </c>
      <c r="F98" s="54">
        <v>0</v>
      </c>
      <c r="G98" s="7">
        <v>0</v>
      </c>
      <c r="H98" s="50">
        <v>0</v>
      </c>
      <c r="I98" s="54"/>
      <c r="J98" s="7"/>
      <c r="K98" s="50"/>
      <c r="L98" s="54">
        <v>0</v>
      </c>
      <c r="M98" s="7">
        <v>0</v>
      </c>
      <c r="N98" s="50">
        <v>0</v>
      </c>
      <c r="O98" s="54">
        <v>0</v>
      </c>
      <c r="P98" s="7">
        <v>0</v>
      </c>
      <c r="Q98" s="50">
        <v>0</v>
      </c>
      <c r="R98" s="54">
        <v>0</v>
      </c>
      <c r="S98" s="7">
        <v>0</v>
      </c>
      <c r="T98" s="50">
        <v>0</v>
      </c>
      <c r="U98" s="54">
        <v>0</v>
      </c>
      <c r="V98" s="7">
        <v>0</v>
      </c>
      <c r="W98" s="50">
        <f t="shared" si="335"/>
        <v>0</v>
      </c>
      <c r="X98" s="54">
        <v>0</v>
      </c>
      <c r="Y98" s="7">
        <v>0</v>
      </c>
      <c r="Z98" s="50">
        <v>0</v>
      </c>
      <c r="AA98" s="54">
        <v>0</v>
      </c>
      <c r="AB98" s="7">
        <v>0</v>
      </c>
      <c r="AC98" s="50">
        <v>0</v>
      </c>
      <c r="AD98" s="54">
        <v>0</v>
      </c>
      <c r="AE98" s="7">
        <v>0</v>
      </c>
      <c r="AF98" s="50">
        <v>0</v>
      </c>
      <c r="AG98" s="54">
        <v>0</v>
      </c>
      <c r="AH98" s="7">
        <v>0</v>
      </c>
      <c r="AI98" s="50">
        <v>0</v>
      </c>
      <c r="AJ98" s="54">
        <v>0</v>
      </c>
      <c r="AK98" s="7">
        <v>0</v>
      </c>
      <c r="AL98" s="50">
        <v>0</v>
      </c>
      <c r="AM98" s="54">
        <v>0</v>
      </c>
      <c r="AN98" s="7">
        <v>0</v>
      </c>
      <c r="AO98" s="50">
        <v>0</v>
      </c>
      <c r="AP98" s="54">
        <v>0</v>
      </c>
      <c r="AQ98" s="7">
        <v>0</v>
      </c>
      <c r="AR98" s="50">
        <v>0</v>
      </c>
      <c r="AS98" s="9">
        <v>637.29</v>
      </c>
      <c r="AT98" s="5">
        <v>1416.9380000000001</v>
      </c>
      <c r="AU98" s="12">
        <f t="shared" si="336"/>
        <v>2223.3802507492669</v>
      </c>
      <c r="AV98" s="54">
        <v>0</v>
      </c>
      <c r="AW98" s="7">
        <v>0</v>
      </c>
      <c r="AX98" s="50">
        <v>0</v>
      </c>
      <c r="AY98" s="54">
        <v>0</v>
      </c>
      <c r="AZ98" s="7">
        <v>0</v>
      </c>
      <c r="BA98" s="50">
        <f t="shared" si="337"/>
        <v>0</v>
      </c>
      <c r="BB98" s="54">
        <v>0</v>
      </c>
      <c r="BC98" s="7">
        <v>0</v>
      </c>
      <c r="BD98" s="50">
        <v>0</v>
      </c>
      <c r="BE98" s="54">
        <v>0</v>
      </c>
      <c r="BF98" s="7">
        <v>0</v>
      </c>
      <c r="BG98" s="50">
        <v>0</v>
      </c>
      <c r="BH98" s="54">
        <v>0</v>
      </c>
      <c r="BI98" s="7">
        <v>0</v>
      </c>
      <c r="BJ98" s="50">
        <v>0</v>
      </c>
      <c r="BK98" s="54">
        <v>0</v>
      </c>
      <c r="BL98" s="7">
        <v>0</v>
      </c>
      <c r="BM98" s="50">
        <f t="shared" si="338"/>
        <v>0</v>
      </c>
      <c r="BN98" s="54">
        <v>0</v>
      </c>
      <c r="BO98" s="7">
        <v>0</v>
      </c>
      <c r="BP98" s="50">
        <v>0</v>
      </c>
      <c r="BQ98" s="54">
        <v>0</v>
      </c>
      <c r="BR98" s="7">
        <v>0</v>
      </c>
      <c r="BS98" s="50">
        <v>0</v>
      </c>
      <c r="BT98" s="54">
        <v>0</v>
      </c>
      <c r="BU98" s="7">
        <v>0</v>
      </c>
      <c r="BV98" s="50">
        <v>0</v>
      </c>
      <c r="BW98" s="54">
        <v>0</v>
      </c>
      <c r="BX98" s="7">
        <v>0</v>
      </c>
      <c r="BY98" s="50">
        <v>0</v>
      </c>
      <c r="BZ98" s="54">
        <v>0</v>
      </c>
      <c r="CA98" s="7">
        <v>0</v>
      </c>
      <c r="CB98" s="50">
        <v>0</v>
      </c>
      <c r="CC98" s="54">
        <v>0</v>
      </c>
      <c r="CD98" s="7">
        <v>0</v>
      </c>
      <c r="CE98" s="50">
        <v>0</v>
      </c>
      <c r="CF98" s="54">
        <v>0</v>
      </c>
      <c r="CG98" s="7">
        <v>0</v>
      </c>
      <c r="CH98" s="50">
        <v>0</v>
      </c>
      <c r="CI98" s="54">
        <v>0</v>
      </c>
      <c r="CJ98" s="7">
        <v>0</v>
      </c>
      <c r="CK98" s="50">
        <v>0</v>
      </c>
      <c r="CL98" s="9">
        <v>33.159999999999997</v>
      </c>
      <c r="CM98" s="5">
        <v>95.335999999999999</v>
      </c>
      <c r="CN98" s="12">
        <f t="shared" si="339"/>
        <v>2875.0301568154405</v>
      </c>
      <c r="CO98" s="54">
        <v>0</v>
      </c>
      <c r="CP98" s="7">
        <v>0</v>
      </c>
      <c r="CQ98" s="50">
        <v>0</v>
      </c>
      <c r="CR98" s="6">
        <f t="shared" si="340"/>
        <v>670.44999999999993</v>
      </c>
      <c r="CS98" s="11">
        <f t="shared" si="341"/>
        <v>1512.2740000000001</v>
      </c>
    </row>
    <row r="99" spans="1:97" x14ac:dyDescent="0.3">
      <c r="A99" s="44">
        <v>2020</v>
      </c>
      <c r="B99" s="45" t="s">
        <v>7</v>
      </c>
      <c r="C99" s="54">
        <v>0</v>
      </c>
      <c r="D99" s="7">
        <v>0</v>
      </c>
      <c r="E99" s="50">
        <v>0</v>
      </c>
      <c r="F99" s="54">
        <v>0</v>
      </c>
      <c r="G99" s="7">
        <v>0</v>
      </c>
      <c r="H99" s="50">
        <v>0</v>
      </c>
      <c r="I99" s="54"/>
      <c r="J99" s="7"/>
      <c r="K99" s="50"/>
      <c r="L99" s="54">
        <v>0</v>
      </c>
      <c r="M99" s="7">
        <v>0</v>
      </c>
      <c r="N99" s="50">
        <v>0</v>
      </c>
      <c r="O99" s="54">
        <v>0</v>
      </c>
      <c r="P99" s="7">
        <v>0</v>
      </c>
      <c r="Q99" s="50">
        <v>0</v>
      </c>
      <c r="R99" s="54">
        <v>0</v>
      </c>
      <c r="S99" s="7">
        <v>0</v>
      </c>
      <c r="T99" s="50">
        <v>0</v>
      </c>
      <c r="U99" s="54">
        <v>0</v>
      </c>
      <c r="V99" s="7">
        <v>0</v>
      </c>
      <c r="W99" s="50">
        <f t="shared" si="335"/>
        <v>0</v>
      </c>
      <c r="X99" s="54">
        <v>0</v>
      </c>
      <c r="Y99" s="7">
        <v>0</v>
      </c>
      <c r="Z99" s="50">
        <v>0</v>
      </c>
      <c r="AA99" s="54">
        <v>0</v>
      </c>
      <c r="AB99" s="7">
        <v>0</v>
      </c>
      <c r="AC99" s="50">
        <v>0</v>
      </c>
      <c r="AD99" s="54">
        <v>0</v>
      </c>
      <c r="AE99" s="7">
        <v>0</v>
      </c>
      <c r="AF99" s="50">
        <v>0</v>
      </c>
      <c r="AG99" s="54">
        <v>0</v>
      </c>
      <c r="AH99" s="7">
        <v>0</v>
      </c>
      <c r="AI99" s="50">
        <v>0</v>
      </c>
      <c r="AJ99" s="54">
        <v>0</v>
      </c>
      <c r="AK99" s="7">
        <v>0</v>
      </c>
      <c r="AL99" s="50">
        <v>0</v>
      </c>
      <c r="AM99" s="54">
        <v>0</v>
      </c>
      <c r="AN99" s="7">
        <v>0</v>
      </c>
      <c r="AO99" s="50">
        <v>0</v>
      </c>
      <c r="AP99" s="54">
        <v>0</v>
      </c>
      <c r="AQ99" s="7">
        <v>0</v>
      </c>
      <c r="AR99" s="50">
        <v>0</v>
      </c>
      <c r="AS99" s="9">
        <v>696.83</v>
      </c>
      <c r="AT99" s="5">
        <v>1734.8810000000001</v>
      </c>
      <c r="AU99" s="12">
        <f t="shared" si="336"/>
        <v>2489.6761046453225</v>
      </c>
      <c r="AV99" s="54">
        <v>0</v>
      </c>
      <c r="AW99" s="7">
        <v>0</v>
      </c>
      <c r="AX99" s="50">
        <v>0</v>
      </c>
      <c r="AY99" s="54">
        <v>0</v>
      </c>
      <c r="AZ99" s="7">
        <v>0</v>
      </c>
      <c r="BA99" s="50">
        <f t="shared" si="337"/>
        <v>0</v>
      </c>
      <c r="BB99" s="54">
        <v>0</v>
      </c>
      <c r="BC99" s="7">
        <v>0</v>
      </c>
      <c r="BD99" s="50">
        <v>0</v>
      </c>
      <c r="BE99" s="54">
        <v>0</v>
      </c>
      <c r="BF99" s="7">
        <v>0</v>
      </c>
      <c r="BG99" s="50">
        <v>0</v>
      </c>
      <c r="BH99" s="54">
        <v>0</v>
      </c>
      <c r="BI99" s="7">
        <v>0</v>
      </c>
      <c r="BJ99" s="50">
        <v>0</v>
      </c>
      <c r="BK99" s="54">
        <v>0</v>
      </c>
      <c r="BL99" s="7">
        <v>0</v>
      </c>
      <c r="BM99" s="50">
        <f t="shared" si="338"/>
        <v>0</v>
      </c>
      <c r="BN99" s="54">
        <v>0</v>
      </c>
      <c r="BO99" s="7">
        <v>0</v>
      </c>
      <c r="BP99" s="50">
        <v>0</v>
      </c>
      <c r="BQ99" s="54">
        <v>0</v>
      </c>
      <c r="BR99" s="7">
        <v>0</v>
      </c>
      <c r="BS99" s="50">
        <v>0</v>
      </c>
      <c r="BT99" s="54">
        <v>0</v>
      </c>
      <c r="BU99" s="7">
        <v>0</v>
      </c>
      <c r="BV99" s="50">
        <v>0</v>
      </c>
      <c r="BW99" s="54">
        <v>0</v>
      </c>
      <c r="BX99" s="7">
        <v>0</v>
      </c>
      <c r="BY99" s="50">
        <v>0</v>
      </c>
      <c r="BZ99" s="54">
        <v>0</v>
      </c>
      <c r="CA99" s="7">
        <v>0</v>
      </c>
      <c r="CB99" s="50">
        <v>0</v>
      </c>
      <c r="CC99" s="54">
        <v>0</v>
      </c>
      <c r="CD99" s="7">
        <v>0</v>
      </c>
      <c r="CE99" s="50">
        <v>0</v>
      </c>
      <c r="CF99" s="54">
        <v>0</v>
      </c>
      <c r="CG99" s="7">
        <v>0</v>
      </c>
      <c r="CH99" s="50">
        <v>0</v>
      </c>
      <c r="CI99" s="54">
        <v>0</v>
      </c>
      <c r="CJ99" s="7">
        <v>0</v>
      </c>
      <c r="CK99" s="50">
        <v>0</v>
      </c>
      <c r="CL99" s="9">
        <v>349.76</v>
      </c>
      <c r="CM99" s="5">
        <v>954.48199999999997</v>
      </c>
      <c r="CN99" s="12">
        <f t="shared" si="339"/>
        <v>2728.9627172918572</v>
      </c>
      <c r="CO99" s="54">
        <v>0</v>
      </c>
      <c r="CP99" s="7">
        <v>0</v>
      </c>
      <c r="CQ99" s="50">
        <v>0</v>
      </c>
      <c r="CR99" s="6">
        <f t="shared" si="340"/>
        <v>1046.5900000000001</v>
      </c>
      <c r="CS99" s="11">
        <f t="shared" si="341"/>
        <v>2689.3630000000003</v>
      </c>
    </row>
    <row r="100" spans="1:97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 t="shared" ref="H100:H108" si="342">IF(F100=0,0,G100/F100*1000)</f>
        <v>0</v>
      </c>
      <c r="I100" s="9"/>
      <c r="J100" s="5"/>
      <c r="K100" s="12"/>
      <c r="L100" s="9">
        <v>0</v>
      </c>
      <c r="M100" s="5">
        <v>0</v>
      </c>
      <c r="N100" s="12">
        <f t="shared" ref="N100:N108" si="343">IF(L100=0,0,M100/L100*1000)</f>
        <v>0</v>
      </c>
      <c r="O100" s="9">
        <v>0</v>
      </c>
      <c r="P100" s="5">
        <v>0</v>
      </c>
      <c r="Q100" s="12">
        <f t="shared" ref="Q100:Q108" si="344">IF(O100=0,0,P100/O100*1000)</f>
        <v>0</v>
      </c>
      <c r="R100" s="9">
        <v>0</v>
      </c>
      <c r="S100" s="5">
        <v>0</v>
      </c>
      <c r="T100" s="12">
        <f t="shared" ref="T100:T108" si="345">IF(R100=0,0,S100/R100*1000)</f>
        <v>0</v>
      </c>
      <c r="U100" s="9">
        <v>0</v>
      </c>
      <c r="V100" s="5">
        <v>0</v>
      </c>
      <c r="W100" s="12">
        <f t="shared" si="335"/>
        <v>0</v>
      </c>
      <c r="X100" s="9">
        <v>0</v>
      </c>
      <c r="Y100" s="5">
        <v>0</v>
      </c>
      <c r="Z100" s="12">
        <f t="shared" ref="Z100:Z108" si="346">IF(X100=0,0,Y100/X100*1000)</f>
        <v>0</v>
      </c>
      <c r="AA100" s="9">
        <v>0</v>
      </c>
      <c r="AB100" s="5">
        <v>0</v>
      </c>
      <c r="AC100" s="12">
        <f t="shared" ref="AC100:AC108" si="347">IF(AA100=0,0,AB100/AA100*1000)</f>
        <v>0</v>
      </c>
      <c r="AD100" s="9">
        <v>0</v>
      </c>
      <c r="AE100" s="5">
        <v>0</v>
      </c>
      <c r="AF100" s="12">
        <f t="shared" ref="AF100:AF108" si="348">IF(AD100=0,0,AE100/AD100*1000)</f>
        <v>0</v>
      </c>
      <c r="AG100" s="9">
        <v>0</v>
      </c>
      <c r="AH100" s="5">
        <v>0</v>
      </c>
      <c r="AI100" s="12">
        <f t="shared" ref="AI100:AI108" si="349">IF(AG100=0,0,AH100/AG100*1000)</f>
        <v>0</v>
      </c>
      <c r="AJ100" s="9">
        <v>0</v>
      </c>
      <c r="AK100" s="5">
        <v>0</v>
      </c>
      <c r="AL100" s="12">
        <f t="shared" ref="AL100:AL108" si="350">IF(AJ100=0,0,AK100/AJ100*1000)</f>
        <v>0</v>
      </c>
      <c r="AM100" s="9">
        <v>0</v>
      </c>
      <c r="AN100" s="5">
        <v>0</v>
      </c>
      <c r="AO100" s="12">
        <f t="shared" ref="AO100:AO108" si="351">IF(AM100=0,0,AN100/AM100*1000)</f>
        <v>0</v>
      </c>
      <c r="AP100" s="9">
        <v>0</v>
      </c>
      <c r="AQ100" s="5">
        <v>0</v>
      </c>
      <c r="AR100" s="12">
        <f t="shared" ref="AR100:AR108" si="352">IF(AP100=0,0,AQ100/AP100*1000)</f>
        <v>0</v>
      </c>
      <c r="AS100" s="9">
        <v>359.6</v>
      </c>
      <c r="AT100" s="5">
        <v>853.005</v>
      </c>
      <c r="AU100" s="12">
        <f t="shared" ref="AU100:AU108" si="353">IF(AS100=0,0,AT100/AS100*1000)</f>
        <v>2372.0939933259174</v>
      </c>
      <c r="AV100" s="9">
        <v>0</v>
      </c>
      <c r="AW100" s="5">
        <v>0</v>
      </c>
      <c r="AX100" s="12">
        <f t="shared" ref="AX100:AX108" si="354">IF(AV100=0,0,AW100/AV100*1000)</f>
        <v>0</v>
      </c>
      <c r="AY100" s="9">
        <v>0</v>
      </c>
      <c r="AZ100" s="5">
        <v>0</v>
      </c>
      <c r="BA100" s="12">
        <f t="shared" si="337"/>
        <v>0</v>
      </c>
      <c r="BB100" s="9">
        <v>0</v>
      </c>
      <c r="BC100" s="5">
        <v>0</v>
      </c>
      <c r="BD100" s="12">
        <f t="shared" ref="BD100:BD108" si="355">IF(BB100=0,0,BC100/BB100*1000)</f>
        <v>0</v>
      </c>
      <c r="BE100" s="9">
        <v>0</v>
      </c>
      <c r="BF100" s="5">
        <v>0</v>
      </c>
      <c r="BG100" s="12">
        <f t="shared" ref="BG100:BG108" si="356">IF(BE100=0,0,BF100/BE100*1000)</f>
        <v>0</v>
      </c>
      <c r="BH100" s="9">
        <v>0</v>
      </c>
      <c r="BI100" s="5">
        <v>0</v>
      </c>
      <c r="BJ100" s="12">
        <f t="shared" ref="BJ100:BJ108" si="357">IF(BH100=0,0,BI100/BH100*1000)</f>
        <v>0</v>
      </c>
      <c r="BK100" s="9">
        <v>0</v>
      </c>
      <c r="BL100" s="5">
        <v>0</v>
      </c>
      <c r="BM100" s="12">
        <f t="shared" si="338"/>
        <v>0</v>
      </c>
      <c r="BN100" s="9">
        <v>0</v>
      </c>
      <c r="BO100" s="5">
        <v>0</v>
      </c>
      <c r="BP100" s="12">
        <f t="shared" ref="BP100:BP108" si="358">IF(BN100=0,0,BO100/BN100*1000)</f>
        <v>0</v>
      </c>
      <c r="BQ100" s="9">
        <v>0</v>
      </c>
      <c r="BR100" s="5">
        <v>0</v>
      </c>
      <c r="BS100" s="12">
        <f t="shared" ref="BS100:BS108" si="359">IF(BQ100=0,0,BR100/BQ100*1000)</f>
        <v>0</v>
      </c>
      <c r="BT100" s="9">
        <v>0</v>
      </c>
      <c r="BU100" s="5">
        <v>0</v>
      </c>
      <c r="BV100" s="12">
        <f t="shared" ref="BV100:BV108" si="360">IF(BT100=0,0,BU100/BT100*1000)</f>
        <v>0</v>
      </c>
      <c r="BW100" s="9">
        <v>0</v>
      </c>
      <c r="BX100" s="5">
        <v>0</v>
      </c>
      <c r="BY100" s="12">
        <f t="shared" ref="BY100:BY108" si="361">IF(BW100=0,0,BX100/BW100*1000)</f>
        <v>0</v>
      </c>
      <c r="BZ100" s="9">
        <v>28</v>
      </c>
      <c r="CA100" s="5">
        <v>64.405000000000001</v>
      </c>
      <c r="CB100" s="12">
        <f t="shared" ref="CB100:CB108" si="362">IF(BZ100=0,0,CA100/BZ100*1000)</f>
        <v>2300.1785714285716</v>
      </c>
      <c r="CC100" s="9">
        <v>0</v>
      </c>
      <c r="CD100" s="5">
        <v>0</v>
      </c>
      <c r="CE100" s="12">
        <f t="shared" ref="CE100:CE108" si="363">IF(CC100=0,0,CD100/CC100*1000)</f>
        <v>0</v>
      </c>
      <c r="CF100" s="9">
        <v>0</v>
      </c>
      <c r="CG100" s="5">
        <v>0</v>
      </c>
      <c r="CH100" s="12">
        <f t="shared" ref="CH100:CH108" si="364">IF(CF100=0,0,CG100/CF100*1000)</f>
        <v>0</v>
      </c>
      <c r="CI100" s="9">
        <v>0</v>
      </c>
      <c r="CJ100" s="5">
        <v>0</v>
      </c>
      <c r="CK100" s="12">
        <f t="shared" ref="CK100:CK108" si="365">IF(CI100=0,0,CJ100/CI100*1000)</f>
        <v>0</v>
      </c>
      <c r="CL100" s="9">
        <v>70</v>
      </c>
      <c r="CM100" s="5">
        <v>211.60400000000001</v>
      </c>
      <c r="CN100" s="12">
        <f t="shared" ref="CN100:CN108" si="366">IF(CL100=0,0,CM100/CL100*1000)</f>
        <v>3022.9142857142861</v>
      </c>
      <c r="CO100" s="9">
        <v>0</v>
      </c>
      <c r="CP100" s="5">
        <v>0</v>
      </c>
      <c r="CQ100" s="12">
        <f t="shared" ref="CQ100:CQ108" si="367">IF(CO100=0,0,CP100/CO100*1000)</f>
        <v>0</v>
      </c>
      <c r="CR100" s="6">
        <f t="shared" si="340"/>
        <v>457.6</v>
      </c>
      <c r="CS100" s="11">
        <f t="shared" si="341"/>
        <v>1129.0139999999999</v>
      </c>
    </row>
    <row r="101" spans="1:97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E108" si="368">IF(C101=0,0,D101/C101*1000)</f>
        <v>0</v>
      </c>
      <c r="F101" s="9">
        <v>0</v>
      </c>
      <c r="G101" s="5">
        <v>0</v>
      </c>
      <c r="H101" s="12">
        <f t="shared" si="342"/>
        <v>0</v>
      </c>
      <c r="I101" s="9"/>
      <c r="J101" s="5"/>
      <c r="K101" s="12"/>
      <c r="L101" s="9">
        <v>0</v>
      </c>
      <c r="M101" s="5">
        <v>0</v>
      </c>
      <c r="N101" s="12">
        <f t="shared" si="343"/>
        <v>0</v>
      </c>
      <c r="O101" s="9">
        <v>236.38</v>
      </c>
      <c r="P101" s="5">
        <v>614.58799999999997</v>
      </c>
      <c r="Q101" s="12">
        <f t="shared" si="344"/>
        <v>2600</v>
      </c>
      <c r="R101" s="9">
        <v>0</v>
      </c>
      <c r="S101" s="5">
        <v>0</v>
      </c>
      <c r="T101" s="12">
        <f t="shared" si="345"/>
        <v>0</v>
      </c>
      <c r="U101" s="9">
        <v>0</v>
      </c>
      <c r="V101" s="5">
        <v>0</v>
      </c>
      <c r="W101" s="12">
        <f t="shared" si="335"/>
        <v>0</v>
      </c>
      <c r="X101" s="9">
        <v>0</v>
      </c>
      <c r="Y101" s="5">
        <v>0</v>
      </c>
      <c r="Z101" s="12">
        <f t="shared" si="346"/>
        <v>0</v>
      </c>
      <c r="AA101" s="9">
        <v>0</v>
      </c>
      <c r="AB101" s="5">
        <v>0</v>
      </c>
      <c r="AC101" s="12">
        <f t="shared" si="347"/>
        <v>0</v>
      </c>
      <c r="AD101" s="9">
        <v>0</v>
      </c>
      <c r="AE101" s="5">
        <v>0</v>
      </c>
      <c r="AF101" s="12">
        <f t="shared" si="348"/>
        <v>0</v>
      </c>
      <c r="AG101" s="9">
        <v>0</v>
      </c>
      <c r="AH101" s="5">
        <v>0</v>
      </c>
      <c r="AI101" s="12">
        <f t="shared" si="349"/>
        <v>0</v>
      </c>
      <c r="AJ101" s="9">
        <v>0</v>
      </c>
      <c r="AK101" s="5">
        <v>0</v>
      </c>
      <c r="AL101" s="12">
        <f t="shared" si="350"/>
        <v>0</v>
      </c>
      <c r="AM101" s="9">
        <v>0</v>
      </c>
      <c r="AN101" s="5">
        <v>0</v>
      </c>
      <c r="AO101" s="12">
        <f t="shared" si="351"/>
        <v>0</v>
      </c>
      <c r="AP101" s="9">
        <v>468</v>
      </c>
      <c r="AQ101" s="5">
        <v>1206.49</v>
      </c>
      <c r="AR101" s="12">
        <f t="shared" si="352"/>
        <v>2577.9700854700855</v>
      </c>
      <c r="AS101" s="9">
        <v>498.59</v>
      </c>
      <c r="AT101" s="5">
        <v>1092.3679999999999</v>
      </c>
      <c r="AU101" s="12">
        <f t="shared" si="353"/>
        <v>2190.9143785475039</v>
      </c>
      <c r="AV101" s="9">
        <v>0</v>
      </c>
      <c r="AW101" s="5">
        <v>0</v>
      </c>
      <c r="AX101" s="12">
        <f t="shared" si="354"/>
        <v>0</v>
      </c>
      <c r="AY101" s="9">
        <v>0</v>
      </c>
      <c r="AZ101" s="5">
        <v>0</v>
      </c>
      <c r="BA101" s="12">
        <f t="shared" si="337"/>
        <v>0</v>
      </c>
      <c r="BB101" s="9">
        <v>0</v>
      </c>
      <c r="BC101" s="5">
        <v>0</v>
      </c>
      <c r="BD101" s="12">
        <f t="shared" si="355"/>
        <v>0</v>
      </c>
      <c r="BE101" s="9">
        <v>0</v>
      </c>
      <c r="BF101" s="5">
        <v>0</v>
      </c>
      <c r="BG101" s="12">
        <f t="shared" si="356"/>
        <v>0</v>
      </c>
      <c r="BH101" s="9">
        <v>32</v>
      </c>
      <c r="BI101" s="5">
        <v>83.59</v>
      </c>
      <c r="BJ101" s="12">
        <f t="shared" si="357"/>
        <v>2612.1875</v>
      </c>
      <c r="BK101" s="9">
        <v>0</v>
      </c>
      <c r="BL101" s="5">
        <v>0</v>
      </c>
      <c r="BM101" s="12">
        <f t="shared" si="338"/>
        <v>0</v>
      </c>
      <c r="BN101" s="9">
        <v>0</v>
      </c>
      <c r="BO101" s="5">
        <v>0</v>
      </c>
      <c r="BP101" s="12">
        <f t="shared" si="358"/>
        <v>0</v>
      </c>
      <c r="BQ101" s="9">
        <v>0</v>
      </c>
      <c r="BR101" s="5">
        <v>0</v>
      </c>
      <c r="BS101" s="12">
        <f t="shared" si="359"/>
        <v>0</v>
      </c>
      <c r="BT101" s="9">
        <v>0</v>
      </c>
      <c r="BU101" s="5">
        <v>0</v>
      </c>
      <c r="BV101" s="12">
        <f t="shared" si="360"/>
        <v>0</v>
      </c>
      <c r="BW101" s="9">
        <v>0</v>
      </c>
      <c r="BX101" s="5">
        <v>0</v>
      </c>
      <c r="BY101" s="12">
        <f t="shared" si="361"/>
        <v>0</v>
      </c>
      <c r="BZ101" s="9">
        <v>0</v>
      </c>
      <c r="CA101" s="5">
        <v>0</v>
      </c>
      <c r="CB101" s="12">
        <f t="shared" si="362"/>
        <v>0</v>
      </c>
      <c r="CC101" s="9">
        <v>0</v>
      </c>
      <c r="CD101" s="5">
        <v>0</v>
      </c>
      <c r="CE101" s="12">
        <f t="shared" si="363"/>
        <v>0</v>
      </c>
      <c r="CF101" s="9">
        <v>0</v>
      </c>
      <c r="CG101" s="5">
        <v>0</v>
      </c>
      <c r="CH101" s="12">
        <f t="shared" si="364"/>
        <v>0</v>
      </c>
      <c r="CI101" s="9">
        <v>0</v>
      </c>
      <c r="CJ101" s="5">
        <v>0</v>
      </c>
      <c r="CK101" s="12">
        <f t="shared" si="365"/>
        <v>0</v>
      </c>
      <c r="CL101" s="9">
        <v>0</v>
      </c>
      <c r="CM101" s="5">
        <v>0</v>
      </c>
      <c r="CN101" s="12">
        <f t="shared" si="366"/>
        <v>0</v>
      </c>
      <c r="CO101" s="9">
        <v>0</v>
      </c>
      <c r="CP101" s="5">
        <v>0</v>
      </c>
      <c r="CQ101" s="12">
        <f t="shared" si="367"/>
        <v>0</v>
      </c>
      <c r="CR101" s="6">
        <f t="shared" si="340"/>
        <v>1234.9699999999998</v>
      </c>
      <c r="CS101" s="11">
        <f t="shared" si="341"/>
        <v>2997.0360000000001</v>
      </c>
    </row>
    <row r="102" spans="1:97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368"/>
        <v>0</v>
      </c>
      <c r="F102" s="9">
        <v>0</v>
      </c>
      <c r="G102" s="5">
        <v>0</v>
      </c>
      <c r="H102" s="12">
        <f t="shared" si="342"/>
        <v>0</v>
      </c>
      <c r="I102" s="9"/>
      <c r="J102" s="5"/>
      <c r="K102" s="12"/>
      <c r="L102" s="9">
        <v>0</v>
      </c>
      <c r="M102" s="5">
        <v>0</v>
      </c>
      <c r="N102" s="12">
        <f t="shared" si="343"/>
        <v>0</v>
      </c>
      <c r="O102" s="9">
        <v>0</v>
      </c>
      <c r="P102" s="5">
        <v>0</v>
      </c>
      <c r="Q102" s="12">
        <f t="shared" si="344"/>
        <v>0</v>
      </c>
      <c r="R102" s="9">
        <v>0</v>
      </c>
      <c r="S102" s="5">
        <v>0</v>
      </c>
      <c r="T102" s="12">
        <f t="shared" si="345"/>
        <v>0</v>
      </c>
      <c r="U102" s="9">
        <v>0</v>
      </c>
      <c r="V102" s="5">
        <v>0</v>
      </c>
      <c r="W102" s="12">
        <f t="shared" si="335"/>
        <v>0</v>
      </c>
      <c r="X102" s="9">
        <v>0</v>
      </c>
      <c r="Y102" s="5">
        <v>0</v>
      </c>
      <c r="Z102" s="12">
        <f t="shared" si="346"/>
        <v>0</v>
      </c>
      <c r="AA102" s="9">
        <v>0</v>
      </c>
      <c r="AB102" s="5">
        <v>0</v>
      </c>
      <c r="AC102" s="12">
        <f t="shared" si="347"/>
        <v>0</v>
      </c>
      <c r="AD102" s="9">
        <v>0</v>
      </c>
      <c r="AE102" s="5">
        <v>0</v>
      </c>
      <c r="AF102" s="12">
        <f t="shared" si="348"/>
        <v>0</v>
      </c>
      <c r="AG102" s="9">
        <v>0</v>
      </c>
      <c r="AH102" s="5">
        <v>0</v>
      </c>
      <c r="AI102" s="12">
        <f t="shared" si="349"/>
        <v>0</v>
      </c>
      <c r="AJ102" s="9">
        <v>0</v>
      </c>
      <c r="AK102" s="5">
        <v>0</v>
      </c>
      <c r="AL102" s="12">
        <f t="shared" si="350"/>
        <v>0</v>
      </c>
      <c r="AM102" s="9">
        <v>0</v>
      </c>
      <c r="AN102" s="5">
        <v>0</v>
      </c>
      <c r="AO102" s="12">
        <f t="shared" si="351"/>
        <v>0</v>
      </c>
      <c r="AP102" s="9">
        <v>480</v>
      </c>
      <c r="AQ102" s="5">
        <v>1205.018</v>
      </c>
      <c r="AR102" s="12">
        <f t="shared" si="352"/>
        <v>2510.4541666666669</v>
      </c>
      <c r="AS102" s="9">
        <v>308</v>
      </c>
      <c r="AT102" s="5">
        <v>575.202</v>
      </c>
      <c r="AU102" s="12">
        <f t="shared" si="353"/>
        <v>1867.5389610389609</v>
      </c>
      <c r="AV102" s="9">
        <v>0</v>
      </c>
      <c r="AW102" s="5">
        <v>0</v>
      </c>
      <c r="AX102" s="12">
        <f t="shared" si="354"/>
        <v>0</v>
      </c>
      <c r="AY102" s="9">
        <v>0</v>
      </c>
      <c r="AZ102" s="5">
        <v>0</v>
      </c>
      <c r="BA102" s="12">
        <f t="shared" si="337"/>
        <v>0</v>
      </c>
      <c r="BB102" s="9">
        <v>0</v>
      </c>
      <c r="BC102" s="5">
        <v>0</v>
      </c>
      <c r="BD102" s="12">
        <f t="shared" si="355"/>
        <v>0</v>
      </c>
      <c r="BE102" s="9">
        <v>0</v>
      </c>
      <c r="BF102" s="5">
        <v>0</v>
      </c>
      <c r="BG102" s="12">
        <f t="shared" si="356"/>
        <v>0</v>
      </c>
      <c r="BH102" s="9">
        <v>67</v>
      </c>
      <c r="BI102" s="5">
        <v>172.69499999999999</v>
      </c>
      <c r="BJ102" s="12">
        <f t="shared" si="357"/>
        <v>2577.5373134328356</v>
      </c>
      <c r="BK102" s="9">
        <v>0</v>
      </c>
      <c r="BL102" s="5">
        <v>0</v>
      </c>
      <c r="BM102" s="12">
        <f t="shared" si="338"/>
        <v>0</v>
      </c>
      <c r="BN102" s="9">
        <v>0</v>
      </c>
      <c r="BO102" s="5">
        <v>0</v>
      </c>
      <c r="BP102" s="12">
        <f t="shared" si="358"/>
        <v>0</v>
      </c>
      <c r="BQ102" s="9">
        <v>0</v>
      </c>
      <c r="BR102" s="5">
        <v>0</v>
      </c>
      <c r="BS102" s="12">
        <f t="shared" si="359"/>
        <v>0</v>
      </c>
      <c r="BT102" s="9">
        <v>0</v>
      </c>
      <c r="BU102" s="5">
        <v>0</v>
      </c>
      <c r="BV102" s="12">
        <f t="shared" si="360"/>
        <v>0</v>
      </c>
      <c r="BW102" s="9">
        <v>0</v>
      </c>
      <c r="BX102" s="5">
        <v>0</v>
      </c>
      <c r="BY102" s="12">
        <f t="shared" si="361"/>
        <v>0</v>
      </c>
      <c r="BZ102" s="9">
        <v>0</v>
      </c>
      <c r="CA102" s="5">
        <v>0</v>
      </c>
      <c r="CB102" s="12">
        <f t="shared" si="362"/>
        <v>0</v>
      </c>
      <c r="CC102" s="9">
        <v>0</v>
      </c>
      <c r="CD102" s="5">
        <v>0</v>
      </c>
      <c r="CE102" s="12">
        <f t="shared" si="363"/>
        <v>0</v>
      </c>
      <c r="CF102" s="9">
        <v>0</v>
      </c>
      <c r="CG102" s="5">
        <v>0</v>
      </c>
      <c r="CH102" s="12">
        <f t="shared" si="364"/>
        <v>0</v>
      </c>
      <c r="CI102" s="9">
        <v>0</v>
      </c>
      <c r="CJ102" s="5">
        <v>0</v>
      </c>
      <c r="CK102" s="12">
        <f t="shared" si="365"/>
        <v>0</v>
      </c>
      <c r="CL102" s="9">
        <v>560</v>
      </c>
      <c r="CM102" s="5">
        <v>1438.346</v>
      </c>
      <c r="CN102" s="12">
        <f t="shared" si="366"/>
        <v>2568.4749999999999</v>
      </c>
      <c r="CO102" s="9">
        <v>0</v>
      </c>
      <c r="CP102" s="5">
        <v>0</v>
      </c>
      <c r="CQ102" s="12">
        <f t="shared" si="367"/>
        <v>0</v>
      </c>
      <c r="CR102" s="6">
        <f t="shared" si="340"/>
        <v>1415</v>
      </c>
      <c r="CS102" s="11">
        <f t="shared" si="341"/>
        <v>3391.261</v>
      </c>
    </row>
    <row r="103" spans="1:97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368"/>
        <v>0</v>
      </c>
      <c r="F103" s="9">
        <v>0</v>
      </c>
      <c r="G103" s="5">
        <v>0</v>
      </c>
      <c r="H103" s="12">
        <f t="shared" si="342"/>
        <v>0</v>
      </c>
      <c r="I103" s="9"/>
      <c r="J103" s="5"/>
      <c r="K103" s="12"/>
      <c r="L103" s="9">
        <v>0</v>
      </c>
      <c r="M103" s="5">
        <v>0</v>
      </c>
      <c r="N103" s="12">
        <f t="shared" si="343"/>
        <v>0</v>
      </c>
      <c r="O103" s="9">
        <v>0</v>
      </c>
      <c r="P103" s="5">
        <v>0</v>
      </c>
      <c r="Q103" s="12">
        <f t="shared" si="344"/>
        <v>0</v>
      </c>
      <c r="R103" s="9">
        <v>0</v>
      </c>
      <c r="S103" s="5">
        <v>0</v>
      </c>
      <c r="T103" s="12">
        <f t="shared" si="345"/>
        <v>0</v>
      </c>
      <c r="U103" s="9">
        <v>0</v>
      </c>
      <c r="V103" s="5">
        <v>0</v>
      </c>
      <c r="W103" s="12">
        <f t="shared" si="335"/>
        <v>0</v>
      </c>
      <c r="X103" s="9">
        <v>0</v>
      </c>
      <c r="Y103" s="5">
        <v>0</v>
      </c>
      <c r="Z103" s="12">
        <f t="shared" si="346"/>
        <v>0</v>
      </c>
      <c r="AA103" s="9">
        <v>0</v>
      </c>
      <c r="AB103" s="5">
        <v>0</v>
      </c>
      <c r="AC103" s="12">
        <f t="shared" si="347"/>
        <v>0</v>
      </c>
      <c r="AD103" s="9">
        <v>0</v>
      </c>
      <c r="AE103" s="5">
        <v>0</v>
      </c>
      <c r="AF103" s="12">
        <f t="shared" si="348"/>
        <v>0</v>
      </c>
      <c r="AG103" s="9">
        <v>0</v>
      </c>
      <c r="AH103" s="5">
        <v>0</v>
      </c>
      <c r="AI103" s="12">
        <f t="shared" si="349"/>
        <v>0</v>
      </c>
      <c r="AJ103" s="9">
        <v>0</v>
      </c>
      <c r="AK103" s="5">
        <v>0</v>
      </c>
      <c r="AL103" s="12">
        <f t="shared" si="350"/>
        <v>0</v>
      </c>
      <c r="AM103" s="9">
        <v>0</v>
      </c>
      <c r="AN103" s="5">
        <v>0</v>
      </c>
      <c r="AO103" s="12">
        <f t="shared" si="351"/>
        <v>0</v>
      </c>
      <c r="AP103" s="9">
        <v>704</v>
      </c>
      <c r="AQ103" s="5">
        <v>1777.7650000000001</v>
      </c>
      <c r="AR103" s="12">
        <f t="shared" si="352"/>
        <v>2525.234375</v>
      </c>
      <c r="AS103" s="9">
        <v>252</v>
      </c>
      <c r="AT103" s="5">
        <v>445.69099999999997</v>
      </c>
      <c r="AU103" s="12">
        <f t="shared" si="353"/>
        <v>1768.6150793650793</v>
      </c>
      <c r="AV103" s="9">
        <v>0</v>
      </c>
      <c r="AW103" s="5">
        <v>0</v>
      </c>
      <c r="AX103" s="12">
        <f t="shared" si="354"/>
        <v>0</v>
      </c>
      <c r="AY103" s="9">
        <v>0</v>
      </c>
      <c r="AZ103" s="5">
        <v>0</v>
      </c>
      <c r="BA103" s="12">
        <f t="shared" si="337"/>
        <v>0</v>
      </c>
      <c r="BB103" s="9">
        <v>0</v>
      </c>
      <c r="BC103" s="5">
        <v>0</v>
      </c>
      <c r="BD103" s="12">
        <f t="shared" si="355"/>
        <v>0</v>
      </c>
      <c r="BE103" s="9">
        <v>0</v>
      </c>
      <c r="BF103" s="5">
        <v>0</v>
      </c>
      <c r="BG103" s="12">
        <f t="shared" si="356"/>
        <v>0</v>
      </c>
      <c r="BH103" s="9">
        <v>0</v>
      </c>
      <c r="BI103" s="5">
        <v>0</v>
      </c>
      <c r="BJ103" s="12">
        <f t="shared" si="357"/>
        <v>0</v>
      </c>
      <c r="BK103" s="9">
        <v>0</v>
      </c>
      <c r="BL103" s="5">
        <v>0</v>
      </c>
      <c r="BM103" s="12">
        <f t="shared" si="338"/>
        <v>0</v>
      </c>
      <c r="BN103" s="9">
        <v>0</v>
      </c>
      <c r="BO103" s="5">
        <v>0</v>
      </c>
      <c r="BP103" s="12">
        <f t="shared" si="358"/>
        <v>0</v>
      </c>
      <c r="BQ103" s="9">
        <v>0</v>
      </c>
      <c r="BR103" s="5">
        <v>0</v>
      </c>
      <c r="BS103" s="12">
        <f t="shared" si="359"/>
        <v>0</v>
      </c>
      <c r="BT103" s="9">
        <v>0</v>
      </c>
      <c r="BU103" s="5">
        <v>0</v>
      </c>
      <c r="BV103" s="12">
        <f t="shared" si="360"/>
        <v>0</v>
      </c>
      <c r="BW103" s="9">
        <v>0</v>
      </c>
      <c r="BX103" s="5">
        <v>0</v>
      </c>
      <c r="BY103" s="12">
        <f t="shared" si="361"/>
        <v>0</v>
      </c>
      <c r="BZ103" s="9">
        <v>0</v>
      </c>
      <c r="CA103" s="5">
        <v>0</v>
      </c>
      <c r="CB103" s="12">
        <f t="shared" si="362"/>
        <v>0</v>
      </c>
      <c r="CC103" s="9">
        <v>0</v>
      </c>
      <c r="CD103" s="5">
        <v>0</v>
      </c>
      <c r="CE103" s="12">
        <f t="shared" si="363"/>
        <v>0</v>
      </c>
      <c r="CF103" s="9">
        <v>0</v>
      </c>
      <c r="CG103" s="5">
        <v>0</v>
      </c>
      <c r="CH103" s="12">
        <f t="shared" si="364"/>
        <v>0</v>
      </c>
      <c r="CI103" s="9">
        <v>0</v>
      </c>
      <c r="CJ103" s="5">
        <v>0</v>
      </c>
      <c r="CK103" s="12">
        <f t="shared" si="365"/>
        <v>0</v>
      </c>
      <c r="CL103" s="9">
        <v>305.02</v>
      </c>
      <c r="CM103" s="5">
        <v>789.49699999999996</v>
      </c>
      <c r="CN103" s="12">
        <f t="shared" si="366"/>
        <v>2588.3450265556357</v>
      </c>
      <c r="CO103" s="9">
        <v>0</v>
      </c>
      <c r="CP103" s="5">
        <v>0</v>
      </c>
      <c r="CQ103" s="12">
        <f t="shared" si="367"/>
        <v>0</v>
      </c>
      <c r="CR103" s="6">
        <f t="shared" si="340"/>
        <v>1261.02</v>
      </c>
      <c r="CS103" s="11">
        <f t="shared" si="341"/>
        <v>3012.953</v>
      </c>
    </row>
    <row r="104" spans="1:97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368"/>
        <v>0</v>
      </c>
      <c r="F104" s="9">
        <v>0</v>
      </c>
      <c r="G104" s="5">
        <v>0</v>
      </c>
      <c r="H104" s="12">
        <f t="shared" si="342"/>
        <v>0</v>
      </c>
      <c r="I104" s="9"/>
      <c r="J104" s="5"/>
      <c r="K104" s="12"/>
      <c r="L104" s="9">
        <v>0</v>
      </c>
      <c r="M104" s="5">
        <v>0</v>
      </c>
      <c r="N104" s="12">
        <f t="shared" si="343"/>
        <v>0</v>
      </c>
      <c r="O104" s="9">
        <v>170</v>
      </c>
      <c r="P104" s="5">
        <v>578</v>
      </c>
      <c r="Q104" s="12">
        <f t="shared" si="344"/>
        <v>3400</v>
      </c>
      <c r="R104" s="9">
        <v>0</v>
      </c>
      <c r="S104" s="5">
        <v>0</v>
      </c>
      <c r="T104" s="12">
        <f t="shared" si="345"/>
        <v>0</v>
      </c>
      <c r="U104" s="9">
        <v>0</v>
      </c>
      <c r="V104" s="5">
        <v>0</v>
      </c>
      <c r="W104" s="12">
        <f t="shared" si="335"/>
        <v>0</v>
      </c>
      <c r="X104" s="9">
        <v>0</v>
      </c>
      <c r="Y104" s="5">
        <v>0</v>
      </c>
      <c r="Z104" s="12">
        <f t="shared" si="346"/>
        <v>0</v>
      </c>
      <c r="AA104" s="9">
        <v>0</v>
      </c>
      <c r="AB104" s="5">
        <v>0</v>
      </c>
      <c r="AC104" s="12">
        <f t="shared" si="347"/>
        <v>0</v>
      </c>
      <c r="AD104" s="9">
        <v>0</v>
      </c>
      <c r="AE104" s="5">
        <v>0</v>
      </c>
      <c r="AF104" s="12">
        <f t="shared" si="348"/>
        <v>0</v>
      </c>
      <c r="AG104" s="9">
        <v>0</v>
      </c>
      <c r="AH104" s="5">
        <v>0</v>
      </c>
      <c r="AI104" s="12">
        <f t="shared" si="349"/>
        <v>0</v>
      </c>
      <c r="AJ104" s="9">
        <v>0</v>
      </c>
      <c r="AK104" s="5">
        <v>0</v>
      </c>
      <c r="AL104" s="12">
        <f t="shared" si="350"/>
        <v>0</v>
      </c>
      <c r="AM104" s="9">
        <v>0</v>
      </c>
      <c r="AN104" s="5">
        <v>0</v>
      </c>
      <c r="AO104" s="12">
        <f t="shared" si="351"/>
        <v>0</v>
      </c>
      <c r="AP104" s="9">
        <v>618</v>
      </c>
      <c r="AQ104" s="5">
        <v>1623.6849999999999</v>
      </c>
      <c r="AR104" s="12">
        <f t="shared" si="352"/>
        <v>2627.3220064724919</v>
      </c>
      <c r="AS104" s="9">
        <v>672</v>
      </c>
      <c r="AT104" s="5">
        <v>1327.318</v>
      </c>
      <c r="AU104" s="12">
        <f t="shared" si="353"/>
        <v>1975.1755952380952</v>
      </c>
      <c r="AV104" s="9">
        <v>0</v>
      </c>
      <c r="AW104" s="5">
        <v>0</v>
      </c>
      <c r="AX104" s="12">
        <f t="shared" si="354"/>
        <v>0</v>
      </c>
      <c r="AY104" s="9">
        <v>0</v>
      </c>
      <c r="AZ104" s="5">
        <v>0</v>
      </c>
      <c r="BA104" s="12">
        <f t="shared" si="337"/>
        <v>0</v>
      </c>
      <c r="BB104" s="9">
        <v>0</v>
      </c>
      <c r="BC104" s="5">
        <v>0</v>
      </c>
      <c r="BD104" s="12">
        <f t="shared" si="355"/>
        <v>0</v>
      </c>
      <c r="BE104" s="9">
        <v>0</v>
      </c>
      <c r="BF104" s="5">
        <v>0</v>
      </c>
      <c r="BG104" s="12">
        <f t="shared" si="356"/>
        <v>0</v>
      </c>
      <c r="BH104" s="9">
        <v>35</v>
      </c>
      <c r="BI104" s="5">
        <v>98.608999999999995</v>
      </c>
      <c r="BJ104" s="12">
        <f t="shared" si="357"/>
        <v>2817.3999999999996</v>
      </c>
      <c r="BK104" s="9">
        <v>0</v>
      </c>
      <c r="BL104" s="5">
        <v>0</v>
      </c>
      <c r="BM104" s="12">
        <f t="shared" si="338"/>
        <v>0</v>
      </c>
      <c r="BN104" s="9">
        <v>0</v>
      </c>
      <c r="BO104" s="5">
        <v>0</v>
      </c>
      <c r="BP104" s="12">
        <f t="shared" si="358"/>
        <v>0</v>
      </c>
      <c r="BQ104" s="9">
        <v>0</v>
      </c>
      <c r="BR104" s="5">
        <v>0</v>
      </c>
      <c r="BS104" s="12">
        <f t="shared" si="359"/>
        <v>0</v>
      </c>
      <c r="BT104" s="9">
        <v>0</v>
      </c>
      <c r="BU104" s="5">
        <v>0</v>
      </c>
      <c r="BV104" s="12">
        <f t="shared" si="360"/>
        <v>0</v>
      </c>
      <c r="BW104" s="9">
        <v>0</v>
      </c>
      <c r="BX104" s="5">
        <v>0</v>
      </c>
      <c r="BY104" s="12">
        <f t="shared" si="361"/>
        <v>0</v>
      </c>
      <c r="BZ104" s="9">
        <v>28</v>
      </c>
      <c r="CA104" s="5">
        <v>53.869</v>
      </c>
      <c r="CB104" s="12">
        <f t="shared" si="362"/>
        <v>1923.8928571428571</v>
      </c>
      <c r="CC104" s="9">
        <v>0</v>
      </c>
      <c r="CD104" s="5">
        <v>0</v>
      </c>
      <c r="CE104" s="12">
        <f t="shared" si="363"/>
        <v>0</v>
      </c>
      <c r="CF104" s="9">
        <v>0</v>
      </c>
      <c r="CG104" s="5">
        <v>0</v>
      </c>
      <c r="CH104" s="12">
        <f t="shared" si="364"/>
        <v>0</v>
      </c>
      <c r="CI104" s="9">
        <v>0</v>
      </c>
      <c r="CJ104" s="5">
        <v>0</v>
      </c>
      <c r="CK104" s="12">
        <f t="shared" si="365"/>
        <v>0</v>
      </c>
      <c r="CL104" s="9">
        <v>280</v>
      </c>
      <c r="CM104" s="5">
        <v>778.35699999999997</v>
      </c>
      <c r="CN104" s="12">
        <f t="shared" si="366"/>
        <v>2779.8464285714285</v>
      </c>
      <c r="CO104" s="9">
        <v>0</v>
      </c>
      <c r="CP104" s="5">
        <v>0</v>
      </c>
      <c r="CQ104" s="12">
        <f t="shared" si="367"/>
        <v>0</v>
      </c>
      <c r="CR104" s="6">
        <f t="shared" si="340"/>
        <v>1803</v>
      </c>
      <c r="CS104" s="11">
        <f t="shared" si="341"/>
        <v>4459.8379999999997</v>
      </c>
    </row>
    <row r="105" spans="1:97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368"/>
        <v>0</v>
      </c>
      <c r="F105" s="9">
        <v>0</v>
      </c>
      <c r="G105" s="5">
        <v>0</v>
      </c>
      <c r="H105" s="12">
        <f t="shared" si="342"/>
        <v>0</v>
      </c>
      <c r="I105" s="9"/>
      <c r="J105" s="5"/>
      <c r="K105" s="12"/>
      <c r="L105" s="9">
        <v>0</v>
      </c>
      <c r="M105" s="5">
        <v>0</v>
      </c>
      <c r="N105" s="12">
        <f t="shared" si="343"/>
        <v>0</v>
      </c>
      <c r="O105" s="67">
        <v>238</v>
      </c>
      <c r="P105" s="7">
        <v>809.2</v>
      </c>
      <c r="Q105" s="12">
        <f t="shared" si="344"/>
        <v>3400.0000000000005</v>
      </c>
      <c r="R105" s="9">
        <v>0</v>
      </c>
      <c r="S105" s="5">
        <v>0</v>
      </c>
      <c r="T105" s="12">
        <f t="shared" si="345"/>
        <v>0</v>
      </c>
      <c r="U105" s="9">
        <v>0</v>
      </c>
      <c r="V105" s="5">
        <v>0</v>
      </c>
      <c r="W105" s="12">
        <f t="shared" si="335"/>
        <v>0</v>
      </c>
      <c r="X105" s="9">
        <v>0</v>
      </c>
      <c r="Y105" s="5">
        <v>0</v>
      </c>
      <c r="Z105" s="12">
        <f t="shared" si="346"/>
        <v>0</v>
      </c>
      <c r="AA105" s="9">
        <v>0</v>
      </c>
      <c r="AB105" s="5">
        <v>0</v>
      </c>
      <c r="AC105" s="12">
        <f t="shared" si="347"/>
        <v>0</v>
      </c>
      <c r="AD105" s="9">
        <v>0</v>
      </c>
      <c r="AE105" s="5">
        <v>0</v>
      </c>
      <c r="AF105" s="12">
        <f t="shared" si="348"/>
        <v>0</v>
      </c>
      <c r="AG105" s="9">
        <v>0</v>
      </c>
      <c r="AH105" s="5">
        <v>0</v>
      </c>
      <c r="AI105" s="12">
        <f t="shared" si="349"/>
        <v>0</v>
      </c>
      <c r="AJ105" s="9">
        <v>0</v>
      </c>
      <c r="AK105" s="5">
        <v>0</v>
      </c>
      <c r="AL105" s="12">
        <f t="shared" si="350"/>
        <v>0</v>
      </c>
      <c r="AM105" s="9">
        <v>0</v>
      </c>
      <c r="AN105" s="5">
        <v>0</v>
      </c>
      <c r="AO105" s="12">
        <f t="shared" si="351"/>
        <v>0</v>
      </c>
      <c r="AP105" s="9">
        <v>0</v>
      </c>
      <c r="AQ105" s="5">
        <v>0</v>
      </c>
      <c r="AR105" s="12">
        <f t="shared" si="352"/>
        <v>0</v>
      </c>
      <c r="AS105" s="67">
        <v>646</v>
      </c>
      <c r="AT105" s="7">
        <v>818.221</v>
      </c>
      <c r="AU105" s="12">
        <f t="shared" si="353"/>
        <v>1266.5959752321983</v>
      </c>
      <c r="AV105" s="9">
        <v>0</v>
      </c>
      <c r="AW105" s="5">
        <v>0</v>
      </c>
      <c r="AX105" s="12">
        <f t="shared" si="354"/>
        <v>0</v>
      </c>
      <c r="AY105" s="9">
        <v>0</v>
      </c>
      <c r="AZ105" s="5">
        <v>0</v>
      </c>
      <c r="BA105" s="12">
        <f t="shared" si="337"/>
        <v>0</v>
      </c>
      <c r="BB105" s="9">
        <v>0</v>
      </c>
      <c r="BC105" s="5">
        <v>0</v>
      </c>
      <c r="BD105" s="12">
        <f t="shared" si="355"/>
        <v>0</v>
      </c>
      <c r="BE105" s="9">
        <v>0</v>
      </c>
      <c r="BF105" s="5">
        <v>0</v>
      </c>
      <c r="BG105" s="12">
        <f t="shared" si="356"/>
        <v>0</v>
      </c>
      <c r="BH105" s="9">
        <v>0</v>
      </c>
      <c r="BI105" s="5">
        <v>0</v>
      </c>
      <c r="BJ105" s="12">
        <f t="shared" si="357"/>
        <v>0</v>
      </c>
      <c r="BK105" s="9">
        <v>0</v>
      </c>
      <c r="BL105" s="5">
        <v>0</v>
      </c>
      <c r="BM105" s="12">
        <f t="shared" si="338"/>
        <v>0</v>
      </c>
      <c r="BN105" s="9">
        <v>0</v>
      </c>
      <c r="BO105" s="5">
        <v>0</v>
      </c>
      <c r="BP105" s="12">
        <f t="shared" si="358"/>
        <v>0</v>
      </c>
      <c r="BQ105" s="9">
        <v>0</v>
      </c>
      <c r="BR105" s="5">
        <v>0</v>
      </c>
      <c r="BS105" s="12">
        <f t="shared" si="359"/>
        <v>0</v>
      </c>
      <c r="BT105" s="9">
        <v>0</v>
      </c>
      <c r="BU105" s="5">
        <v>0</v>
      </c>
      <c r="BV105" s="12">
        <f t="shared" si="360"/>
        <v>0</v>
      </c>
      <c r="BW105" s="9">
        <v>0</v>
      </c>
      <c r="BX105" s="5">
        <v>0</v>
      </c>
      <c r="BY105" s="12">
        <f t="shared" si="361"/>
        <v>0</v>
      </c>
      <c r="BZ105" s="9">
        <v>0</v>
      </c>
      <c r="CA105" s="5">
        <v>0</v>
      </c>
      <c r="CB105" s="12">
        <f t="shared" si="362"/>
        <v>0</v>
      </c>
      <c r="CC105" s="9">
        <v>0</v>
      </c>
      <c r="CD105" s="5">
        <v>0</v>
      </c>
      <c r="CE105" s="12">
        <f t="shared" si="363"/>
        <v>0</v>
      </c>
      <c r="CF105" s="9">
        <v>0</v>
      </c>
      <c r="CG105" s="5">
        <v>0</v>
      </c>
      <c r="CH105" s="12">
        <f t="shared" si="364"/>
        <v>0</v>
      </c>
      <c r="CI105" s="9">
        <v>0</v>
      </c>
      <c r="CJ105" s="5">
        <v>0</v>
      </c>
      <c r="CK105" s="12">
        <f t="shared" si="365"/>
        <v>0</v>
      </c>
      <c r="CL105" s="9">
        <v>0</v>
      </c>
      <c r="CM105" s="5">
        <v>0</v>
      </c>
      <c r="CN105" s="12">
        <f t="shared" si="366"/>
        <v>0</v>
      </c>
      <c r="CO105" s="9">
        <v>0</v>
      </c>
      <c r="CP105" s="5">
        <v>0</v>
      </c>
      <c r="CQ105" s="12">
        <f t="shared" si="367"/>
        <v>0</v>
      </c>
      <c r="CR105" s="6">
        <f t="shared" si="340"/>
        <v>884</v>
      </c>
      <c r="CS105" s="11">
        <f t="shared" si="341"/>
        <v>1627.421</v>
      </c>
    </row>
    <row r="106" spans="1:97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368"/>
        <v>0</v>
      </c>
      <c r="F106" s="9">
        <v>0</v>
      </c>
      <c r="G106" s="5">
        <v>0</v>
      </c>
      <c r="H106" s="12">
        <f t="shared" si="342"/>
        <v>0</v>
      </c>
      <c r="I106" s="69"/>
      <c r="J106" s="5"/>
      <c r="K106" s="12"/>
      <c r="L106" s="69">
        <v>2.69E-2</v>
      </c>
      <c r="M106" s="5">
        <v>0.68200000000000005</v>
      </c>
      <c r="N106" s="12">
        <f t="shared" si="343"/>
        <v>25353.159851301119</v>
      </c>
      <c r="O106" s="69">
        <v>102</v>
      </c>
      <c r="P106" s="5">
        <v>346.8</v>
      </c>
      <c r="Q106" s="12">
        <f t="shared" si="344"/>
        <v>3400</v>
      </c>
      <c r="R106" s="9">
        <v>0</v>
      </c>
      <c r="S106" s="5">
        <v>0</v>
      </c>
      <c r="T106" s="12">
        <f t="shared" si="345"/>
        <v>0</v>
      </c>
      <c r="U106" s="9">
        <v>0</v>
      </c>
      <c r="V106" s="5">
        <v>0</v>
      </c>
      <c r="W106" s="12">
        <f t="shared" si="335"/>
        <v>0</v>
      </c>
      <c r="X106" s="9">
        <v>0</v>
      </c>
      <c r="Y106" s="5">
        <v>0</v>
      </c>
      <c r="Z106" s="12">
        <f t="shared" si="346"/>
        <v>0</v>
      </c>
      <c r="AA106" s="9">
        <v>0</v>
      </c>
      <c r="AB106" s="5">
        <v>0</v>
      </c>
      <c r="AC106" s="12">
        <f t="shared" si="347"/>
        <v>0</v>
      </c>
      <c r="AD106" s="9">
        <v>0</v>
      </c>
      <c r="AE106" s="5">
        <v>0</v>
      </c>
      <c r="AF106" s="12">
        <f t="shared" si="348"/>
        <v>0</v>
      </c>
      <c r="AG106" s="9">
        <v>0</v>
      </c>
      <c r="AH106" s="5">
        <v>0</v>
      </c>
      <c r="AI106" s="12">
        <f t="shared" si="349"/>
        <v>0</v>
      </c>
      <c r="AJ106" s="9">
        <v>0</v>
      </c>
      <c r="AK106" s="5">
        <v>0</v>
      </c>
      <c r="AL106" s="12">
        <f t="shared" si="350"/>
        <v>0</v>
      </c>
      <c r="AM106" s="9">
        <v>0</v>
      </c>
      <c r="AN106" s="5">
        <v>0</v>
      </c>
      <c r="AO106" s="12">
        <f t="shared" si="351"/>
        <v>0</v>
      </c>
      <c r="AP106" s="69">
        <v>117.26</v>
      </c>
      <c r="AQ106" s="5">
        <v>336.20699999999999</v>
      </c>
      <c r="AR106" s="12">
        <f t="shared" si="352"/>
        <v>2867.1925635340267</v>
      </c>
      <c r="AS106" s="69">
        <v>756</v>
      </c>
      <c r="AT106" s="5">
        <v>1502.299</v>
      </c>
      <c r="AU106" s="12">
        <f t="shared" si="353"/>
        <v>1987.1679894179895</v>
      </c>
      <c r="AV106" s="9">
        <v>0</v>
      </c>
      <c r="AW106" s="5">
        <v>0</v>
      </c>
      <c r="AX106" s="12">
        <f t="shared" si="354"/>
        <v>0</v>
      </c>
      <c r="AY106" s="9">
        <v>0</v>
      </c>
      <c r="AZ106" s="5">
        <v>0</v>
      </c>
      <c r="BA106" s="12">
        <f t="shared" si="337"/>
        <v>0</v>
      </c>
      <c r="BB106" s="9">
        <v>0</v>
      </c>
      <c r="BC106" s="5">
        <v>0</v>
      </c>
      <c r="BD106" s="12">
        <f t="shared" si="355"/>
        <v>0</v>
      </c>
      <c r="BE106" s="9">
        <v>0</v>
      </c>
      <c r="BF106" s="5">
        <v>0</v>
      </c>
      <c r="BG106" s="12">
        <f t="shared" si="356"/>
        <v>0</v>
      </c>
      <c r="BH106" s="9">
        <v>0</v>
      </c>
      <c r="BI106" s="5">
        <v>0</v>
      </c>
      <c r="BJ106" s="12">
        <f t="shared" si="357"/>
        <v>0</v>
      </c>
      <c r="BK106" s="9">
        <v>0</v>
      </c>
      <c r="BL106" s="5">
        <v>0</v>
      </c>
      <c r="BM106" s="12">
        <f t="shared" si="338"/>
        <v>0</v>
      </c>
      <c r="BN106" s="9">
        <v>0</v>
      </c>
      <c r="BO106" s="5">
        <v>0</v>
      </c>
      <c r="BP106" s="12">
        <f t="shared" si="358"/>
        <v>0</v>
      </c>
      <c r="BQ106" s="9">
        <v>0</v>
      </c>
      <c r="BR106" s="5">
        <v>0</v>
      </c>
      <c r="BS106" s="12">
        <f t="shared" si="359"/>
        <v>0</v>
      </c>
      <c r="BT106" s="9">
        <v>0</v>
      </c>
      <c r="BU106" s="5">
        <v>0</v>
      </c>
      <c r="BV106" s="12">
        <f t="shared" si="360"/>
        <v>0</v>
      </c>
      <c r="BW106" s="9">
        <v>0</v>
      </c>
      <c r="BX106" s="5">
        <v>0</v>
      </c>
      <c r="BY106" s="12">
        <f t="shared" si="361"/>
        <v>0</v>
      </c>
      <c r="BZ106" s="9">
        <v>0</v>
      </c>
      <c r="CA106" s="5">
        <v>0</v>
      </c>
      <c r="CB106" s="12">
        <f t="shared" si="362"/>
        <v>0</v>
      </c>
      <c r="CC106" s="9">
        <v>0</v>
      </c>
      <c r="CD106" s="5">
        <v>0</v>
      </c>
      <c r="CE106" s="12">
        <f t="shared" si="363"/>
        <v>0</v>
      </c>
      <c r="CF106" s="9">
        <v>0</v>
      </c>
      <c r="CG106" s="5">
        <v>0</v>
      </c>
      <c r="CH106" s="12">
        <f t="shared" si="364"/>
        <v>0</v>
      </c>
      <c r="CI106" s="9">
        <v>0</v>
      </c>
      <c r="CJ106" s="5">
        <v>0</v>
      </c>
      <c r="CK106" s="12">
        <f t="shared" si="365"/>
        <v>0</v>
      </c>
      <c r="CL106" s="69">
        <v>210</v>
      </c>
      <c r="CM106" s="5">
        <v>656.82100000000003</v>
      </c>
      <c r="CN106" s="12">
        <f t="shared" si="366"/>
        <v>3127.7190476190476</v>
      </c>
      <c r="CO106" s="9">
        <v>0</v>
      </c>
      <c r="CP106" s="5">
        <v>0</v>
      </c>
      <c r="CQ106" s="12">
        <f t="shared" si="367"/>
        <v>0</v>
      </c>
      <c r="CR106" s="6">
        <f t="shared" si="340"/>
        <v>1185.26</v>
      </c>
      <c r="CS106" s="11">
        <f t="shared" si="341"/>
        <v>2842.127</v>
      </c>
    </row>
    <row r="107" spans="1:97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368"/>
        <v>0</v>
      </c>
      <c r="F107" s="9">
        <v>0</v>
      </c>
      <c r="G107" s="5">
        <v>0</v>
      </c>
      <c r="H107" s="12">
        <f t="shared" si="342"/>
        <v>0</v>
      </c>
      <c r="I107" s="9"/>
      <c r="J107" s="5"/>
      <c r="K107" s="12"/>
      <c r="L107" s="9">
        <v>0</v>
      </c>
      <c r="M107" s="5">
        <v>0</v>
      </c>
      <c r="N107" s="12">
        <f t="shared" si="343"/>
        <v>0</v>
      </c>
      <c r="O107" s="67">
        <v>34</v>
      </c>
      <c r="P107" s="7">
        <v>115.6</v>
      </c>
      <c r="Q107" s="12">
        <f t="shared" si="344"/>
        <v>3400</v>
      </c>
      <c r="R107" s="9">
        <v>0</v>
      </c>
      <c r="S107" s="5">
        <v>0</v>
      </c>
      <c r="T107" s="12">
        <f t="shared" si="345"/>
        <v>0</v>
      </c>
      <c r="U107" s="67">
        <v>0</v>
      </c>
      <c r="V107" s="7">
        <v>0</v>
      </c>
      <c r="W107" s="12">
        <f t="shared" si="335"/>
        <v>0</v>
      </c>
      <c r="X107" s="67">
        <v>2E-3</v>
      </c>
      <c r="Y107" s="7">
        <v>0.78300000000000003</v>
      </c>
      <c r="Z107" s="12">
        <f t="shared" si="346"/>
        <v>391500</v>
      </c>
      <c r="AA107" s="9">
        <v>0</v>
      </c>
      <c r="AB107" s="5">
        <v>0</v>
      </c>
      <c r="AC107" s="12">
        <f t="shared" si="347"/>
        <v>0</v>
      </c>
      <c r="AD107" s="9">
        <v>0</v>
      </c>
      <c r="AE107" s="5">
        <v>0</v>
      </c>
      <c r="AF107" s="12">
        <f t="shared" si="348"/>
        <v>0</v>
      </c>
      <c r="AG107" s="9">
        <v>0</v>
      </c>
      <c r="AH107" s="5">
        <v>0</v>
      </c>
      <c r="AI107" s="12">
        <f t="shared" si="349"/>
        <v>0</v>
      </c>
      <c r="AJ107" s="9">
        <v>0</v>
      </c>
      <c r="AK107" s="5">
        <v>0</v>
      </c>
      <c r="AL107" s="12">
        <f t="shared" si="350"/>
        <v>0</v>
      </c>
      <c r="AM107" s="9">
        <v>0</v>
      </c>
      <c r="AN107" s="5">
        <v>0</v>
      </c>
      <c r="AO107" s="12">
        <f t="shared" si="351"/>
        <v>0</v>
      </c>
      <c r="AP107" s="67">
        <v>41.78</v>
      </c>
      <c r="AQ107" s="7">
        <v>140.624</v>
      </c>
      <c r="AR107" s="12">
        <f t="shared" si="352"/>
        <v>3365.8209669698417</v>
      </c>
      <c r="AS107" s="67">
        <v>364</v>
      </c>
      <c r="AT107" s="7">
        <v>702.798</v>
      </c>
      <c r="AU107" s="12">
        <f t="shared" si="353"/>
        <v>1930.7637362637363</v>
      </c>
      <c r="AV107" s="9">
        <v>0</v>
      </c>
      <c r="AW107" s="5">
        <v>0</v>
      </c>
      <c r="AX107" s="12">
        <f t="shared" si="354"/>
        <v>0</v>
      </c>
      <c r="AY107" s="9">
        <v>0</v>
      </c>
      <c r="AZ107" s="5">
        <v>0</v>
      </c>
      <c r="BA107" s="12">
        <f t="shared" si="337"/>
        <v>0</v>
      </c>
      <c r="BB107" s="9">
        <v>0</v>
      </c>
      <c r="BC107" s="5">
        <v>0</v>
      </c>
      <c r="BD107" s="12">
        <f t="shared" si="355"/>
        <v>0</v>
      </c>
      <c r="BE107" s="9">
        <v>0</v>
      </c>
      <c r="BF107" s="5">
        <v>0</v>
      </c>
      <c r="BG107" s="12">
        <f t="shared" si="356"/>
        <v>0</v>
      </c>
      <c r="BH107" s="9">
        <v>0</v>
      </c>
      <c r="BI107" s="5">
        <v>0</v>
      </c>
      <c r="BJ107" s="12">
        <f t="shared" si="357"/>
        <v>0</v>
      </c>
      <c r="BK107" s="9">
        <v>0</v>
      </c>
      <c r="BL107" s="5">
        <v>0</v>
      </c>
      <c r="BM107" s="12">
        <f t="shared" si="338"/>
        <v>0</v>
      </c>
      <c r="BN107" s="9">
        <v>0</v>
      </c>
      <c r="BO107" s="5">
        <v>0</v>
      </c>
      <c r="BP107" s="12">
        <f t="shared" si="358"/>
        <v>0</v>
      </c>
      <c r="BQ107" s="9">
        <v>0</v>
      </c>
      <c r="BR107" s="5">
        <v>0</v>
      </c>
      <c r="BS107" s="12">
        <f t="shared" si="359"/>
        <v>0</v>
      </c>
      <c r="BT107" s="9">
        <v>0</v>
      </c>
      <c r="BU107" s="5">
        <v>0</v>
      </c>
      <c r="BV107" s="12">
        <f t="shared" si="360"/>
        <v>0</v>
      </c>
      <c r="BW107" s="9">
        <v>0</v>
      </c>
      <c r="BX107" s="5">
        <v>0</v>
      </c>
      <c r="BY107" s="12">
        <f t="shared" si="361"/>
        <v>0</v>
      </c>
      <c r="BZ107" s="9">
        <v>0</v>
      </c>
      <c r="CA107" s="5">
        <v>0</v>
      </c>
      <c r="CB107" s="12">
        <f t="shared" si="362"/>
        <v>0</v>
      </c>
      <c r="CC107" s="9">
        <v>0</v>
      </c>
      <c r="CD107" s="5">
        <v>0</v>
      </c>
      <c r="CE107" s="12">
        <f t="shared" si="363"/>
        <v>0</v>
      </c>
      <c r="CF107" s="9">
        <v>0</v>
      </c>
      <c r="CG107" s="5">
        <v>0</v>
      </c>
      <c r="CH107" s="12">
        <f t="shared" si="364"/>
        <v>0</v>
      </c>
      <c r="CI107" s="9">
        <v>0</v>
      </c>
      <c r="CJ107" s="5">
        <v>0</v>
      </c>
      <c r="CK107" s="12">
        <f t="shared" si="365"/>
        <v>0</v>
      </c>
      <c r="CL107" s="9">
        <v>0</v>
      </c>
      <c r="CM107" s="5">
        <v>0</v>
      </c>
      <c r="CN107" s="12">
        <f t="shared" si="366"/>
        <v>0</v>
      </c>
      <c r="CO107" s="9">
        <v>0</v>
      </c>
      <c r="CP107" s="5">
        <v>0</v>
      </c>
      <c r="CQ107" s="12">
        <f t="shared" si="367"/>
        <v>0</v>
      </c>
      <c r="CR107" s="6">
        <f>SUM(C107,F107,R107,AA107,AG107,AJ107,AM107,AP107,AS107,AV107,BE107,BH107,BN107,BQ107,CC107,CL107,CO107)+CI107+BT107+BB107+CF107+BZ107+BW107+O107+X107</f>
        <v>439.78199999999998</v>
      </c>
      <c r="CS107" s="11">
        <f>SUM(D107,G107,S107,AB107,AH107,AK107,AN107,AQ107,AT107,AW107,BF107,BI107,BO107,BR107,CD107,CM107,CP107)+CJ107+BU107+BC107+CG107+CA107+BX107+P107+Y107</f>
        <v>959.80500000000006</v>
      </c>
    </row>
    <row r="108" spans="1:97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368"/>
        <v>0</v>
      </c>
      <c r="F108" s="9">
        <v>0</v>
      </c>
      <c r="G108" s="5">
        <v>0</v>
      </c>
      <c r="H108" s="12">
        <f t="shared" si="342"/>
        <v>0</v>
      </c>
      <c r="I108" s="9"/>
      <c r="J108" s="5"/>
      <c r="K108" s="12"/>
      <c r="L108" s="9">
        <v>0</v>
      </c>
      <c r="M108" s="5">
        <v>0</v>
      </c>
      <c r="N108" s="12">
        <f t="shared" si="343"/>
        <v>0</v>
      </c>
      <c r="O108" s="9">
        <v>0</v>
      </c>
      <c r="P108" s="5">
        <v>0</v>
      </c>
      <c r="Q108" s="12">
        <f t="shared" si="344"/>
        <v>0</v>
      </c>
      <c r="R108" s="9">
        <v>0</v>
      </c>
      <c r="S108" s="5">
        <v>0</v>
      </c>
      <c r="T108" s="12">
        <f t="shared" si="345"/>
        <v>0</v>
      </c>
      <c r="U108" s="9">
        <v>0</v>
      </c>
      <c r="V108" s="5">
        <v>0</v>
      </c>
      <c r="W108" s="12">
        <f t="shared" si="335"/>
        <v>0</v>
      </c>
      <c r="X108" s="9">
        <v>0</v>
      </c>
      <c r="Y108" s="5">
        <v>0</v>
      </c>
      <c r="Z108" s="12">
        <f t="shared" si="346"/>
        <v>0</v>
      </c>
      <c r="AA108" s="9">
        <v>0</v>
      </c>
      <c r="AB108" s="5">
        <v>0</v>
      </c>
      <c r="AC108" s="12">
        <f t="shared" si="347"/>
        <v>0</v>
      </c>
      <c r="AD108" s="9">
        <v>0</v>
      </c>
      <c r="AE108" s="5">
        <v>0</v>
      </c>
      <c r="AF108" s="12">
        <f t="shared" si="348"/>
        <v>0</v>
      </c>
      <c r="AG108" s="9">
        <v>0</v>
      </c>
      <c r="AH108" s="5">
        <v>0</v>
      </c>
      <c r="AI108" s="12">
        <f t="shared" si="349"/>
        <v>0</v>
      </c>
      <c r="AJ108" s="9">
        <v>0</v>
      </c>
      <c r="AK108" s="5">
        <v>0</v>
      </c>
      <c r="AL108" s="12">
        <f t="shared" si="350"/>
        <v>0</v>
      </c>
      <c r="AM108" s="9">
        <v>0</v>
      </c>
      <c r="AN108" s="5">
        <v>0</v>
      </c>
      <c r="AO108" s="12">
        <f t="shared" si="351"/>
        <v>0</v>
      </c>
      <c r="AP108" s="69">
        <v>175</v>
      </c>
      <c r="AQ108" s="5">
        <v>474.78100000000001</v>
      </c>
      <c r="AR108" s="12">
        <f t="shared" si="352"/>
        <v>2713.0342857142859</v>
      </c>
      <c r="AS108" s="69">
        <v>251</v>
      </c>
      <c r="AT108" s="5">
        <v>486.26299999999998</v>
      </c>
      <c r="AU108" s="12">
        <f t="shared" si="353"/>
        <v>1937.3027888446215</v>
      </c>
      <c r="AV108" s="9">
        <v>0</v>
      </c>
      <c r="AW108" s="5">
        <v>0</v>
      </c>
      <c r="AX108" s="12">
        <f t="shared" si="354"/>
        <v>0</v>
      </c>
      <c r="AY108" s="9">
        <v>0</v>
      </c>
      <c r="AZ108" s="5">
        <v>0</v>
      </c>
      <c r="BA108" s="12">
        <f t="shared" si="337"/>
        <v>0</v>
      </c>
      <c r="BB108" s="9">
        <v>0</v>
      </c>
      <c r="BC108" s="5">
        <v>0</v>
      </c>
      <c r="BD108" s="12">
        <f t="shared" si="355"/>
        <v>0</v>
      </c>
      <c r="BE108" s="9">
        <v>0</v>
      </c>
      <c r="BF108" s="5">
        <v>0</v>
      </c>
      <c r="BG108" s="12">
        <f t="shared" si="356"/>
        <v>0</v>
      </c>
      <c r="BH108" s="9">
        <v>0</v>
      </c>
      <c r="BI108" s="5">
        <v>0</v>
      </c>
      <c r="BJ108" s="12">
        <f t="shared" si="357"/>
        <v>0</v>
      </c>
      <c r="BK108" s="9">
        <v>0</v>
      </c>
      <c r="BL108" s="5">
        <v>0</v>
      </c>
      <c r="BM108" s="12">
        <f t="shared" si="338"/>
        <v>0</v>
      </c>
      <c r="BN108" s="9">
        <v>0</v>
      </c>
      <c r="BO108" s="5">
        <v>0</v>
      </c>
      <c r="BP108" s="12">
        <f t="shared" si="358"/>
        <v>0</v>
      </c>
      <c r="BQ108" s="9">
        <v>0</v>
      </c>
      <c r="BR108" s="5">
        <v>0</v>
      </c>
      <c r="BS108" s="12">
        <f t="shared" si="359"/>
        <v>0</v>
      </c>
      <c r="BT108" s="9">
        <v>0</v>
      </c>
      <c r="BU108" s="5">
        <v>0</v>
      </c>
      <c r="BV108" s="12">
        <f t="shared" si="360"/>
        <v>0</v>
      </c>
      <c r="BW108" s="9">
        <v>0</v>
      </c>
      <c r="BX108" s="5">
        <v>0</v>
      </c>
      <c r="BY108" s="12">
        <f t="shared" si="361"/>
        <v>0</v>
      </c>
      <c r="BZ108" s="9">
        <v>0</v>
      </c>
      <c r="CA108" s="5">
        <v>0</v>
      </c>
      <c r="CB108" s="12">
        <f t="shared" si="362"/>
        <v>0</v>
      </c>
      <c r="CC108" s="9">
        <v>0</v>
      </c>
      <c r="CD108" s="5">
        <v>0</v>
      </c>
      <c r="CE108" s="12">
        <f t="shared" si="363"/>
        <v>0</v>
      </c>
      <c r="CF108" s="9">
        <v>0</v>
      </c>
      <c r="CG108" s="5">
        <v>0</v>
      </c>
      <c r="CH108" s="12">
        <f t="shared" si="364"/>
        <v>0</v>
      </c>
      <c r="CI108" s="9">
        <v>0</v>
      </c>
      <c r="CJ108" s="5">
        <v>0</v>
      </c>
      <c r="CK108" s="12">
        <f t="shared" si="365"/>
        <v>0</v>
      </c>
      <c r="CL108" s="9">
        <v>0</v>
      </c>
      <c r="CM108" s="5">
        <v>0</v>
      </c>
      <c r="CN108" s="12">
        <f t="shared" si="366"/>
        <v>0</v>
      </c>
      <c r="CO108" s="9">
        <v>0</v>
      </c>
      <c r="CP108" s="5">
        <v>0</v>
      </c>
      <c r="CQ108" s="12">
        <f t="shared" si="367"/>
        <v>0</v>
      </c>
      <c r="CR108" s="6">
        <f t="shared" ref="CR108:CR109" si="369">SUM(C108,F108,R108,AA108,AG108,AJ108,AM108,AP108,AS108,AV108,BE108,BH108,BN108,BQ108,CC108,CL108,CO108)+CI108+BT108+BB108+CF108+BZ108+BW108+O108+X108</f>
        <v>426</v>
      </c>
      <c r="CS108" s="11">
        <f t="shared" ref="CS108:CS109" si="370">SUM(D108,G108,S108,AB108,AH108,AK108,AN108,AQ108,AT108,AW108,BF108,BI108,BO108,BR108,CD108,CM108,CP108)+CJ108+BU108+BC108+CG108+CA108+BX108+P108+Y108</f>
        <v>961.04399999999998</v>
      </c>
    </row>
    <row r="109" spans="1:97" ht="15" thickBot="1" x14ac:dyDescent="0.35">
      <c r="A109" s="46"/>
      <c r="B109" s="47" t="s">
        <v>17</v>
      </c>
      <c r="C109" s="51">
        <f t="shared" ref="C109:D109" si="371">SUM(C97:C108)</f>
        <v>0</v>
      </c>
      <c r="D109" s="34">
        <f t="shared" si="371"/>
        <v>0</v>
      </c>
      <c r="E109" s="52"/>
      <c r="F109" s="51">
        <f t="shared" ref="F109:G109" si="372">SUM(F97:F108)</f>
        <v>0</v>
      </c>
      <c r="G109" s="34">
        <f t="shared" si="372"/>
        <v>0</v>
      </c>
      <c r="H109" s="52"/>
      <c r="I109" s="51"/>
      <c r="J109" s="34"/>
      <c r="K109" s="52"/>
      <c r="L109" s="51">
        <f t="shared" ref="L109:M109" si="373">SUM(L97:L108)</f>
        <v>2.69E-2</v>
      </c>
      <c r="M109" s="34">
        <f t="shared" si="373"/>
        <v>0.68200000000000005</v>
      </c>
      <c r="N109" s="52"/>
      <c r="O109" s="51">
        <f t="shared" ref="O109:P109" si="374">SUM(O97:O108)</f>
        <v>848.38</v>
      </c>
      <c r="P109" s="34">
        <f t="shared" si="374"/>
        <v>2640.9879999999998</v>
      </c>
      <c r="Q109" s="52"/>
      <c r="R109" s="51">
        <f t="shared" ref="R109:S109" si="375">SUM(R97:R108)</f>
        <v>0</v>
      </c>
      <c r="S109" s="34">
        <f t="shared" si="375"/>
        <v>0</v>
      </c>
      <c r="T109" s="52"/>
      <c r="U109" s="51">
        <f t="shared" ref="U109:V109" si="376">SUM(U97:U108)</f>
        <v>0</v>
      </c>
      <c r="V109" s="34">
        <f t="shared" si="376"/>
        <v>0</v>
      </c>
      <c r="W109" s="52"/>
      <c r="X109" s="51">
        <f t="shared" ref="X109:Y109" si="377">SUM(X97:X108)</f>
        <v>2E-3</v>
      </c>
      <c r="Y109" s="34">
        <f t="shared" si="377"/>
        <v>0.78300000000000003</v>
      </c>
      <c r="Z109" s="52"/>
      <c r="AA109" s="51">
        <f t="shared" ref="AA109:AB109" si="378">SUM(AA97:AA108)</f>
        <v>0</v>
      </c>
      <c r="AB109" s="34">
        <f t="shared" si="378"/>
        <v>0</v>
      </c>
      <c r="AC109" s="52"/>
      <c r="AD109" s="51">
        <f t="shared" ref="AD109:AE109" si="379">SUM(AD97:AD108)</f>
        <v>0</v>
      </c>
      <c r="AE109" s="34">
        <f t="shared" si="379"/>
        <v>0</v>
      </c>
      <c r="AF109" s="52"/>
      <c r="AG109" s="51">
        <f t="shared" ref="AG109:AH109" si="380">SUM(AG97:AG108)</f>
        <v>0</v>
      </c>
      <c r="AH109" s="34">
        <f t="shared" si="380"/>
        <v>0</v>
      </c>
      <c r="AI109" s="52"/>
      <c r="AJ109" s="51">
        <f t="shared" ref="AJ109:AK109" si="381">SUM(AJ97:AJ108)</f>
        <v>0</v>
      </c>
      <c r="AK109" s="34">
        <f t="shared" si="381"/>
        <v>0</v>
      </c>
      <c r="AL109" s="52"/>
      <c r="AM109" s="51">
        <f t="shared" ref="AM109:AN109" si="382">SUM(AM97:AM108)</f>
        <v>0</v>
      </c>
      <c r="AN109" s="34">
        <f t="shared" si="382"/>
        <v>0</v>
      </c>
      <c r="AO109" s="52"/>
      <c r="AP109" s="51">
        <f t="shared" ref="AP109:AQ109" si="383">SUM(AP97:AP108)</f>
        <v>2604.0400000000004</v>
      </c>
      <c r="AQ109" s="34">
        <f t="shared" si="383"/>
        <v>6764.5700000000006</v>
      </c>
      <c r="AR109" s="52"/>
      <c r="AS109" s="51">
        <f t="shared" ref="AS109:AT109" si="384">SUM(AS97:AS108)</f>
        <v>5841.9400000000005</v>
      </c>
      <c r="AT109" s="34">
        <f t="shared" si="384"/>
        <v>11691.273000000001</v>
      </c>
      <c r="AU109" s="52"/>
      <c r="AV109" s="51">
        <f t="shared" ref="AV109:AW109" si="385">SUM(AV97:AV108)</f>
        <v>0</v>
      </c>
      <c r="AW109" s="34">
        <f t="shared" si="385"/>
        <v>0</v>
      </c>
      <c r="AX109" s="52"/>
      <c r="AY109" s="51">
        <f t="shared" ref="AY109:AZ109" si="386">SUM(AY97:AY108)</f>
        <v>0</v>
      </c>
      <c r="AZ109" s="34">
        <f t="shared" si="386"/>
        <v>0</v>
      </c>
      <c r="BA109" s="52"/>
      <c r="BB109" s="51">
        <f t="shared" ref="BB109:BC109" si="387">SUM(BB97:BB108)</f>
        <v>0</v>
      </c>
      <c r="BC109" s="34">
        <f t="shared" si="387"/>
        <v>0</v>
      </c>
      <c r="BD109" s="52"/>
      <c r="BE109" s="51">
        <f t="shared" ref="BE109:BF109" si="388">SUM(BE97:BE108)</f>
        <v>0</v>
      </c>
      <c r="BF109" s="34">
        <f t="shared" si="388"/>
        <v>0</v>
      </c>
      <c r="BG109" s="52"/>
      <c r="BH109" s="51">
        <f t="shared" ref="BH109:BI109" si="389">SUM(BH97:BH108)</f>
        <v>134</v>
      </c>
      <c r="BI109" s="34">
        <f t="shared" si="389"/>
        <v>354.89399999999995</v>
      </c>
      <c r="BJ109" s="52"/>
      <c r="BK109" s="51">
        <f t="shared" ref="BK109:BL109" si="390">SUM(BK97:BK108)</f>
        <v>0</v>
      </c>
      <c r="BL109" s="34">
        <f t="shared" si="390"/>
        <v>0</v>
      </c>
      <c r="BM109" s="52"/>
      <c r="BN109" s="51">
        <f t="shared" ref="BN109:BO109" si="391">SUM(BN97:BN108)</f>
        <v>0</v>
      </c>
      <c r="BO109" s="34">
        <f t="shared" si="391"/>
        <v>0</v>
      </c>
      <c r="BP109" s="52"/>
      <c r="BQ109" s="51">
        <f t="shared" ref="BQ109:BR109" si="392">SUM(BQ97:BQ108)</f>
        <v>0</v>
      </c>
      <c r="BR109" s="34">
        <f t="shared" si="392"/>
        <v>0</v>
      </c>
      <c r="BS109" s="52"/>
      <c r="BT109" s="51">
        <f t="shared" ref="BT109:BU109" si="393">SUM(BT97:BT108)</f>
        <v>0</v>
      </c>
      <c r="BU109" s="34">
        <f t="shared" si="393"/>
        <v>0</v>
      </c>
      <c r="BV109" s="52"/>
      <c r="BW109" s="51">
        <f t="shared" ref="BW109:BX109" si="394">SUM(BW97:BW108)</f>
        <v>0</v>
      </c>
      <c r="BX109" s="34">
        <f t="shared" si="394"/>
        <v>0</v>
      </c>
      <c r="BY109" s="52"/>
      <c r="BZ109" s="51">
        <f t="shared" ref="BZ109:CA109" si="395">SUM(BZ97:BZ108)</f>
        <v>56</v>
      </c>
      <c r="CA109" s="34">
        <f t="shared" si="395"/>
        <v>118.274</v>
      </c>
      <c r="CB109" s="52"/>
      <c r="CC109" s="51">
        <f t="shared" ref="CC109:CD109" si="396">SUM(CC97:CC108)</f>
        <v>0</v>
      </c>
      <c r="CD109" s="34">
        <f t="shared" si="396"/>
        <v>0</v>
      </c>
      <c r="CE109" s="52"/>
      <c r="CF109" s="51">
        <f t="shared" ref="CF109:CG109" si="397">SUM(CF97:CF108)</f>
        <v>0</v>
      </c>
      <c r="CG109" s="34">
        <f t="shared" si="397"/>
        <v>0</v>
      </c>
      <c r="CH109" s="52"/>
      <c r="CI109" s="51">
        <f t="shared" ref="CI109:CJ109" si="398">SUM(CI97:CI108)</f>
        <v>0</v>
      </c>
      <c r="CJ109" s="34">
        <f t="shared" si="398"/>
        <v>0</v>
      </c>
      <c r="CK109" s="52"/>
      <c r="CL109" s="51">
        <f t="shared" ref="CL109:CM109" si="399">SUM(CL97:CL108)</f>
        <v>3179.72</v>
      </c>
      <c r="CM109" s="34">
        <f t="shared" si="399"/>
        <v>8694.7310000000016</v>
      </c>
      <c r="CN109" s="52"/>
      <c r="CO109" s="51">
        <f t="shared" ref="CO109:CP109" si="400">SUM(CO97:CO108)</f>
        <v>0</v>
      </c>
      <c r="CP109" s="34">
        <f t="shared" si="400"/>
        <v>0</v>
      </c>
      <c r="CQ109" s="52"/>
      <c r="CR109" s="35">
        <f t="shared" si="369"/>
        <v>12664.082</v>
      </c>
      <c r="CS109" s="36">
        <f t="shared" si="370"/>
        <v>30265.513000000003</v>
      </c>
    </row>
    <row r="110" spans="1:97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401">IF(F110=0,0,G110/F110*1000)</f>
        <v>0</v>
      </c>
      <c r="I110" s="9"/>
      <c r="J110" s="5"/>
      <c r="K110" s="12"/>
      <c r="L110" s="9">
        <v>0</v>
      </c>
      <c r="M110" s="5">
        <v>0</v>
      </c>
      <c r="N110" s="12">
        <f t="shared" ref="N110:N121" si="402">IF(L110=0,0,M110/L110*1000)</f>
        <v>0</v>
      </c>
      <c r="O110" s="9">
        <v>0</v>
      </c>
      <c r="P110" s="5">
        <v>0</v>
      </c>
      <c r="Q110" s="12">
        <f t="shared" ref="Q110:Q121" si="403">IF(O110=0,0,P110/O110*1000)</f>
        <v>0</v>
      </c>
      <c r="R110" s="9">
        <v>0</v>
      </c>
      <c r="S110" s="5">
        <v>0</v>
      </c>
      <c r="T110" s="12">
        <f t="shared" ref="T110:T121" si="404">IF(R110=0,0,S110/R110*1000)</f>
        <v>0</v>
      </c>
      <c r="U110" s="9">
        <v>0</v>
      </c>
      <c r="V110" s="5">
        <v>0</v>
      </c>
      <c r="W110" s="12">
        <f t="shared" ref="W110:W121" si="405">IF(U110=0,0,V110/U110*1000)</f>
        <v>0</v>
      </c>
      <c r="X110" s="9">
        <v>0</v>
      </c>
      <c r="Y110" s="5">
        <v>0</v>
      </c>
      <c r="Z110" s="12">
        <f t="shared" ref="Z110:Z121" si="406">IF(X110=0,0,Y110/X110*1000)</f>
        <v>0</v>
      </c>
      <c r="AA110" s="9">
        <v>0</v>
      </c>
      <c r="AB110" s="5">
        <v>0</v>
      </c>
      <c r="AC110" s="12">
        <f t="shared" ref="AC110:AC121" si="407">IF(AA110=0,0,AB110/AA110*1000)</f>
        <v>0</v>
      </c>
      <c r="AD110" s="9">
        <v>0</v>
      </c>
      <c r="AE110" s="5">
        <v>0</v>
      </c>
      <c r="AF110" s="12">
        <f t="shared" ref="AF110:AF121" si="408">IF(AD110=0,0,AE110/AD110*1000)</f>
        <v>0</v>
      </c>
      <c r="AG110" s="9">
        <v>0</v>
      </c>
      <c r="AH110" s="5">
        <v>0</v>
      </c>
      <c r="AI110" s="12">
        <f t="shared" ref="AI110:AI121" si="409">IF(AG110=0,0,AH110/AG110*1000)</f>
        <v>0</v>
      </c>
      <c r="AJ110" s="9">
        <v>0</v>
      </c>
      <c r="AK110" s="5">
        <v>0</v>
      </c>
      <c r="AL110" s="12">
        <f t="shared" ref="AL110:AL121" si="410">IF(AJ110=0,0,AK110/AJ110*1000)</f>
        <v>0</v>
      </c>
      <c r="AM110" s="9">
        <v>0</v>
      </c>
      <c r="AN110" s="5">
        <v>0</v>
      </c>
      <c r="AO110" s="12">
        <f t="shared" ref="AO110:AO121" si="411">IF(AM110=0,0,AN110/AM110*1000)</f>
        <v>0</v>
      </c>
      <c r="AP110" s="9">
        <v>0</v>
      </c>
      <c r="AQ110" s="5">
        <v>0</v>
      </c>
      <c r="AR110" s="12">
        <f t="shared" ref="AR110:AR121" si="412">IF(AP110=0,0,AQ110/AP110*1000)</f>
        <v>0</v>
      </c>
      <c r="AS110" s="69">
        <v>112</v>
      </c>
      <c r="AT110" s="5">
        <v>212.47499999999999</v>
      </c>
      <c r="AU110" s="12">
        <f t="shared" ref="AU110:AU121" si="413">IF(AS110=0,0,AT110/AS110*1000)</f>
        <v>1897.0982142857142</v>
      </c>
      <c r="AV110" s="9">
        <v>0</v>
      </c>
      <c r="AW110" s="5">
        <v>0</v>
      </c>
      <c r="AX110" s="12">
        <f t="shared" ref="AX110:AX121" si="414">IF(AV110=0,0,AW110/AV110*1000)</f>
        <v>0</v>
      </c>
      <c r="AY110" s="9">
        <v>0</v>
      </c>
      <c r="AZ110" s="5">
        <v>0</v>
      </c>
      <c r="BA110" s="12">
        <f t="shared" ref="BA110:BA121" si="415">IF(AY110=0,0,AZ110/AY110*1000)</f>
        <v>0</v>
      </c>
      <c r="BB110" s="9">
        <v>0</v>
      </c>
      <c r="BC110" s="5">
        <v>0</v>
      </c>
      <c r="BD110" s="12">
        <f t="shared" ref="BD110:BD121" si="416">IF(BB110=0,0,BC110/BB110*1000)</f>
        <v>0</v>
      </c>
      <c r="BE110" s="9">
        <v>0</v>
      </c>
      <c r="BF110" s="5">
        <v>0</v>
      </c>
      <c r="BG110" s="12">
        <f t="shared" ref="BG110:BG121" si="417">IF(BE110=0,0,BF110/BE110*1000)</f>
        <v>0</v>
      </c>
      <c r="BH110" s="9">
        <v>0</v>
      </c>
      <c r="BI110" s="5">
        <v>0</v>
      </c>
      <c r="BJ110" s="12">
        <f t="shared" ref="BJ110:BJ121" si="418">IF(BH110=0,0,BI110/BH110*1000)</f>
        <v>0</v>
      </c>
      <c r="BK110" s="9">
        <v>0</v>
      </c>
      <c r="BL110" s="5">
        <v>0</v>
      </c>
      <c r="BM110" s="12">
        <f t="shared" ref="BM110:BM121" si="419">IF(BK110=0,0,BL110/BK110*1000)</f>
        <v>0</v>
      </c>
      <c r="BN110" s="9">
        <v>0</v>
      </c>
      <c r="BO110" s="5">
        <v>0</v>
      </c>
      <c r="BP110" s="12">
        <f t="shared" ref="BP110:BP121" si="420">IF(BN110=0,0,BO110/BN110*1000)</f>
        <v>0</v>
      </c>
      <c r="BQ110" s="9">
        <v>0</v>
      </c>
      <c r="BR110" s="5">
        <v>0</v>
      </c>
      <c r="BS110" s="12">
        <f t="shared" ref="BS110:BS121" si="421">IF(BQ110=0,0,BR110/BQ110*1000)</f>
        <v>0</v>
      </c>
      <c r="BT110" s="9">
        <v>0</v>
      </c>
      <c r="BU110" s="5">
        <v>0</v>
      </c>
      <c r="BV110" s="12">
        <f t="shared" ref="BV110:BV121" si="422">IF(BT110=0,0,BU110/BT110*1000)</f>
        <v>0</v>
      </c>
      <c r="BW110" s="9">
        <v>0</v>
      </c>
      <c r="BX110" s="5">
        <v>0</v>
      </c>
      <c r="BY110" s="12">
        <f t="shared" ref="BY110:BY121" si="423">IF(BW110=0,0,BX110/BW110*1000)</f>
        <v>0</v>
      </c>
      <c r="BZ110" s="9">
        <v>0</v>
      </c>
      <c r="CA110" s="5">
        <v>0</v>
      </c>
      <c r="CB110" s="12">
        <f t="shared" ref="CB110:CB121" si="424">IF(BZ110=0,0,CA110/BZ110*1000)</f>
        <v>0</v>
      </c>
      <c r="CC110" s="9">
        <v>0</v>
      </c>
      <c r="CD110" s="5">
        <v>0</v>
      </c>
      <c r="CE110" s="12">
        <f t="shared" ref="CE110:CE121" si="425">IF(CC110=0,0,CD110/CC110*1000)</f>
        <v>0</v>
      </c>
      <c r="CF110" s="9">
        <v>0</v>
      </c>
      <c r="CG110" s="5">
        <v>0</v>
      </c>
      <c r="CH110" s="12">
        <f t="shared" ref="CH110:CH121" si="426">IF(CF110=0,0,CG110/CF110*1000)</f>
        <v>0</v>
      </c>
      <c r="CI110" s="9">
        <v>0</v>
      </c>
      <c r="CJ110" s="5">
        <v>0</v>
      </c>
      <c r="CK110" s="12">
        <f t="shared" ref="CK110:CK121" si="427">IF(CI110=0,0,CJ110/CI110*1000)</f>
        <v>0</v>
      </c>
      <c r="CL110" s="9">
        <v>0</v>
      </c>
      <c r="CM110" s="5">
        <v>0</v>
      </c>
      <c r="CN110" s="12">
        <f t="shared" ref="CN110:CN121" si="428">IF(CL110=0,0,CM110/CL110*1000)</f>
        <v>0</v>
      </c>
      <c r="CO110" s="9">
        <v>0</v>
      </c>
      <c r="CP110" s="5">
        <v>0</v>
      </c>
      <c r="CQ110" s="12">
        <f t="shared" ref="CQ110:CQ121" si="429">IF(CO110=0,0,CP110/CO110*1000)</f>
        <v>0</v>
      </c>
      <c r="CR110" s="6">
        <f t="shared" ref="CR110:CR118" si="430">SUM(C110,F110,R110,AA110,AG110,AJ110,AM110,AP110,AS110,AV110,BE110,BH110,BN110,BQ110,CC110,CL110,CO110)+CI110+BT110+BB110+CF110+BZ110+BW110+O110+X110+U110</f>
        <v>112</v>
      </c>
      <c r="CS110" s="11">
        <f t="shared" ref="CS110:CS118" si="431">SUM(D110,G110,S110,AB110,AH110,AK110,AN110,AQ110,AT110,AW110,BF110,BI110,BO110,BR110,CD110,CM110,CP110)+CJ110+BU110+BC110+CG110+CA110+BX110+P110+Y110+V110</f>
        <v>212.47499999999999</v>
      </c>
    </row>
    <row r="111" spans="1:97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432">IF(C111=0,0,D111/C111*1000)</f>
        <v>0</v>
      </c>
      <c r="F111" s="9">
        <v>0</v>
      </c>
      <c r="G111" s="5">
        <v>0</v>
      </c>
      <c r="H111" s="12">
        <f t="shared" si="401"/>
        <v>0</v>
      </c>
      <c r="I111" s="9"/>
      <c r="J111" s="5"/>
      <c r="K111" s="12"/>
      <c r="L111" s="9">
        <v>0</v>
      </c>
      <c r="M111" s="5">
        <v>0</v>
      </c>
      <c r="N111" s="12">
        <f t="shared" si="402"/>
        <v>0</v>
      </c>
      <c r="O111" s="9">
        <v>0</v>
      </c>
      <c r="P111" s="5">
        <v>0</v>
      </c>
      <c r="Q111" s="12">
        <f t="shared" si="403"/>
        <v>0</v>
      </c>
      <c r="R111" s="9">
        <v>0</v>
      </c>
      <c r="S111" s="5">
        <v>0</v>
      </c>
      <c r="T111" s="12">
        <f t="shared" si="404"/>
        <v>0</v>
      </c>
      <c r="U111" s="9">
        <v>0</v>
      </c>
      <c r="V111" s="5">
        <v>0</v>
      </c>
      <c r="W111" s="12">
        <f t="shared" si="405"/>
        <v>0</v>
      </c>
      <c r="X111" s="9">
        <v>0</v>
      </c>
      <c r="Y111" s="5">
        <v>0</v>
      </c>
      <c r="Z111" s="12">
        <f t="shared" si="406"/>
        <v>0</v>
      </c>
      <c r="AA111" s="9">
        <v>0</v>
      </c>
      <c r="AB111" s="5">
        <v>0</v>
      </c>
      <c r="AC111" s="12">
        <f t="shared" si="407"/>
        <v>0</v>
      </c>
      <c r="AD111" s="9">
        <v>0</v>
      </c>
      <c r="AE111" s="5">
        <v>0</v>
      </c>
      <c r="AF111" s="12">
        <f t="shared" si="408"/>
        <v>0</v>
      </c>
      <c r="AG111" s="9">
        <v>0</v>
      </c>
      <c r="AH111" s="5">
        <v>0</v>
      </c>
      <c r="AI111" s="12">
        <f t="shared" si="409"/>
        <v>0</v>
      </c>
      <c r="AJ111" s="9">
        <v>0</v>
      </c>
      <c r="AK111" s="5">
        <v>0</v>
      </c>
      <c r="AL111" s="12">
        <f t="shared" si="410"/>
        <v>0</v>
      </c>
      <c r="AM111" s="9">
        <v>0</v>
      </c>
      <c r="AN111" s="5">
        <v>0</v>
      </c>
      <c r="AO111" s="12">
        <f t="shared" si="411"/>
        <v>0</v>
      </c>
      <c r="AP111" s="9">
        <v>0</v>
      </c>
      <c r="AQ111" s="5">
        <v>0</v>
      </c>
      <c r="AR111" s="12">
        <f t="shared" si="412"/>
        <v>0</v>
      </c>
      <c r="AS111" s="69">
        <v>28</v>
      </c>
      <c r="AT111" s="5">
        <v>46.143999999999998</v>
      </c>
      <c r="AU111" s="12">
        <f t="shared" si="413"/>
        <v>1648</v>
      </c>
      <c r="AV111" s="9">
        <v>0</v>
      </c>
      <c r="AW111" s="5">
        <v>0</v>
      </c>
      <c r="AX111" s="12">
        <f t="shared" si="414"/>
        <v>0</v>
      </c>
      <c r="AY111" s="9">
        <v>0</v>
      </c>
      <c r="AZ111" s="5">
        <v>0</v>
      </c>
      <c r="BA111" s="12">
        <f t="shared" si="415"/>
        <v>0</v>
      </c>
      <c r="BB111" s="9">
        <v>0</v>
      </c>
      <c r="BC111" s="5">
        <v>0</v>
      </c>
      <c r="BD111" s="12">
        <f t="shared" si="416"/>
        <v>0</v>
      </c>
      <c r="BE111" s="9">
        <v>0</v>
      </c>
      <c r="BF111" s="5">
        <v>0</v>
      </c>
      <c r="BG111" s="12">
        <f t="shared" si="417"/>
        <v>0</v>
      </c>
      <c r="BH111" s="9">
        <v>0</v>
      </c>
      <c r="BI111" s="5">
        <v>0</v>
      </c>
      <c r="BJ111" s="12">
        <f t="shared" si="418"/>
        <v>0</v>
      </c>
      <c r="BK111" s="9">
        <v>0</v>
      </c>
      <c r="BL111" s="5">
        <v>0</v>
      </c>
      <c r="BM111" s="12">
        <f t="shared" si="419"/>
        <v>0</v>
      </c>
      <c r="BN111" s="9">
        <v>0</v>
      </c>
      <c r="BO111" s="5">
        <v>0</v>
      </c>
      <c r="BP111" s="12">
        <f t="shared" si="420"/>
        <v>0</v>
      </c>
      <c r="BQ111" s="9">
        <v>0</v>
      </c>
      <c r="BR111" s="5">
        <v>0</v>
      </c>
      <c r="BS111" s="12">
        <f t="shared" si="421"/>
        <v>0</v>
      </c>
      <c r="BT111" s="9">
        <v>0</v>
      </c>
      <c r="BU111" s="5">
        <v>0</v>
      </c>
      <c r="BV111" s="12">
        <f t="shared" si="422"/>
        <v>0</v>
      </c>
      <c r="BW111" s="9">
        <v>0</v>
      </c>
      <c r="BX111" s="5">
        <v>0</v>
      </c>
      <c r="BY111" s="12">
        <f t="shared" si="423"/>
        <v>0</v>
      </c>
      <c r="BZ111" s="9">
        <v>0</v>
      </c>
      <c r="CA111" s="5">
        <v>0</v>
      </c>
      <c r="CB111" s="12">
        <f t="shared" si="424"/>
        <v>0</v>
      </c>
      <c r="CC111" s="9">
        <v>0</v>
      </c>
      <c r="CD111" s="5">
        <v>0</v>
      </c>
      <c r="CE111" s="12">
        <f t="shared" si="425"/>
        <v>0</v>
      </c>
      <c r="CF111" s="9">
        <v>0</v>
      </c>
      <c r="CG111" s="5">
        <v>0</v>
      </c>
      <c r="CH111" s="12">
        <f t="shared" si="426"/>
        <v>0</v>
      </c>
      <c r="CI111" s="9">
        <v>0</v>
      </c>
      <c r="CJ111" s="5">
        <v>0</v>
      </c>
      <c r="CK111" s="12">
        <f t="shared" si="427"/>
        <v>0</v>
      </c>
      <c r="CL111" s="69">
        <v>68.06</v>
      </c>
      <c r="CM111" s="5">
        <v>225.815</v>
      </c>
      <c r="CN111" s="12">
        <f t="shared" si="428"/>
        <v>3317.8812812224505</v>
      </c>
      <c r="CO111" s="9">
        <v>0</v>
      </c>
      <c r="CP111" s="5">
        <v>0</v>
      </c>
      <c r="CQ111" s="12">
        <f t="shared" si="429"/>
        <v>0</v>
      </c>
      <c r="CR111" s="6">
        <f t="shared" si="430"/>
        <v>96.06</v>
      </c>
      <c r="CS111" s="11">
        <f t="shared" si="431"/>
        <v>271.959</v>
      </c>
    </row>
    <row r="112" spans="1:97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432"/>
        <v>0</v>
      </c>
      <c r="F112" s="9">
        <v>0</v>
      </c>
      <c r="G112" s="5">
        <v>0</v>
      </c>
      <c r="H112" s="12">
        <f t="shared" si="401"/>
        <v>0</v>
      </c>
      <c r="I112" s="9"/>
      <c r="J112" s="5"/>
      <c r="K112" s="12"/>
      <c r="L112" s="9">
        <v>0</v>
      </c>
      <c r="M112" s="5">
        <v>0</v>
      </c>
      <c r="N112" s="12">
        <f t="shared" si="402"/>
        <v>0</v>
      </c>
      <c r="O112" s="9">
        <v>0</v>
      </c>
      <c r="P112" s="5">
        <v>0</v>
      </c>
      <c r="Q112" s="12">
        <f t="shared" si="403"/>
        <v>0</v>
      </c>
      <c r="R112" s="9">
        <v>0</v>
      </c>
      <c r="S112" s="5">
        <v>0</v>
      </c>
      <c r="T112" s="12">
        <f t="shared" si="404"/>
        <v>0</v>
      </c>
      <c r="U112" s="9">
        <v>0</v>
      </c>
      <c r="V112" s="5">
        <v>0</v>
      </c>
      <c r="W112" s="12">
        <f t="shared" si="405"/>
        <v>0</v>
      </c>
      <c r="X112" s="9">
        <v>0</v>
      </c>
      <c r="Y112" s="5">
        <v>0</v>
      </c>
      <c r="Z112" s="12">
        <f t="shared" si="406"/>
        <v>0</v>
      </c>
      <c r="AA112" s="9">
        <v>0</v>
      </c>
      <c r="AB112" s="5">
        <v>0</v>
      </c>
      <c r="AC112" s="12">
        <f t="shared" si="407"/>
        <v>0</v>
      </c>
      <c r="AD112" s="9">
        <v>0</v>
      </c>
      <c r="AE112" s="5">
        <v>0</v>
      </c>
      <c r="AF112" s="12">
        <f t="shared" si="408"/>
        <v>0</v>
      </c>
      <c r="AG112" s="9">
        <v>0</v>
      </c>
      <c r="AH112" s="5">
        <v>0</v>
      </c>
      <c r="AI112" s="12">
        <f t="shared" si="409"/>
        <v>0</v>
      </c>
      <c r="AJ112" s="9">
        <v>0</v>
      </c>
      <c r="AK112" s="5">
        <v>0</v>
      </c>
      <c r="AL112" s="12">
        <f t="shared" si="410"/>
        <v>0</v>
      </c>
      <c r="AM112" s="9">
        <v>0</v>
      </c>
      <c r="AN112" s="5">
        <v>0</v>
      </c>
      <c r="AO112" s="12">
        <f t="shared" si="411"/>
        <v>0</v>
      </c>
      <c r="AP112" s="9">
        <v>0</v>
      </c>
      <c r="AQ112" s="5">
        <v>0</v>
      </c>
      <c r="AR112" s="12">
        <f t="shared" si="412"/>
        <v>0</v>
      </c>
      <c r="AS112" s="9">
        <v>0</v>
      </c>
      <c r="AT112" s="5">
        <v>0</v>
      </c>
      <c r="AU112" s="12">
        <f t="shared" si="413"/>
        <v>0</v>
      </c>
      <c r="AV112" s="9">
        <v>0</v>
      </c>
      <c r="AW112" s="5">
        <v>0</v>
      </c>
      <c r="AX112" s="12">
        <f t="shared" si="414"/>
        <v>0</v>
      </c>
      <c r="AY112" s="9">
        <v>0</v>
      </c>
      <c r="AZ112" s="5">
        <v>0</v>
      </c>
      <c r="BA112" s="12">
        <f t="shared" si="415"/>
        <v>0</v>
      </c>
      <c r="BB112" s="9">
        <v>0</v>
      </c>
      <c r="BC112" s="5">
        <v>0</v>
      </c>
      <c r="BD112" s="12">
        <f t="shared" si="416"/>
        <v>0</v>
      </c>
      <c r="BE112" s="9">
        <v>0</v>
      </c>
      <c r="BF112" s="5">
        <v>0</v>
      </c>
      <c r="BG112" s="12">
        <f t="shared" si="417"/>
        <v>0</v>
      </c>
      <c r="BH112" s="9">
        <v>0</v>
      </c>
      <c r="BI112" s="5">
        <v>0</v>
      </c>
      <c r="BJ112" s="12">
        <f t="shared" si="418"/>
        <v>0</v>
      </c>
      <c r="BK112" s="9">
        <v>0</v>
      </c>
      <c r="BL112" s="5">
        <v>0</v>
      </c>
      <c r="BM112" s="12">
        <f t="shared" si="419"/>
        <v>0</v>
      </c>
      <c r="BN112" s="9">
        <v>0</v>
      </c>
      <c r="BO112" s="5">
        <v>0</v>
      </c>
      <c r="BP112" s="12">
        <f t="shared" si="420"/>
        <v>0</v>
      </c>
      <c r="BQ112" s="9">
        <v>0</v>
      </c>
      <c r="BR112" s="5">
        <v>0</v>
      </c>
      <c r="BS112" s="12">
        <f t="shared" si="421"/>
        <v>0</v>
      </c>
      <c r="BT112" s="9">
        <v>0</v>
      </c>
      <c r="BU112" s="5">
        <v>0</v>
      </c>
      <c r="BV112" s="12">
        <f t="shared" si="422"/>
        <v>0</v>
      </c>
      <c r="BW112" s="9">
        <v>0</v>
      </c>
      <c r="BX112" s="5">
        <v>0</v>
      </c>
      <c r="BY112" s="12">
        <f t="shared" si="423"/>
        <v>0</v>
      </c>
      <c r="BZ112" s="9">
        <v>0</v>
      </c>
      <c r="CA112" s="5">
        <v>0</v>
      </c>
      <c r="CB112" s="12">
        <f t="shared" si="424"/>
        <v>0</v>
      </c>
      <c r="CC112" s="9">
        <v>0</v>
      </c>
      <c r="CD112" s="5">
        <v>0</v>
      </c>
      <c r="CE112" s="12">
        <f t="shared" si="425"/>
        <v>0</v>
      </c>
      <c r="CF112" s="9">
        <v>0</v>
      </c>
      <c r="CG112" s="5">
        <v>0</v>
      </c>
      <c r="CH112" s="12">
        <f t="shared" si="426"/>
        <v>0</v>
      </c>
      <c r="CI112" s="9">
        <v>0</v>
      </c>
      <c r="CJ112" s="5">
        <v>0</v>
      </c>
      <c r="CK112" s="12">
        <f t="shared" si="427"/>
        <v>0</v>
      </c>
      <c r="CL112" s="69">
        <v>256.56</v>
      </c>
      <c r="CM112" s="5">
        <v>706.67100000000005</v>
      </c>
      <c r="CN112" s="12">
        <f t="shared" si="428"/>
        <v>2754.408325537886</v>
      </c>
      <c r="CO112" s="9">
        <v>0</v>
      </c>
      <c r="CP112" s="5">
        <v>0</v>
      </c>
      <c r="CQ112" s="12">
        <f t="shared" si="429"/>
        <v>0</v>
      </c>
      <c r="CR112" s="6">
        <f t="shared" si="430"/>
        <v>256.56</v>
      </c>
      <c r="CS112" s="11">
        <f t="shared" si="431"/>
        <v>706.67100000000005</v>
      </c>
    </row>
    <row r="113" spans="1:97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401"/>
        <v>0</v>
      </c>
      <c r="I113" s="9"/>
      <c r="J113" s="5"/>
      <c r="K113" s="12"/>
      <c r="L113" s="9">
        <v>0</v>
      </c>
      <c r="M113" s="5">
        <v>0</v>
      </c>
      <c r="N113" s="12">
        <f t="shared" si="402"/>
        <v>0</v>
      </c>
      <c r="O113" s="9">
        <v>0</v>
      </c>
      <c r="P113" s="5">
        <v>0</v>
      </c>
      <c r="Q113" s="12">
        <f t="shared" si="403"/>
        <v>0</v>
      </c>
      <c r="R113" s="9">
        <v>0</v>
      </c>
      <c r="S113" s="5">
        <v>0</v>
      </c>
      <c r="T113" s="12">
        <f t="shared" si="404"/>
        <v>0</v>
      </c>
      <c r="U113" s="9">
        <v>0</v>
      </c>
      <c r="V113" s="5">
        <v>0</v>
      </c>
      <c r="W113" s="12">
        <f t="shared" si="405"/>
        <v>0</v>
      </c>
      <c r="X113" s="9">
        <v>0</v>
      </c>
      <c r="Y113" s="5">
        <v>0</v>
      </c>
      <c r="Z113" s="12">
        <f t="shared" si="406"/>
        <v>0</v>
      </c>
      <c r="AA113" s="9">
        <v>0</v>
      </c>
      <c r="AB113" s="5">
        <v>0</v>
      </c>
      <c r="AC113" s="12">
        <f t="shared" si="407"/>
        <v>0</v>
      </c>
      <c r="AD113" s="9">
        <v>0</v>
      </c>
      <c r="AE113" s="5">
        <v>0</v>
      </c>
      <c r="AF113" s="12">
        <f t="shared" si="408"/>
        <v>0</v>
      </c>
      <c r="AG113" s="9">
        <v>0</v>
      </c>
      <c r="AH113" s="5">
        <v>0</v>
      </c>
      <c r="AI113" s="12">
        <f t="shared" si="409"/>
        <v>0</v>
      </c>
      <c r="AJ113" s="9">
        <v>0</v>
      </c>
      <c r="AK113" s="5">
        <v>0</v>
      </c>
      <c r="AL113" s="12">
        <f t="shared" si="410"/>
        <v>0</v>
      </c>
      <c r="AM113" s="9">
        <v>0</v>
      </c>
      <c r="AN113" s="5">
        <v>0</v>
      </c>
      <c r="AO113" s="12">
        <f t="shared" si="411"/>
        <v>0</v>
      </c>
      <c r="AP113" s="9">
        <v>0</v>
      </c>
      <c r="AQ113" s="5">
        <v>0</v>
      </c>
      <c r="AR113" s="12">
        <f t="shared" si="412"/>
        <v>0</v>
      </c>
      <c r="AS113" s="69">
        <v>23</v>
      </c>
      <c r="AT113" s="5">
        <v>39.843000000000004</v>
      </c>
      <c r="AU113" s="12">
        <f t="shared" si="413"/>
        <v>1732.304347826087</v>
      </c>
      <c r="AV113" s="9">
        <v>0</v>
      </c>
      <c r="AW113" s="5">
        <v>0</v>
      </c>
      <c r="AX113" s="12">
        <f t="shared" si="414"/>
        <v>0</v>
      </c>
      <c r="AY113" s="9">
        <v>0</v>
      </c>
      <c r="AZ113" s="5">
        <v>0</v>
      </c>
      <c r="BA113" s="12">
        <f t="shared" si="415"/>
        <v>0</v>
      </c>
      <c r="BB113" s="9">
        <v>0</v>
      </c>
      <c r="BC113" s="5">
        <v>0</v>
      </c>
      <c r="BD113" s="12">
        <f t="shared" si="416"/>
        <v>0</v>
      </c>
      <c r="BE113" s="9">
        <v>0</v>
      </c>
      <c r="BF113" s="5">
        <v>0</v>
      </c>
      <c r="BG113" s="12">
        <f t="shared" si="417"/>
        <v>0</v>
      </c>
      <c r="BH113" s="9">
        <v>0</v>
      </c>
      <c r="BI113" s="5">
        <v>0</v>
      </c>
      <c r="BJ113" s="12">
        <f t="shared" si="418"/>
        <v>0</v>
      </c>
      <c r="BK113" s="9">
        <v>0</v>
      </c>
      <c r="BL113" s="5">
        <v>0</v>
      </c>
      <c r="BM113" s="12">
        <f t="shared" si="419"/>
        <v>0</v>
      </c>
      <c r="BN113" s="9">
        <v>0</v>
      </c>
      <c r="BO113" s="5">
        <v>0</v>
      </c>
      <c r="BP113" s="12">
        <f t="shared" si="420"/>
        <v>0</v>
      </c>
      <c r="BQ113" s="9">
        <v>0</v>
      </c>
      <c r="BR113" s="5">
        <v>0</v>
      </c>
      <c r="BS113" s="12">
        <f t="shared" si="421"/>
        <v>0</v>
      </c>
      <c r="BT113" s="9">
        <v>0</v>
      </c>
      <c r="BU113" s="5">
        <v>0</v>
      </c>
      <c r="BV113" s="12">
        <f t="shared" si="422"/>
        <v>0</v>
      </c>
      <c r="BW113" s="9">
        <v>0</v>
      </c>
      <c r="BX113" s="5">
        <v>0</v>
      </c>
      <c r="BY113" s="12">
        <f t="shared" si="423"/>
        <v>0</v>
      </c>
      <c r="BZ113" s="9">
        <v>0</v>
      </c>
      <c r="CA113" s="5">
        <v>0</v>
      </c>
      <c r="CB113" s="12">
        <f t="shared" si="424"/>
        <v>0</v>
      </c>
      <c r="CC113" s="9">
        <v>0</v>
      </c>
      <c r="CD113" s="5">
        <v>0</v>
      </c>
      <c r="CE113" s="12">
        <f t="shared" si="425"/>
        <v>0</v>
      </c>
      <c r="CF113" s="9">
        <v>0</v>
      </c>
      <c r="CG113" s="5">
        <v>0</v>
      </c>
      <c r="CH113" s="12">
        <f t="shared" si="426"/>
        <v>0</v>
      </c>
      <c r="CI113" s="9">
        <v>0</v>
      </c>
      <c r="CJ113" s="5">
        <v>0</v>
      </c>
      <c r="CK113" s="12">
        <f t="shared" si="427"/>
        <v>0</v>
      </c>
      <c r="CL113" s="69">
        <v>30</v>
      </c>
      <c r="CM113" s="5">
        <v>22.065999999999999</v>
      </c>
      <c r="CN113" s="12">
        <f t="shared" si="428"/>
        <v>735.5333333333333</v>
      </c>
      <c r="CO113" s="9">
        <v>0</v>
      </c>
      <c r="CP113" s="5">
        <v>0</v>
      </c>
      <c r="CQ113" s="12">
        <f t="shared" si="429"/>
        <v>0</v>
      </c>
      <c r="CR113" s="6">
        <f t="shared" si="430"/>
        <v>53</v>
      </c>
      <c r="CS113" s="11">
        <f t="shared" si="431"/>
        <v>61.909000000000006</v>
      </c>
    </row>
    <row r="114" spans="1:97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433">IF(C114=0,0,D114/C114*1000)</f>
        <v>0</v>
      </c>
      <c r="F114" s="9">
        <v>0</v>
      </c>
      <c r="G114" s="5">
        <v>0</v>
      </c>
      <c r="H114" s="12">
        <f t="shared" si="401"/>
        <v>0</v>
      </c>
      <c r="I114" s="9"/>
      <c r="J114" s="5"/>
      <c r="K114" s="12"/>
      <c r="L114" s="9">
        <v>0</v>
      </c>
      <c r="M114" s="5">
        <v>0</v>
      </c>
      <c r="N114" s="12">
        <f t="shared" si="402"/>
        <v>0</v>
      </c>
      <c r="O114" s="9">
        <v>0</v>
      </c>
      <c r="P114" s="5">
        <v>0</v>
      </c>
      <c r="Q114" s="12">
        <f t="shared" si="403"/>
        <v>0</v>
      </c>
      <c r="R114" s="9">
        <v>0</v>
      </c>
      <c r="S114" s="5">
        <v>0</v>
      </c>
      <c r="T114" s="12">
        <f t="shared" si="404"/>
        <v>0</v>
      </c>
      <c r="U114" s="9">
        <v>0</v>
      </c>
      <c r="V114" s="5">
        <v>0</v>
      </c>
      <c r="W114" s="12">
        <f t="shared" si="405"/>
        <v>0</v>
      </c>
      <c r="X114" s="9">
        <v>0</v>
      </c>
      <c r="Y114" s="5">
        <v>0</v>
      </c>
      <c r="Z114" s="12">
        <f t="shared" si="406"/>
        <v>0</v>
      </c>
      <c r="AA114" s="9">
        <v>0</v>
      </c>
      <c r="AB114" s="5">
        <v>0</v>
      </c>
      <c r="AC114" s="12">
        <f t="shared" si="407"/>
        <v>0</v>
      </c>
      <c r="AD114" s="9">
        <v>0</v>
      </c>
      <c r="AE114" s="5">
        <v>0</v>
      </c>
      <c r="AF114" s="12">
        <f t="shared" si="408"/>
        <v>0</v>
      </c>
      <c r="AG114" s="9">
        <v>0</v>
      </c>
      <c r="AH114" s="5">
        <v>0</v>
      </c>
      <c r="AI114" s="12">
        <f t="shared" si="409"/>
        <v>0</v>
      </c>
      <c r="AJ114" s="9">
        <v>0</v>
      </c>
      <c r="AK114" s="5">
        <v>0</v>
      </c>
      <c r="AL114" s="12">
        <f t="shared" si="410"/>
        <v>0</v>
      </c>
      <c r="AM114" s="9">
        <v>0</v>
      </c>
      <c r="AN114" s="5">
        <v>0</v>
      </c>
      <c r="AO114" s="12">
        <f t="shared" si="411"/>
        <v>0</v>
      </c>
      <c r="AP114" s="67">
        <v>288</v>
      </c>
      <c r="AQ114" s="7">
        <v>974.255</v>
      </c>
      <c r="AR114" s="12">
        <f t="shared" si="412"/>
        <v>3382.8298611111109</v>
      </c>
      <c r="AS114" s="9">
        <v>0</v>
      </c>
      <c r="AT114" s="5">
        <v>0</v>
      </c>
      <c r="AU114" s="12">
        <f t="shared" si="413"/>
        <v>0</v>
      </c>
      <c r="AV114" s="9">
        <v>0</v>
      </c>
      <c r="AW114" s="5">
        <v>0</v>
      </c>
      <c r="AX114" s="12">
        <f t="shared" si="414"/>
        <v>0</v>
      </c>
      <c r="AY114" s="9">
        <v>0</v>
      </c>
      <c r="AZ114" s="5">
        <v>0</v>
      </c>
      <c r="BA114" s="12">
        <f t="shared" si="415"/>
        <v>0</v>
      </c>
      <c r="BB114" s="9">
        <v>0</v>
      </c>
      <c r="BC114" s="5">
        <v>0</v>
      </c>
      <c r="BD114" s="12">
        <f t="shared" si="416"/>
        <v>0</v>
      </c>
      <c r="BE114" s="9">
        <v>0</v>
      </c>
      <c r="BF114" s="5">
        <v>0</v>
      </c>
      <c r="BG114" s="12">
        <f t="shared" si="417"/>
        <v>0</v>
      </c>
      <c r="BH114" s="9">
        <v>0</v>
      </c>
      <c r="BI114" s="5">
        <v>0</v>
      </c>
      <c r="BJ114" s="12">
        <f t="shared" si="418"/>
        <v>0</v>
      </c>
      <c r="BK114" s="9">
        <v>0</v>
      </c>
      <c r="BL114" s="5">
        <v>0</v>
      </c>
      <c r="BM114" s="12">
        <f t="shared" si="419"/>
        <v>0</v>
      </c>
      <c r="BN114" s="9">
        <v>0</v>
      </c>
      <c r="BO114" s="5">
        <v>0</v>
      </c>
      <c r="BP114" s="12">
        <f t="shared" si="420"/>
        <v>0</v>
      </c>
      <c r="BQ114" s="9">
        <v>0</v>
      </c>
      <c r="BR114" s="5">
        <v>0</v>
      </c>
      <c r="BS114" s="12">
        <f t="shared" si="421"/>
        <v>0</v>
      </c>
      <c r="BT114" s="9">
        <v>0</v>
      </c>
      <c r="BU114" s="5">
        <v>0</v>
      </c>
      <c r="BV114" s="12">
        <f t="shared" si="422"/>
        <v>0</v>
      </c>
      <c r="BW114" s="9">
        <v>0</v>
      </c>
      <c r="BX114" s="5">
        <v>0</v>
      </c>
      <c r="BY114" s="12">
        <f t="shared" si="423"/>
        <v>0</v>
      </c>
      <c r="BZ114" s="9">
        <v>0</v>
      </c>
      <c r="CA114" s="5">
        <v>0</v>
      </c>
      <c r="CB114" s="12">
        <f t="shared" si="424"/>
        <v>0</v>
      </c>
      <c r="CC114" s="9">
        <v>0</v>
      </c>
      <c r="CD114" s="5">
        <v>0</v>
      </c>
      <c r="CE114" s="12">
        <f t="shared" si="425"/>
        <v>0</v>
      </c>
      <c r="CF114" s="9">
        <v>0</v>
      </c>
      <c r="CG114" s="5">
        <v>0</v>
      </c>
      <c r="CH114" s="12">
        <f t="shared" si="426"/>
        <v>0</v>
      </c>
      <c r="CI114" s="9">
        <v>0</v>
      </c>
      <c r="CJ114" s="5">
        <v>0</v>
      </c>
      <c r="CK114" s="12">
        <f t="shared" si="427"/>
        <v>0</v>
      </c>
      <c r="CL114" s="67">
        <v>30</v>
      </c>
      <c r="CM114" s="7">
        <v>21.741</v>
      </c>
      <c r="CN114" s="12">
        <f t="shared" si="428"/>
        <v>724.7</v>
      </c>
      <c r="CO114" s="9">
        <v>0</v>
      </c>
      <c r="CP114" s="5">
        <v>0</v>
      </c>
      <c r="CQ114" s="12">
        <f t="shared" si="429"/>
        <v>0</v>
      </c>
      <c r="CR114" s="6">
        <f t="shared" si="430"/>
        <v>318</v>
      </c>
      <c r="CS114" s="11">
        <f t="shared" si="431"/>
        <v>995.99599999999998</v>
      </c>
    </row>
    <row r="115" spans="1:97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433"/>
        <v>0</v>
      </c>
      <c r="F115" s="9">
        <v>0</v>
      </c>
      <c r="G115" s="5">
        <v>0</v>
      </c>
      <c r="H115" s="12">
        <f t="shared" si="401"/>
        <v>0</v>
      </c>
      <c r="I115" s="9"/>
      <c r="J115" s="5"/>
      <c r="K115" s="12"/>
      <c r="L115" s="9">
        <v>0</v>
      </c>
      <c r="M115" s="5">
        <v>0</v>
      </c>
      <c r="N115" s="12">
        <f t="shared" si="402"/>
        <v>0</v>
      </c>
      <c r="O115" s="9">
        <v>0</v>
      </c>
      <c r="P115" s="5">
        <v>0</v>
      </c>
      <c r="Q115" s="12">
        <f t="shared" si="403"/>
        <v>0</v>
      </c>
      <c r="R115" s="9">
        <v>0</v>
      </c>
      <c r="S115" s="5">
        <v>0</v>
      </c>
      <c r="T115" s="12">
        <f t="shared" si="404"/>
        <v>0</v>
      </c>
      <c r="U115" s="9">
        <v>0</v>
      </c>
      <c r="V115" s="5">
        <v>0</v>
      </c>
      <c r="W115" s="12">
        <f t="shared" si="405"/>
        <v>0</v>
      </c>
      <c r="X115" s="9">
        <v>0</v>
      </c>
      <c r="Y115" s="5">
        <v>0</v>
      </c>
      <c r="Z115" s="12">
        <f t="shared" si="406"/>
        <v>0</v>
      </c>
      <c r="AA115" s="9">
        <v>0</v>
      </c>
      <c r="AB115" s="5">
        <v>0</v>
      </c>
      <c r="AC115" s="12">
        <f t="shared" si="407"/>
        <v>0</v>
      </c>
      <c r="AD115" s="9">
        <v>0</v>
      </c>
      <c r="AE115" s="5">
        <v>0</v>
      </c>
      <c r="AF115" s="12">
        <f t="shared" si="408"/>
        <v>0</v>
      </c>
      <c r="AG115" s="9">
        <v>0</v>
      </c>
      <c r="AH115" s="5">
        <v>0</v>
      </c>
      <c r="AI115" s="12">
        <f t="shared" si="409"/>
        <v>0</v>
      </c>
      <c r="AJ115" s="9">
        <v>0</v>
      </c>
      <c r="AK115" s="5">
        <v>0</v>
      </c>
      <c r="AL115" s="12">
        <f t="shared" si="410"/>
        <v>0</v>
      </c>
      <c r="AM115" s="9">
        <v>0</v>
      </c>
      <c r="AN115" s="5">
        <v>0</v>
      </c>
      <c r="AO115" s="12">
        <f t="shared" si="411"/>
        <v>0</v>
      </c>
      <c r="AP115" s="69">
        <v>800</v>
      </c>
      <c r="AQ115" s="5">
        <v>2765.9119999999998</v>
      </c>
      <c r="AR115" s="12">
        <f t="shared" si="412"/>
        <v>3457.39</v>
      </c>
      <c r="AS115" s="69">
        <v>23.65</v>
      </c>
      <c r="AT115" s="5">
        <v>37.582999999999998</v>
      </c>
      <c r="AU115" s="12">
        <f t="shared" si="413"/>
        <v>1589.1331923890064</v>
      </c>
      <c r="AV115" s="9">
        <v>0</v>
      </c>
      <c r="AW115" s="5">
        <v>0</v>
      </c>
      <c r="AX115" s="12">
        <f t="shared" si="414"/>
        <v>0</v>
      </c>
      <c r="AY115" s="9">
        <v>0</v>
      </c>
      <c r="AZ115" s="5">
        <v>0</v>
      </c>
      <c r="BA115" s="12">
        <f t="shared" si="415"/>
        <v>0</v>
      </c>
      <c r="BB115" s="9">
        <v>0</v>
      </c>
      <c r="BC115" s="5">
        <v>0</v>
      </c>
      <c r="BD115" s="12">
        <f t="shared" si="416"/>
        <v>0</v>
      </c>
      <c r="BE115" s="9">
        <v>0</v>
      </c>
      <c r="BF115" s="5">
        <v>0</v>
      </c>
      <c r="BG115" s="12">
        <f t="shared" si="417"/>
        <v>0</v>
      </c>
      <c r="BH115" s="69">
        <v>32</v>
      </c>
      <c r="BI115" s="5">
        <v>107.251</v>
      </c>
      <c r="BJ115" s="12">
        <f t="shared" si="418"/>
        <v>3351.59375</v>
      </c>
      <c r="BK115" s="9">
        <v>0</v>
      </c>
      <c r="BL115" s="5">
        <v>0</v>
      </c>
      <c r="BM115" s="12">
        <f t="shared" si="419"/>
        <v>0</v>
      </c>
      <c r="BN115" s="9">
        <v>0</v>
      </c>
      <c r="BO115" s="5">
        <v>0</v>
      </c>
      <c r="BP115" s="12">
        <f t="shared" si="420"/>
        <v>0</v>
      </c>
      <c r="BQ115" s="9">
        <v>0</v>
      </c>
      <c r="BR115" s="5">
        <v>0</v>
      </c>
      <c r="BS115" s="12">
        <f t="shared" si="421"/>
        <v>0</v>
      </c>
      <c r="BT115" s="9">
        <v>0</v>
      </c>
      <c r="BU115" s="5">
        <v>0</v>
      </c>
      <c r="BV115" s="12">
        <f t="shared" si="422"/>
        <v>0</v>
      </c>
      <c r="BW115" s="9">
        <v>0</v>
      </c>
      <c r="BX115" s="5">
        <v>0</v>
      </c>
      <c r="BY115" s="12">
        <f t="shared" si="423"/>
        <v>0</v>
      </c>
      <c r="BZ115" s="9">
        <v>0</v>
      </c>
      <c r="CA115" s="5">
        <v>0</v>
      </c>
      <c r="CB115" s="12">
        <f t="shared" si="424"/>
        <v>0</v>
      </c>
      <c r="CC115" s="9">
        <v>0</v>
      </c>
      <c r="CD115" s="5">
        <v>0</v>
      </c>
      <c r="CE115" s="12">
        <f t="shared" si="425"/>
        <v>0</v>
      </c>
      <c r="CF115" s="9">
        <v>0</v>
      </c>
      <c r="CG115" s="5">
        <v>0</v>
      </c>
      <c r="CH115" s="12">
        <f t="shared" si="426"/>
        <v>0</v>
      </c>
      <c r="CI115" s="9">
        <v>0</v>
      </c>
      <c r="CJ115" s="5">
        <v>0</v>
      </c>
      <c r="CK115" s="12">
        <f t="shared" si="427"/>
        <v>0</v>
      </c>
      <c r="CL115" s="9">
        <v>0</v>
      </c>
      <c r="CM115" s="5">
        <v>0</v>
      </c>
      <c r="CN115" s="12">
        <f t="shared" si="428"/>
        <v>0</v>
      </c>
      <c r="CO115" s="9">
        <v>0</v>
      </c>
      <c r="CP115" s="5">
        <v>0</v>
      </c>
      <c r="CQ115" s="12">
        <f t="shared" si="429"/>
        <v>0</v>
      </c>
      <c r="CR115" s="6">
        <f t="shared" si="430"/>
        <v>855.65</v>
      </c>
      <c r="CS115" s="11">
        <f t="shared" si="431"/>
        <v>2910.7460000000001</v>
      </c>
    </row>
    <row r="116" spans="1:97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433"/>
        <v>0</v>
      </c>
      <c r="F116" s="9">
        <v>0</v>
      </c>
      <c r="G116" s="5">
        <v>0</v>
      </c>
      <c r="H116" s="12">
        <f t="shared" si="401"/>
        <v>0</v>
      </c>
      <c r="I116" s="9"/>
      <c r="J116" s="5"/>
      <c r="K116" s="12"/>
      <c r="L116" s="9">
        <v>0</v>
      </c>
      <c r="M116" s="5">
        <v>0</v>
      </c>
      <c r="N116" s="12">
        <f t="shared" si="402"/>
        <v>0</v>
      </c>
      <c r="O116" s="9">
        <v>0</v>
      </c>
      <c r="P116" s="5">
        <v>0</v>
      </c>
      <c r="Q116" s="12">
        <f t="shared" si="403"/>
        <v>0</v>
      </c>
      <c r="R116" s="9">
        <v>0</v>
      </c>
      <c r="S116" s="5">
        <v>0</v>
      </c>
      <c r="T116" s="12">
        <f t="shared" si="404"/>
        <v>0</v>
      </c>
      <c r="U116" s="9">
        <v>0</v>
      </c>
      <c r="V116" s="5">
        <v>0</v>
      </c>
      <c r="W116" s="12">
        <f t="shared" si="405"/>
        <v>0</v>
      </c>
      <c r="X116" s="9">
        <v>0</v>
      </c>
      <c r="Y116" s="5">
        <v>0</v>
      </c>
      <c r="Z116" s="12">
        <f t="shared" si="406"/>
        <v>0</v>
      </c>
      <c r="AA116" s="69">
        <v>1.3700000000000001E-3</v>
      </c>
      <c r="AB116" s="5">
        <v>7.4999999999999997E-2</v>
      </c>
      <c r="AC116" s="12">
        <f t="shared" si="407"/>
        <v>54744.52554744525</v>
      </c>
      <c r="AD116" s="9">
        <v>0</v>
      </c>
      <c r="AE116" s="5">
        <v>0</v>
      </c>
      <c r="AF116" s="12">
        <f t="shared" si="408"/>
        <v>0</v>
      </c>
      <c r="AG116" s="9">
        <v>0</v>
      </c>
      <c r="AH116" s="5">
        <v>0</v>
      </c>
      <c r="AI116" s="12">
        <f t="shared" si="409"/>
        <v>0</v>
      </c>
      <c r="AJ116" s="9">
        <v>0</v>
      </c>
      <c r="AK116" s="5">
        <v>0</v>
      </c>
      <c r="AL116" s="12">
        <f t="shared" si="410"/>
        <v>0</v>
      </c>
      <c r="AM116" s="9">
        <v>0</v>
      </c>
      <c r="AN116" s="5">
        <v>0</v>
      </c>
      <c r="AO116" s="12">
        <f t="shared" si="411"/>
        <v>0</v>
      </c>
      <c r="AP116" s="69">
        <v>946</v>
      </c>
      <c r="AQ116" s="5">
        <v>3218.6689999999999</v>
      </c>
      <c r="AR116" s="12">
        <f t="shared" si="412"/>
        <v>3402.3985200845664</v>
      </c>
      <c r="AS116" s="69">
        <v>90.05</v>
      </c>
      <c r="AT116" s="5">
        <v>267.19</v>
      </c>
      <c r="AU116" s="12">
        <f t="shared" si="413"/>
        <v>2967.1293725707942</v>
      </c>
      <c r="AV116" s="9">
        <v>0</v>
      </c>
      <c r="AW116" s="5">
        <v>0</v>
      </c>
      <c r="AX116" s="12">
        <f t="shared" si="414"/>
        <v>0</v>
      </c>
      <c r="AY116" s="9">
        <v>0</v>
      </c>
      <c r="AZ116" s="5">
        <v>0</v>
      </c>
      <c r="BA116" s="12">
        <f t="shared" si="415"/>
        <v>0</v>
      </c>
      <c r="BB116" s="9">
        <v>0</v>
      </c>
      <c r="BC116" s="5">
        <v>0</v>
      </c>
      <c r="BD116" s="12">
        <f t="shared" si="416"/>
        <v>0</v>
      </c>
      <c r="BE116" s="9">
        <v>0</v>
      </c>
      <c r="BF116" s="5">
        <v>0</v>
      </c>
      <c r="BG116" s="12">
        <f t="shared" si="417"/>
        <v>0</v>
      </c>
      <c r="BH116" s="9">
        <v>0</v>
      </c>
      <c r="BI116" s="5">
        <v>0</v>
      </c>
      <c r="BJ116" s="12">
        <f t="shared" si="418"/>
        <v>0</v>
      </c>
      <c r="BK116" s="9">
        <v>0</v>
      </c>
      <c r="BL116" s="5">
        <v>0</v>
      </c>
      <c r="BM116" s="12">
        <f t="shared" si="419"/>
        <v>0</v>
      </c>
      <c r="BN116" s="9">
        <v>0</v>
      </c>
      <c r="BO116" s="5">
        <v>0</v>
      </c>
      <c r="BP116" s="12">
        <f t="shared" si="420"/>
        <v>0</v>
      </c>
      <c r="BQ116" s="9">
        <v>0</v>
      </c>
      <c r="BR116" s="5">
        <v>0</v>
      </c>
      <c r="BS116" s="12">
        <f t="shared" si="421"/>
        <v>0</v>
      </c>
      <c r="BT116" s="9">
        <v>0</v>
      </c>
      <c r="BU116" s="5">
        <v>0</v>
      </c>
      <c r="BV116" s="12">
        <f t="shared" si="422"/>
        <v>0</v>
      </c>
      <c r="BW116" s="9">
        <v>0</v>
      </c>
      <c r="BX116" s="5">
        <v>0</v>
      </c>
      <c r="BY116" s="12">
        <f t="shared" si="423"/>
        <v>0</v>
      </c>
      <c r="BZ116" s="9">
        <v>0</v>
      </c>
      <c r="CA116" s="5">
        <v>0</v>
      </c>
      <c r="CB116" s="12">
        <f t="shared" si="424"/>
        <v>0</v>
      </c>
      <c r="CC116" s="9">
        <v>0</v>
      </c>
      <c r="CD116" s="5">
        <v>0</v>
      </c>
      <c r="CE116" s="12">
        <f t="shared" si="425"/>
        <v>0</v>
      </c>
      <c r="CF116" s="9">
        <v>0</v>
      </c>
      <c r="CG116" s="5">
        <v>0</v>
      </c>
      <c r="CH116" s="12">
        <f t="shared" si="426"/>
        <v>0</v>
      </c>
      <c r="CI116" s="9">
        <v>0</v>
      </c>
      <c r="CJ116" s="5">
        <v>0</v>
      </c>
      <c r="CK116" s="12">
        <f t="shared" si="427"/>
        <v>0</v>
      </c>
      <c r="CL116" s="9">
        <v>0</v>
      </c>
      <c r="CM116" s="5">
        <v>0</v>
      </c>
      <c r="CN116" s="12">
        <f t="shared" si="428"/>
        <v>0</v>
      </c>
      <c r="CO116" s="9">
        <v>0</v>
      </c>
      <c r="CP116" s="5">
        <v>0</v>
      </c>
      <c r="CQ116" s="12">
        <f t="shared" si="429"/>
        <v>0</v>
      </c>
      <c r="CR116" s="6">
        <f t="shared" si="430"/>
        <v>1036.0513699999999</v>
      </c>
      <c r="CS116" s="11">
        <f t="shared" si="431"/>
        <v>3485.9339999999997</v>
      </c>
    </row>
    <row r="117" spans="1:97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433"/>
        <v>0</v>
      </c>
      <c r="F117" s="9">
        <v>0</v>
      </c>
      <c r="G117" s="5">
        <v>0</v>
      </c>
      <c r="H117" s="12">
        <f t="shared" si="401"/>
        <v>0</v>
      </c>
      <c r="I117" s="9"/>
      <c r="J117" s="5"/>
      <c r="K117" s="12"/>
      <c r="L117" s="9">
        <v>0</v>
      </c>
      <c r="M117" s="5">
        <v>0</v>
      </c>
      <c r="N117" s="12">
        <f t="shared" si="402"/>
        <v>0</v>
      </c>
      <c r="O117" s="69">
        <v>204</v>
      </c>
      <c r="P117" s="5">
        <v>918</v>
      </c>
      <c r="Q117" s="12">
        <f t="shared" si="403"/>
        <v>4500</v>
      </c>
      <c r="R117" s="9">
        <v>0</v>
      </c>
      <c r="S117" s="5">
        <v>0</v>
      </c>
      <c r="T117" s="12">
        <f t="shared" si="404"/>
        <v>0</v>
      </c>
      <c r="U117" s="9">
        <v>0</v>
      </c>
      <c r="V117" s="5">
        <v>0</v>
      </c>
      <c r="W117" s="12">
        <f t="shared" si="405"/>
        <v>0</v>
      </c>
      <c r="X117" s="9">
        <v>0</v>
      </c>
      <c r="Y117" s="5">
        <v>0</v>
      </c>
      <c r="Z117" s="12">
        <f t="shared" si="406"/>
        <v>0</v>
      </c>
      <c r="AA117" s="9">
        <v>0</v>
      </c>
      <c r="AB117" s="5">
        <v>0</v>
      </c>
      <c r="AC117" s="12">
        <f t="shared" si="407"/>
        <v>0</v>
      </c>
      <c r="AD117" s="9">
        <v>0</v>
      </c>
      <c r="AE117" s="5">
        <v>0</v>
      </c>
      <c r="AF117" s="12">
        <f t="shared" si="408"/>
        <v>0</v>
      </c>
      <c r="AG117" s="9">
        <v>0</v>
      </c>
      <c r="AH117" s="5">
        <v>0</v>
      </c>
      <c r="AI117" s="12">
        <f t="shared" si="409"/>
        <v>0</v>
      </c>
      <c r="AJ117" s="9">
        <v>0</v>
      </c>
      <c r="AK117" s="5">
        <v>0</v>
      </c>
      <c r="AL117" s="12">
        <f t="shared" si="410"/>
        <v>0</v>
      </c>
      <c r="AM117" s="9">
        <v>0</v>
      </c>
      <c r="AN117" s="5">
        <v>0</v>
      </c>
      <c r="AO117" s="12">
        <f t="shared" si="411"/>
        <v>0</v>
      </c>
      <c r="AP117" s="69">
        <v>570</v>
      </c>
      <c r="AQ117" s="5">
        <v>1986.308</v>
      </c>
      <c r="AR117" s="12">
        <f t="shared" si="412"/>
        <v>3484.7508771929824</v>
      </c>
      <c r="AS117" s="69">
        <v>374</v>
      </c>
      <c r="AT117" s="5">
        <v>1047.7560000000001</v>
      </c>
      <c r="AU117" s="12">
        <f t="shared" si="413"/>
        <v>2801.4866310160432</v>
      </c>
      <c r="AV117" s="9">
        <v>0</v>
      </c>
      <c r="AW117" s="5">
        <v>0</v>
      </c>
      <c r="AX117" s="12">
        <f t="shared" si="414"/>
        <v>0</v>
      </c>
      <c r="AY117" s="9">
        <v>0</v>
      </c>
      <c r="AZ117" s="5">
        <v>0</v>
      </c>
      <c r="BA117" s="12">
        <f t="shared" si="415"/>
        <v>0</v>
      </c>
      <c r="BB117" s="9">
        <v>0</v>
      </c>
      <c r="BC117" s="5">
        <v>0</v>
      </c>
      <c r="BD117" s="12">
        <f t="shared" si="416"/>
        <v>0</v>
      </c>
      <c r="BE117" s="9">
        <v>0</v>
      </c>
      <c r="BF117" s="5">
        <v>0</v>
      </c>
      <c r="BG117" s="12">
        <f t="shared" si="417"/>
        <v>0</v>
      </c>
      <c r="BH117" s="9">
        <v>0</v>
      </c>
      <c r="BI117" s="5">
        <v>0</v>
      </c>
      <c r="BJ117" s="12">
        <f t="shared" si="418"/>
        <v>0</v>
      </c>
      <c r="BK117" s="9">
        <v>0</v>
      </c>
      <c r="BL117" s="5">
        <v>0</v>
      </c>
      <c r="BM117" s="12">
        <f t="shared" si="419"/>
        <v>0</v>
      </c>
      <c r="BN117" s="9">
        <v>0</v>
      </c>
      <c r="BO117" s="5">
        <v>0</v>
      </c>
      <c r="BP117" s="12">
        <f t="shared" si="420"/>
        <v>0</v>
      </c>
      <c r="BQ117" s="9">
        <v>0</v>
      </c>
      <c r="BR117" s="5">
        <v>0</v>
      </c>
      <c r="BS117" s="12">
        <f t="shared" si="421"/>
        <v>0</v>
      </c>
      <c r="BT117" s="9">
        <v>0</v>
      </c>
      <c r="BU117" s="5">
        <v>0</v>
      </c>
      <c r="BV117" s="12">
        <f t="shared" si="422"/>
        <v>0</v>
      </c>
      <c r="BW117" s="9">
        <v>0</v>
      </c>
      <c r="BX117" s="5">
        <v>0</v>
      </c>
      <c r="BY117" s="12">
        <f t="shared" si="423"/>
        <v>0</v>
      </c>
      <c r="BZ117" s="69">
        <v>28</v>
      </c>
      <c r="CA117" s="5">
        <v>65.63</v>
      </c>
      <c r="CB117" s="12">
        <f t="shared" si="424"/>
        <v>2343.9285714285711</v>
      </c>
      <c r="CC117" s="69">
        <v>2.1000000000000003E-3</v>
      </c>
      <c r="CD117" s="5">
        <v>4.4999999999999998E-2</v>
      </c>
      <c r="CE117" s="12">
        <f t="shared" si="425"/>
        <v>21428.571428571424</v>
      </c>
      <c r="CF117" s="9">
        <v>0</v>
      </c>
      <c r="CG117" s="5">
        <v>0</v>
      </c>
      <c r="CH117" s="12">
        <f t="shared" si="426"/>
        <v>0</v>
      </c>
      <c r="CI117" s="9">
        <v>0</v>
      </c>
      <c r="CJ117" s="5">
        <v>0</v>
      </c>
      <c r="CK117" s="12">
        <f t="shared" si="427"/>
        <v>0</v>
      </c>
      <c r="CL117" s="9">
        <v>0</v>
      </c>
      <c r="CM117" s="5">
        <v>0</v>
      </c>
      <c r="CN117" s="12">
        <f t="shared" si="428"/>
        <v>0</v>
      </c>
      <c r="CO117" s="9">
        <v>0</v>
      </c>
      <c r="CP117" s="5">
        <v>0</v>
      </c>
      <c r="CQ117" s="12">
        <f t="shared" si="429"/>
        <v>0</v>
      </c>
      <c r="CR117" s="6">
        <f t="shared" si="430"/>
        <v>1176.0021000000002</v>
      </c>
      <c r="CS117" s="11">
        <f t="shared" si="431"/>
        <v>4017.7390000000005</v>
      </c>
    </row>
    <row r="118" spans="1:97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433"/>
        <v>0</v>
      </c>
      <c r="F118" s="9">
        <v>0</v>
      </c>
      <c r="G118" s="5">
        <v>0</v>
      </c>
      <c r="H118" s="12">
        <f t="shared" si="401"/>
        <v>0</v>
      </c>
      <c r="I118" s="9"/>
      <c r="J118" s="5"/>
      <c r="K118" s="12"/>
      <c r="L118" s="9">
        <v>0</v>
      </c>
      <c r="M118" s="5">
        <v>0</v>
      </c>
      <c r="N118" s="12">
        <f t="shared" si="402"/>
        <v>0</v>
      </c>
      <c r="O118" s="69">
        <v>34</v>
      </c>
      <c r="P118" s="5">
        <v>97.65</v>
      </c>
      <c r="Q118" s="12">
        <f t="shared" si="403"/>
        <v>2872.0588235294117</v>
      </c>
      <c r="R118" s="9">
        <v>0</v>
      </c>
      <c r="S118" s="5">
        <v>0</v>
      </c>
      <c r="T118" s="12">
        <f t="shared" si="404"/>
        <v>0</v>
      </c>
      <c r="U118" s="9">
        <v>0</v>
      </c>
      <c r="V118" s="5">
        <v>0</v>
      </c>
      <c r="W118" s="12">
        <f t="shared" si="405"/>
        <v>0</v>
      </c>
      <c r="X118" s="9">
        <v>0</v>
      </c>
      <c r="Y118" s="5">
        <v>0</v>
      </c>
      <c r="Z118" s="12">
        <f t="shared" si="406"/>
        <v>0</v>
      </c>
      <c r="AA118" s="9">
        <v>0</v>
      </c>
      <c r="AB118" s="5">
        <v>0</v>
      </c>
      <c r="AC118" s="12">
        <f t="shared" si="407"/>
        <v>0</v>
      </c>
      <c r="AD118" s="9">
        <v>0</v>
      </c>
      <c r="AE118" s="5">
        <v>0</v>
      </c>
      <c r="AF118" s="12">
        <f t="shared" si="408"/>
        <v>0</v>
      </c>
      <c r="AG118" s="9">
        <v>0</v>
      </c>
      <c r="AH118" s="5">
        <v>0</v>
      </c>
      <c r="AI118" s="12">
        <f t="shared" si="409"/>
        <v>0</v>
      </c>
      <c r="AJ118" s="9">
        <v>0</v>
      </c>
      <c r="AK118" s="5">
        <v>0</v>
      </c>
      <c r="AL118" s="12">
        <f t="shared" si="410"/>
        <v>0</v>
      </c>
      <c r="AM118" s="9">
        <v>0</v>
      </c>
      <c r="AN118" s="5">
        <v>0</v>
      </c>
      <c r="AO118" s="12">
        <f t="shared" si="411"/>
        <v>0</v>
      </c>
      <c r="AP118" s="69">
        <v>608</v>
      </c>
      <c r="AQ118" s="5">
        <v>1986.3130000000001</v>
      </c>
      <c r="AR118" s="12">
        <f t="shared" si="412"/>
        <v>3266.9621710526317</v>
      </c>
      <c r="AS118" s="69">
        <v>617</v>
      </c>
      <c r="AT118" s="5">
        <v>1690.7950000000001</v>
      </c>
      <c r="AU118" s="12">
        <f t="shared" si="413"/>
        <v>2740.3484602917347</v>
      </c>
      <c r="AV118" s="9">
        <v>0</v>
      </c>
      <c r="AW118" s="5">
        <v>0</v>
      </c>
      <c r="AX118" s="12">
        <f t="shared" si="414"/>
        <v>0</v>
      </c>
      <c r="AY118" s="9">
        <v>0</v>
      </c>
      <c r="AZ118" s="5">
        <v>0</v>
      </c>
      <c r="BA118" s="12">
        <f t="shared" si="415"/>
        <v>0</v>
      </c>
      <c r="BB118" s="9">
        <v>0</v>
      </c>
      <c r="BC118" s="5">
        <v>0</v>
      </c>
      <c r="BD118" s="12">
        <f t="shared" si="416"/>
        <v>0</v>
      </c>
      <c r="BE118" s="9">
        <v>0</v>
      </c>
      <c r="BF118" s="5">
        <v>0</v>
      </c>
      <c r="BG118" s="12">
        <f t="shared" si="417"/>
        <v>0</v>
      </c>
      <c r="BH118" s="69">
        <v>32</v>
      </c>
      <c r="BI118" s="5">
        <v>108.505</v>
      </c>
      <c r="BJ118" s="12">
        <f t="shared" si="418"/>
        <v>3390.78125</v>
      </c>
      <c r="BK118" s="9">
        <v>0</v>
      </c>
      <c r="BL118" s="5">
        <v>0</v>
      </c>
      <c r="BM118" s="12">
        <f t="shared" si="419"/>
        <v>0</v>
      </c>
      <c r="BN118" s="9">
        <v>0</v>
      </c>
      <c r="BO118" s="5">
        <v>0</v>
      </c>
      <c r="BP118" s="12">
        <f t="shared" si="420"/>
        <v>0</v>
      </c>
      <c r="BQ118" s="9">
        <v>0</v>
      </c>
      <c r="BR118" s="5">
        <v>0</v>
      </c>
      <c r="BS118" s="12">
        <f t="shared" si="421"/>
        <v>0</v>
      </c>
      <c r="BT118" s="9">
        <v>0</v>
      </c>
      <c r="BU118" s="5">
        <v>0</v>
      </c>
      <c r="BV118" s="12">
        <f t="shared" si="422"/>
        <v>0</v>
      </c>
      <c r="BW118" s="9">
        <v>0</v>
      </c>
      <c r="BX118" s="5">
        <v>0</v>
      </c>
      <c r="BY118" s="12">
        <f t="shared" si="423"/>
        <v>0</v>
      </c>
      <c r="BZ118" s="9">
        <v>0</v>
      </c>
      <c r="CA118" s="5">
        <v>0</v>
      </c>
      <c r="CB118" s="12">
        <f t="shared" si="424"/>
        <v>0</v>
      </c>
      <c r="CC118" s="9">
        <v>0</v>
      </c>
      <c r="CD118" s="5">
        <v>0</v>
      </c>
      <c r="CE118" s="12">
        <f t="shared" si="425"/>
        <v>0</v>
      </c>
      <c r="CF118" s="9">
        <v>0</v>
      </c>
      <c r="CG118" s="5">
        <v>0</v>
      </c>
      <c r="CH118" s="12">
        <f t="shared" si="426"/>
        <v>0</v>
      </c>
      <c r="CI118" s="9">
        <v>0</v>
      </c>
      <c r="CJ118" s="5">
        <v>0</v>
      </c>
      <c r="CK118" s="12">
        <f t="shared" si="427"/>
        <v>0</v>
      </c>
      <c r="CL118" s="9">
        <v>0</v>
      </c>
      <c r="CM118" s="5">
        <v>0</v>
      </c>
      <c r="CN118" s="12">
        <f t="shared" si="428"/>
        <v>0</v>
      </c>
      <c r="CO118" s="9">
        <v>0</v>
      </c>
      <c r="CP118" s="5">
        <v>0</v>
      </c>
      <c r="CQ118" s="12">
        <f t="shared" si="429"/>
        <v>0</v>
      </c>
      <c r="CR118" s="6">
        <f t="shared" si="430"/>
        <v>1291</v>
      </c>
      <c r="CS118" s="11">
        <f t="shared" si="431"/>
        <v>3883.2630000000004</v>
      </c>
    </row>
    <row r="119" spans="1:97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433"/>
        <v>0</v>
      </c>
      <c r="F119" s="9">
        <v>0</v>
      </c>
      <c r="G119" s="5">
        <v>0</v>
      </c>
      <c r="H119" s="12">
        <f t="shared" si="401"/>
        <v>0</v>
      </c>
      <c r="I119" s="9"/>
      <c r="J119" s="5"/>
      <c r="K119" s="12"/>
      <c r="L119" s="9">
        <v>0</v>
      </c>
      <c r="M119" s="5">
        <v>0</v>
      </c>
      <c r="N119" s="12">
        <f t="shared" si="402"/>
        <v>0</v>
      </c>
      <c r="O119" s="9">
        <v>0</v>
      </c>
      <c r="P119" s="5">
        <v>0</v>
      </c>
      <c r="Q119" s="12">
        <f t="shared" si="403"/>
        <v>0</v>
      </c>
      <c r="R119" s="9">
        <v>0</v>
      </c>
      <c r="S119" s="5">
        <v>0</v>
      </c>
      <c r="T119" s="12">
        <f t="shared" si="404"/>
        <v>0</v>
      </c>
      <c r="U119" s="69">
        <v>66</v>
      </c>
      <c r="V119" s="5">
        <v>146.71600000000001</v>
      </c>
      <c r="W119" s="12">
        <f t="shared" si="405"/>
        <v>2222.969696969697</v>
      </c>
      <c r="X119" s="69">
        <v>1E-3</v>
      </c>
      <c r="Y119" s="5">
        <v>1.595</v>
      </c>
      <c r="Z119" s="12">
        <f t="shared" si="406"/>
        <v>1595000</v>
      </c>
      <c r="AA119" s="9">
        <v>0</v>
      </c>
      <c r="AB119" s="5">
        <v>0</v>
      </c>
      <c r="AC119" s="12">
        <f t="shared" si="407"/>
        <v>0</v>
      </c>
      <c r="AD119" s="9">
        <v>0</v>
      </c>
      <c r="AE119" s="5">
        <v>0</v>
      </c>
      <c r="AF119" s="12">
        <f t="shared" si="408"/>
        <v>0</v>
      </c>
      <c r="AG119" s="9">
        <v>0</v>
      </c>
      <c r="AH119" s="5">
        <v>0</v>
      </c>
      <c r="AI119" s="12">
        <f t="shared" si="409"/>
        <v>0</v>
      </c>
      <c r="AJ119" s="9">
        <v>0</v>
      </c>
      <c r="AK119" s="5">
        <v>0</v>
      </c>
      <c r="AL119" s="12">
        <f t="shared" si="410"/>
        <v>0</v>
      </c>
      <c r="AM119" s="9">
        <v>0</v>
      </c>
      <c r="AN119" s="5">
        <v>0</v>
      </c>
      <c r="AO119" s="12">
        <f t="shared" si="411"/>
        <v>0</v>
      </c>
      <c r="AP119" s="69">
        <v>606</v>
      </c>
      <c r="AQ119" s="5">
        <v>2029.279</v>
      </c>
      <c r="AR119" s="12">
        <f t="shared" si="412"/>
        <v>3348.6452145214521</v>
      </c>
      <c r="AS119" s="69">
        <v>2204.125</v>
      </c>
      <c r="AT119" s="5">
        <v>6108.3010000000004</v>
      </c>
      <c r="AU119" s="12">
        <f t="shared" si="413"/>
        <v>2771.3042590597179</v>
      </c>
      <c r="AV119" s="9">
        <v>0</v>
      </c>
      <c r="AW119" s="5">
        <v>0</v>
      </c>
      <c r="AX119" s="12">
        <f t="shared" si="414"/>
        <v>0</v>
      </c>
      <c r="AY119" s="9">
        <v>0</v>
      </c>
      <c r="AZ119" s="5">
        <v>0</v>
      </c>
      <c r="BA119" s="12">
        <f t="shared" si="415"/>
        <v>0</v>
      </c>
      <c r="BB119" s="9">
        <v>0</v>
      </c>
      <c r="BC119" s="5">
        <v>0</v>
      </c>
      <c r="BD119" s="12">
        <f t="shared" si="416"/>
        <v>0</v>
      </c>
      <c r="BE119" s="9">
        <v>0</v>
      </c>
      <c r="BF119" s="5">
        <v>0</v>
      </c>
      <c r="BG119" s="12">
        <f t="shared" si="417"/>
        <v>0</v>
      </c>
      <c r="BH119" s="9">
        <v>0</v>
      </c>
      <c r="BI119" s="5">
        <v>0</v>
      </c>
      <c r="BJ119" s="12">
        <f t="shared" si="418"/>
        <v>0</v>
      </c>
      <c r="BK119" s="9">
        <v>0</v>
      </c>
      <c r="BL119" s="5">
        <v>0</v>
      </c>
      <c r="BM119" s="12">
        <f t="shared" si="419"/>
        <v>0</v>
      </c>
      <c r="BN119" s="9">
        <v>0</v>
      </c>
      <c r="BO119" s="5">
        <v>0</v>
      </c>
      <c r="BP119" s="12">
        <f t="shared" si="420"/>
        <v>0</v>
      </c>
      <c r="BQ119" s="9">
        <v>0</v>
      </c>
      <c r="BR119" s="5">
        <v>0</v>
      </c>
      <c r="BS119" s="12">
        <f t="shared" si="421"/>
        <v>0</v>
      </c>
      <c r="BT119" s="9">
        <v>0</v>
      </c>
      <c r="BU119" s="5">
        <v>0</v>
      </c>
      <c r="BV119" s="12">
        <f t="shared" si="422"/>
        <v>0</v>
      </c>
      <c r="BW119" s="9">
        <v>0</v>
      </c>
      <c r="BX119" s="5">
        <v>0</v>
      </c>
      <c r="BY119" s="12">
        <f t="shared" si="423"/>
        <v>0</v>
      </c>
      <c r="BZ119" s="9">
        <v>0</v>
      </c>
      <c r="CA119" s="5">
        <v>0</v>
      </c>
      <c r="CB119" s="12">
        <f t="shared" si="424"/>
        <v>0</v>
      </c>
      <c r="CC119" s="9">
        <v>0</v>
      </c>
      <c r="CD119" s="5">
        <v>0</v>
      </c>
      <c r="CE119" s="12">
        <f t="shared" si="425"/>
        <v>0</v>
      </c>
      <c r="CF119" s="9">
        <v>0</v>
      </c>
      <c r="CG119" s="5">
        <v>0</v>
      </c>
      <c r="CH119" s="12">
        <f t="shared" si="426"/>
        <v>0</v>
      </c>
      <c r="CI119" s="9">
        <v>0</v>
      </c>
      <c r="CJ119" s="5">
        <v>0</v>
      </c>
      <c r="CK119" s="12">
        <f t="shared" si="427"/>
        <v>0</v>
      </c>
      <c r="CL119" s="9">
        <v>0</v>
      </c>
      <c r="CM119" s="5">
        <v>0</v>
      </c>
      <c r="CN119" s="12">
        <f t="shared" si="428"/>
        <v>0</v>
      </c>
      <c r="CO119" s="9">
        <v>0</v>
      </c>
      <c r="CP119" s="5">
        <v>0</v>
      </c>
      <c r="CQ119" s="12">
        <f t="shared" si="429"/>
        <v>0</v>
      </c>
      <c r="CR119" s="6">
        <f>SUM(C119,F119,R119,AA119,AG119,AJ119,AM119,AP119,AS119,AV119,BE119,BH119,BN119,BQ119,CC119,CL119,CO119)+CI119+BT119+BB119+CF119+BZ119+BW119+O119+X119+U119</f>
        <v>2876.1260000000002</v>
      </c>
      <c r="CS119" s="11">
        <f>SUM(D119,G119,S119,AB119,AH119,AK119,AN119,AQ119,AT119,AW119,BF119,BI119,BO119,BR119,CD119,CM119,CP119)+CJ119+BU119+BC119+CG119+CA119+BX119+P119+Y119+V119</f>
        <v>8285.8909999999996</v>
      </c>
    </row>
    <row r="120" spans="1:97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433"/>
        <v>0</v>
      </c>
      <c r="F120" s="9">
        <v>0</v>
      </c>
      <c r="G120" s="5">
        <v>0</v>
      </c>
      <c r="H120" s="12">
        <f t="shared" si="401"/>
        <v>0</v>
      </c>
      <c r="I120" s="9"/>
      <c r="J120" s="5"/>
      <c r="K120" s="12"/>
      <c r="L120" s="9">
        <v>0</v>
      </c>
      <c r="M120" s="5">
        <v>0</v>
      </c>
      <c r="N120" s="12">
        <f t="shared" si="402"/>
        <v>0</v>
      </c>
      <c r="O120" s="9">
        <v>0</v>
      </c>
      <c r="P120" s="5">
        <v>0</v>
      </c>
      <c r="Q120" s="12">
        <f t="shared" si="403"/>
        <v>0</v>
      </c>
      <c r="R120" s="9">
        <v>0</v>
      </c>
      <c r="S120" s="5">
        <v>0</v>
      </c>
      <c r="T120" s="12">
        <f t="shared" si="404"/>
        <v>0</v>
      </c>
      <c r="U120" s="9">
        <v>0</v>
      </c>
      <c r="V120" s="5">
        <v>0</v>
      </c>
      <c r="W120" s="12">
        <f t="shared" si="405"/>
        <v>0</v>
      </c>
      <c r="X120" s="9">
        <v>0</v>
      </c>
      <c r="Y120" s="5">
        <v>0</v>
      </c>
      <c r="Z120" s="12">
        <f t="shared" si="406"/>
        <v>0</v>
      </c>
      <c r="AA120" s="9">
        <v>0</v>
      </c>
      <c r="AB120" s="5">
        <v>0</v>
      </c>
      <c r="AC120" s="12">
        <f t="shared" si="407"/>
        <v>0</v>
      </c>
      <c r="AD120" s="9">
        <v>0</v>
      </c>
      <c r="AE120" s="5">
        <v>0</v>
      </c>
      <c r="AF120" s="12">
        <f t="shared" si="408"/>
        <v>0</v>
      </c>
      <c r="AG120" s="9">
        <v>0</v>
      </c>
      <c r="AH120" s="5">
        <v>0</v>
      </c>
      <c r="AI120" s="12">
        <f t="shared" si="409"/>
        <v>0</v>
      </c>
      <c r="AJ120" s="9">
        <v>0</v>
      </c>
      <c r="AK120" s="5">
        <v>0</v>
      </c>
      <c r="AL120" s="12">
        <f t="shared" si="410"/>
        <v>0</v>
      </c>
      <c r="AM120" s="9">
        <v>0</v>
      </c>
      <c r="AN120" s="5">
        <v>0</v>
      </c>
      <c r="AO120" s="12">
        <f t="shared" si="411"/>
        <v>0</v>
      </c>
      <c r="AP120" s="69">
        <v>65</v>
      </c>
      <c r="AQ120" s="5">
        <v>238.15299999999999</v>
      </c>
      <c r="AR120" s="12">
        <f t="shared" si="412"/>
        <v>3663.8923076923079</v>
      </c>
      <c r="AS120" s="69">
        <v>2349.12</v>
      </c>
      <c r="AT120" s="5">
        <v>6438.6229999999996</v>
      </c>
      <c r="AU120" s="12">
        <f t="shared" si="413"/>
        <v>2740.8659412886527</v>
      </c>
      <c r="AV120" s="9">
        <v>0</v>
      </c>
      <c r="AW120" s="5">
        <v>0</v>
      </c>
      <c r="AX120" s="12">
        <f t="shared" si="414"/>
        <v>0</v>
      </c>
      <c r="AY120" s="9">
        <v>0</v>
      </c>
      <c r="AZ120" s="5">
        <v>0</v>
      </c>
      <c r="BA120" s="12">
        <f t="shared" si="415"/>
        <v>0</v>
      </c>
      <c r="BB120" s="9">
        <v>0</v>
      </c>
      <c r="BC120" s="5">
        <v>0</v>
      </c>
      <c r="BD120" s="12">
        <f t="shared" si="416"/>
        <v>0</v>
      </c>
      <c r="BE120" s="9">
        <v>0</v>
      </c>
      <c r="BF120" s="5">
        <v>0</v>
      </c>
      <c r="BG120" s="12">
        <f t="shared" si="417"/>
        <v>0</v>
      </c>
      <c r="BH120" s="9">
        <v>0</v>
      </c>
      <c r="BI120" s="5">
        <v>0</v>
      </c>
      <c r="BJ120" s="12">
        <f t="shared" si="418"/>
        <v>0</v>
      </c>
      <c r="BK120" s="9">
        <v>0</v>
      </c>
      <c r="BL120" s="5">
        <v>0</v>
      </c>
      <c r="BM120" s="12">
        <f t="shared" si="419"/>
        <v>0</v>
      </c>
      <c r="BN120" s="9">
        <v>0</v>
      </c>
      <c r="BO120" s="5">
        <v>0</v>
      </c>
      <c r="BP120" s="12">
        <f t="shared" si="420"/>
        <v>0</v>
      </c>
      <c r="BQ120" s="9">
        <v>0</v>
      </c>
      <c r="BR120" s="5">
        <v>0</v>
      </c>
      <c r="BS120" s="12">
        <f t="shared" si="421"/>
        <v>0</v>
      </c>
      <c r="BT120" s="9">
        <v>0</v>
      </c>
      <c r="BU120" s="5">
        <v>0</v>
      </c>
      <c r="BV120" s="12">
        <f t="shared" si="422"/>
        <v>0</v>
      </c>
      <c r="BW120" s="9">
        <v>0</v>
      </c>
      <c r="BX120" s="5">
        <v>0</v>
      </c>
      <c r="BY120" s="12">
        <f t="shared" si="423"/>
        <v>0</v>
      </c>
      <c r="BZ120" s="9">
        <v>0</v>
      </c>
      <c r="CA120" s="5">
        <v>0</v>
      </c>
      <c r="CB120" s="12">
        <f t="shared" si="424"/>
        <v>0</v>
      </c>
      <c r="CC120" s="9">
        <v>0</v>
      </c>
      <c r="CD120" s="5">
        <v>0</v>
      </c>
      <c r="CE120" s="12">
        <f t="shared" si="425"/>
        <v>0</v>
      </c>
      <c r="CF120" s="9">
        <v>0</v>
      </c>
      <c r="CG120" s="5">
        <v>0</v>
      </c>
      <c r="CH120" s="12">
        <f t="shared" si="426"/>
        <v>0</v>
      </c>
      <c r="CI120" s="9">
        <v>0</v>
      </c>
      <c r="CJ120" s="5">
        <v>0</v>
      </c>
      <c r="CK120" s="12">
        <f t="shared" si="427"/>
        <v>0</v>
      </c>
      <c r="CL120" s="9">
        <v>0</v>
      </c>
      <c r="CM120" s="5">
        <v>0</v>
      </c>
      <c r="CN120" s="12">
        <f t="shared" si="428"/>
        <v>0</v>
      </c>
      <c r="CO120" s="9">
        <v>0</v>
      </c>
      <c r="CP120" s="5">
        <v>0</v>
      </c>
      <c r="CQ120" s="12">
        <f t="shared" si="429"/>
        <v>0</v>
      </c>
      <c r="CR120" s="6">
        <f t="shared" ref="CR120:CR122" si="434">SUM(C120,F120,R120,AA120,AG120,AJ120,AM120,AP120,AS120,AV120,BE120,BH120,BN120,BQ120,CC120,CL120,CO120)+CI120+BT120+BB120+CF120+BZ120+BW120+O120+X120+U120</f>
        <v>2414.12</v>
      </c>
      <c r="CS120" s="11">
        <f t="shared" ref="CS120:CS122" si="435">SUM(D120,G120,S120,AB120,AH120,AK120,AN120,AQ120,AT120,AW120,BF120,BI120,BO120,BR120,CD120,CM120,CP120)+CJ120+BU120+BC120+CG120+CA120+BX120+P120+Y120+V120</f>
        <v>6676.7759999999998</v>
      </c>
    </row>
    <row r="121" spans="1:97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433"/>
        <v>0</v>
      </c>
      <c r="F121" s="9">
        <v>0</v>
      </c>
      <c r="G121" s="5">
        <v>0</v>
      </c>
      <c r="H121" s="12">
        <f t="shared" si="401"/>
        <v>0</v>
      </c>
      <c r="I121" s="9"/>
      <c r="J121" s="5"/>
      <c r="K121" s="12"/>
      <c r="L121" s="9">
        <v>0</v>
      </c>
      <c r="M121" s="5">
        <v>0</v>
      </c>
      <c r="N121" s="12">
        <f t="shared" si="402"/>
        <v>0</v>
      </c>
      <c r="O121" s="9">
        <v>0</v>
      </c>
      <c r="P121" s="5">
        <v>0</v>
      </c>
      <c r="Q121" s="12">
        <f t="shared" si="403"/>
        <v>0</v>
      </c>
      <c r="R121" s="9">
        <v>0</v>
      </c>
      <c r="S121" s="5">
        <v>0</v>
      </c>
      <c r="T121" s="12">
        <f t="shared" si="404"/>
        <v>0</v>
      </c>
      <c r="U121" s="9">
        <v>0</v>
      </c>
      <c r="V121" s="5">
        <v>0</v>
      </c>
      <c r="W121" s="12">
        <f t="shared" si="405"/>
        <v>0</v>
      </c>
      <c r="X121" s="9">
        <v>0</v>
      </c>
      <c r="Y121" s="5">
        <v>0</v>
      </c>
      <c r="Z121" s="12">
        <f t="shared" si="406"/>
        <v>0</v>
      </c>
      <c r="AA121" s="9">
        <v>0</v>
      </c>
      <c r="AB121" s="5">
        <v>0</v>
      </c>
      <c r="AC121" s="12">
        <f t="shared" si="407"/>
        <v>0</v>
      </c>
      <c r="AD121" s="9">
        <v>0</v>
      </c>
      <c r="AE121" s="5">
        <v>0</v>
      </c>
      <c r="AF121" s="12">
        <f t="shared" si="408"/>
        <v>0</v>
      </c>
      <c r="AG121" s="9">
        <v>0</v>
      </c>
      <c r="AH121" s="5">
        <v>0</v>
      </c>
      <c r="AI121" s="12">
        <f t="shared" si="409"/>
        <v>0</v>
      </c>
      <c r="AJ121" s="9">
        <v>0</v>
      </c>
      <c r="AK121" s="5">
        <v>0</v>
      </c>
      <c r="AL121" s="12">
        <f t="shared" si="410"/>
        <v>0</v>
      </c>
      <c r="AM121" s="9">
        <v>0</v>
      </c>
      <c r="AN121" s="5">
        <v>0</v>
      </c>
      <c r="AO121" s="12">
        <f t="shared" si="411"/>
        <v>0</v>
      </c>
      <c r="AP121" s="9">
        <v>0</v>
      </c>
      <c r="AQ121" s="5">
        <v>0</v>
      </c>
      <c r="AR121" s="12">
        <f t="shared" si="412"/>
        <v>0</v>
      </c>
      <c r="AS121" s="69">
        <v>1323</v>
      </c>
      <c r="AT121" s="5">
        <v>3751.002</v>
      </c>
      <c r="AU121" s="12">
        <f t="shared" si="413"/>
        <v>2835.2244897959181</v>
      </c>
      <c r="AV121" s="9">
        <v>0</v>
      </c>
      <c r="AW121" s="5">
        <v>0</v>
      </c>
      <c r="AX121" s="12">
        <f t="shared" si="414"/>
        <v>0</v>
      </c>
      <c r="AY121" s="9">
        <v>0</v>
      </c>
      <c r="AZ121" s="5">
        <v>0</v>
      </c>
      <c r="BA121" s="12">
        <f t="shared" si="415"/>
        <v>0</v>
      </c>
      <c r="BB121" s="9">
        <v>0</v>
      </c>
      <c r="BC121" s="5">
        <v>0</v>
      </c>
      <c r="BD121" s="12">
        <f t="shared" si="416"/>
        <v>0</v>
      </c>
      <c r="BE121" s="9">
        <v>0</v>
      </c>
      <c r="BF121" s="5">
        <v>0</v>
      </c>
      <c r="BG121" s="12">
        <f t="shared" si="417"/>
        <v>0</v>
      </c>
      <c r="BH121" s="9">
        <v>0</v>
      </c>
      <c r="BI121" s="5">
        <v>0</v>
      </c>
      <c r="BJ121" s="12">
        <f t="shared" si="418"/>
        <v>0</v>
      </c>
      <c r="BK121" s="9">
        <v>0</v>
      </c>
      <c r="BL121" s="5">
        <v>0</v>
      </c>
      <c r="BM121" s="12">
        <f t="shared" si="419"/>
        <v>0</v>
      </c>
      <c r="BN121" s="9">
        <v>0</v>
      </c>
      <c r="BO121" s="5">
        <v>0</v>
      </c>
      <c r="BP121" s="12">
        <f t="shared" si="420"/>
        <v>0</v>
      </c>
      <c r="BQ121" s="9">
        <v>0</v>
      </c>
      <c r="BR121" s="5">
        <v>0</v>
      </c>
      <c r="BS121" s="12">
        <f t="shared" si="421"/>
        <v>0</v>
      </c>
      <c r="BT121" s="9">
        <v>0</v>
      </c>
      <c r="BU121" s="5">
        <v>0</v>
      </c>
      <c r="BV121" s="12">
        <f t="shared" si="422"/>
        <v>0</v>
      </c>
      <c r="BW121" s="9">
        <v>0</v>
      </c>
      <c r="BX121" s="5">
        <v>0</v>
      </c>
      <c r="BY121" s="12">
        <f t="shared" si="423"/>
        <v>0</v>
      </c>
      <c r="BZ121" s="9">
        <v>0</v>
      </c>
      <c r="CA121" s="5">
        <v>0</v>
      </c>
      <c r="CB121" s="12">
        <f t="shared" si="424"/>
        <v>0</v>
      </c>
      <c r="CC121" s="9">
        <v>0</v>
      </c>
      <c r="CD121" s="5">
        <v>0</v>
      </c>
      <c r="CE121" s="12">
        <f t="shared" si="425"/>
        <v>0</v>
      </c>
      <c r="CF121" s="9">
        <v>0</v>
      </c>
      <c r="CG121" s="5">
        <v>0</v>
      </c>
      <c r="CH121" s="12">
        <f t="shared" si="426"/>
        <v>0</v>
      </c>
      <c r="CI121" s="9">
        <v>0</v>
      </c>
      <c r="CJ121" s="5">
        <v>0</v>
      </c>
      <c r="CK121" s="12">
        <f t="shared" si="427"/>
        <v>0</v>
      </c>
      <c r="CL121" s="9">
        <v>0</v>
      </c>
      <c r="CM121" s="5">
        <v>0</v>
      </c>
      <c r="CN121" s="12">
        <f t="shared" si="428"/>
        <v>0</v>
      </c>
      <c r="CO121" s="9">
        <v>0</v>
      </c>
      <c r="CP121" s="5">
        <v>0</v>
      </c>
      <c r="CQ121" s="12">
        <f t="shared" si="429"/>
        <v>0</v>
      </c>
      <c r="CR121" s="6">
        <f t="shared" si="434"/>
        <v>1323</v>
      </c>
      <c r="CS121" s="11">
        <f t="shared" si="435"/>
        <v>3751.002</v>
      </c>
    </row>
    <row r="122" spans="1:97" ht="15" thickBot="1" x14ac:dyDescent="0.35">
      <c r="A122" s="46"/>
      <c r="B122" s="47" t="s">
        <v>17</v>
      </c>
      <c r="C122" s="51">
        <f t="shared" ref="C122:D122" si="436">SUM(C110:C121)</f>
        <v>0</v>
      </c>
      <c r="D122" s="34">
        <f t="shared" si="436"/>
        <v>0</v>
      </c>
      <c r="E122" s="52"/>
      <c r="F122" s="51">
        <f t="shared" ref="F122:G122" si="437">SUM(F110:F121)</f>
        <v>0</v>
      </c>
      <c r="G122" s="34">
        <f t="shared" si="437"/>
        <v>0</v>
      </c>
      <c r="H122" s="52"/>
      <c r="I122" s="51"/>
      <c r="J122" s="34"/>
      <c r="K122" s="52"/>
      <c r="L122" s="51">
        <f t="shared" ref="L122:M122" si="438">SUM(L110:L121)</f>
        <v>0</v>
      </c>
      <c r="M122" s="34">
        <f t="shared" si="438"/>
        <v>0</v>
      </c>
      <c r="N122" s="52"/>
      <c r="O122" s="51">
        <f t="shared" ref="O122:P122" si="439">SUM(O110:O121)</f>
        <v>238</v>
      </c>
      <c r="P122" s="34">
        <f t="shared" si="439"/>
        <v>1015.65</v>
      </c>
      <c r="Q122" s="52"/>
      <c r="R122" s="51">
        <f t="shared" ref="R122:S122" si="440">SUM(R110:R121)</f>
        <v>0</v>
      </c>
      <c r="S122" s="34">
        <f t="shared" si="440"/>
        <v>0</v>
      </c>
      <c r="T122" s="52"/>
      <c r="U122" s="51">
        <f t="shared" ref="U122:V122" si="441">SUM(U110:U121)</f>
        <v>66</v>
      </c>
      <c r="V122" s="34">
        <f t="shared" si="441"/>
        <v>146.71600000000001</v>
      </c>
      <c r="W122" s="52"/>
      <c r="X122" s="51">
        <f t="shared" ref="X122:Y122" si="442">SUM(X110:X121)</f>
        <v>1E-3</v>
      </c>
      <c r="Y122" s="34">
        <f t="shared" si="442"/>
        <v>1.595</v>
      </c>
      <c r="Z122" s="52"/>
      <c r="AA122" s="51">
        <f t="shared" ref="AA122:AB122" si="443">SUM(AA110:AA121)</f>
        <v>1.3700000000000001E-3</v>
      </c>
      <c r="AB122" s="34">
        <f t="shared" si="443"/>
        <v>7.4999999999999997E-2</v>
      </c>
      <c r="AC122" s="52"/>
      <c r="AD122" s="51">
        <f t="shared" ref="AD122:AE122" si="444">SUM(AD110:AD121)</f>
        <v>0</v>
      </c>
      <c r="AE122" s="34">
        <f t="shared" si="444"/>
        <v>0</v>
      </c>
      <c r="AF122" s="52"/>
      <c r="AG122" s="51">
        <f t="shared" ref="AG122:AH122" si="445">SUM(AG110:AG121)</f>
        <v>0</v>
      </c>
      <c r="AH122" s="34">
        <f t="shared" si="445"/>
        <v>0</v>
      </c>
      <c r="AI122" s="52"/>
      <c r="AJ122" s="51">
        <f t="shared" ref="AJ122:AK122" si="446">SUM(AJ110:AJ121)</f>
        <v>0</v>
      </c>
      <c r="AK122" s="34">
        <f t="shared" si="446"/>
        <v>0</v>
      </c>
      <c r="AL122" s="52"/>
      <c r="AM122" s="51">
        <f t="shared" ref="AM122:AN122" si="447">SUM(AM110:AM121)</f>
        <v>0</v>
      </c>
      <c r="AN122" s="34">
        <f t="shared" si="447"/>
        <v>0</v>
      </c>
      <c r="AO122" s="52"/>
      <c r="AP122" s="51">
        <f t="shared" ref="AP122:AQ122" si="448">SUM(AP110:AP121)</f>
        <v>3883</v>
      </c>
      <c r="AQ122" s="34">
        <f t="shared" si="448"/>
        <v>13198.889000000001</v>
      </c>
      <c r="AR122" s="52"/>
      <c r="AS122" s="51">
        <f t="shared" ref="AS122:AT122" si="449">SUM(AS110:AS121)</f>
        <v>7143.9449999999997</v>
      </c>
      <c r="AT122" s="34">
        <f t="shared" si="449"/>
        <v>19639.712</v>
      </c>
      <c r="AU122" s="52"/>
      <c r="AV122" s="51">
        <f t="shared" ref="AV122:AW122" si="450">SUM(AV110:AV121)</f>
        <v>0</v>
      </c>
      <c r="AW122" s="34">
        <f t="shared" si="450"/>
        <v>0</v>
      </c>
      <c r="AX122" s="52"/>
      <c r="AY122" s="51">
        <f t="shared" ref="AY122:AZ122" si="451">SUM(AY110:AY121)</f>
        <v>0</v>
      </c>
      <c r="AZ122" s="34">
        <f t="shared" si="451"/>
        <v>0</v>
      </c>
      <c r="BA122" s="52"/>
      <c r="BB122" s="51">
        <f t="shared" ref="BB122:BC122" si="452">SUM(BB110:BB121)</f>
        <v>0</v>
      </c>
      <c r="BC122" s="34">
        <f t="shared" si="452"/>
        <v>0</v>
      </c>
      <c r="BD122" s="52"/>
      <c r="BE122" s="51">
        <f t="shared" ref="BE122:BF122" si="453">SUM(BE110:BE121)</f>
        <v>0</v>
      </c>
      <c r="BF122" s="34">
        <f t="shared" si="453"/>
        <v>0</v>
      </c>
      <c r="BG122" s="52"/>
      <c r="BH122" s="51">
        <f t="shared" ref="BH122:BI122" si="454">SUM(BH110:BH121)</f>
        <v>64</v>
      </c>
      <c r="BI122" s="34">
        <f t="shared" si="454"/>
        <v>215.756</v>
      </c>
      <c r="BJ122" s="52"/>
      <c r="BK122" s="51">
        <f t="shared" ref="BK122:BL122" si="455">SUM(BK110:BK121)</f>
        <v>0</v>
      </c>
      <c r="BL122" s="34">
        <f t="shared" si="455"/>
        <v>0</v>
      </c>
      <c r="BM122" s="52"/>
      <c r="BN122" s="51">
        <f t="shared" ref="BN122:BO122" si="456">SUM(BN110:BN121)</f>
        <v>0</v>
      </c>
      <c r="BO122" s="34">
        <f t="shared" si="456"/>
        <v>0</v>
      </c>
      <c r="BP122" s="52"/>
      <c r="BQ122" s="51">
        <f t="shared" ref="BQ122:BR122" si="457">SUM(BQ110:BQ121)</f>
        <v>0</v>
      </c>
      <c r="BR122" s="34">
        <f t="shared" si="457"/>
        <v>0</v>
      </c>
      <c r="BS122" s="52"/>
      <c r="BT122" s="51">
        <f t="shared" ref="BT122:BU122" si="458">SUM(BT110:BT121)</f>
        <v>0</v>
      </c>
      <c r="BU122" s="34">
        <f t="shared" si="458"/>
        <v>0</v>
      </c>
      <c r="BV122" s="52"/>
      <c r="BW122" s="51">
        <f t="shared" ref="BW122:BX122" si="459">SUM(BW110:BW121)</f>
        <v>0</v>
      </c>
      <c r="BX122" s="34">
        <f t="shared" si="459"/>
        <v>0</v>
      </c>
      <c r="BY122" s="52"/>
      <c r="BZ122" s="51">
        <f t="shared" ref="BZ122:CA122" si="460">SUM(BZ110:BZ121)</f>
        <v>28</v>
      </c>
      <c r="CA122" s="34">
        <f t="shared" si="460"/>
        <v>65.63</v>
      </c>
      <c r="CB122" s="52"/>
      <c r="CC122" s="51">
        <f t="shared" ref="CC122:CD122" si="461">SUM(CC110:CC121)</f>
        <v>2.1000000000000003E-3</v>
      </c>
      <c r="CD122" s="34">
        <f t="shared" si="461"/>
        <v>4.4999999999999998E-2</v>
      </c>
      <c r="CE122" s="52"/>
      <c r="CF122" s="51">
        <f t="shared" ref="CF122:CG122" si="462">SUM(CF110:CF121)</f>
        <v>0</v>
      </c>
      <c r="CG122" s="34">
        <f t="shared" si="462"/>
        <v>0</v>
      </c>
      <c r="CH122" s="52"/>
      <c r="CI122" s="51">
        <f t="shared" ref="CI122:CJ122" si="463">SUM(CI110:CI121)</f>
        <v>0</v>
      </c>
      <c r="CJ122" s="34">
        <f t="shared" si="463"/>
        <v>0</v>
      </c>
      <c r="CK122" s="52"/>
      <c r="CL122" s="51">
        <f t="shared" ref="CL122:CM122" si="464">SUM(CL110:CL121)</f>
        <v>384.62</v>
      </c>
      <c r="CM122" s="34">
        <f t="shared" si="464"/>
        <v>976.29300000000012</v>
      </c>
      <c r="CN122" s="52"/>
      <c r="CO122" s="51">
        <f t="shared" ref="CO122:CP122" si="465">SUM(CO110:CO121)</f>
        <v>0</v>
      </c>
      <c r="CP122" s="34">
        <f t="shared" si="465"/>
        <v>0</v>
      </c>
      <c r="CQ122" s="52"/>
      <c r="CR122" s="35">
        <f t="shared" si="434"/>
        <v>11807.56947</v>
      </c>
      <c r="CS122" s="36">
        <f t="shared" si="435"/>
        <v>35260.360999999997</v>
      </c>
    </row>
    <row r="123" spans="1:97" ht="17.399999999999999" customHeight="1" x14ac:dyDescent="0.3">
      <c r="A123" s="44">
        <v>2022</v>
      </c>
      <c r="B123" s="4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466">IF(F123=0,0,G123/F123*1000)</f>
        <v>0</v>
      </c>
      <c r="I123" s="9"/>
      <c r="J123" s="5"/>
      <c r="K123" s="12"/>
      <c r="L123" s="9">
        <v>0</v>
      </c>
      <c r="M123" s="5">
        <v>0</v>
      </c>
      <c r="N123" s="12">
        <f t="shared" ref="N123:N134" si="467">IF(L123=0,0,M123/L123*1000)</f>
        <v>0</v>
      </c>
      <c r="O123" s="9">
        <v>0</v>
      </c>
      <c r="P123" s="5">
        <v>0</v>
      </c>
      <c r="Q123" s="12">
        <f t="shared" ref="Q123:Q134" si="468">IF(O123=0,0,P123/O123*1000)</f>
        <v>0</v>
      </c>
      <c r="R123" s="9">
        <v>0</v>
      </c>
      <c r="S123" s="5">
        <v>0</v>
      </c>
      <c r="T123" s="12">
        <f t="shared" ref="T123:T134" si="469">IF(R123=0,0,S123/R123*1000)</f>
        <v>0</v>
      </c>
      <c r="U123" s="9">
        <v>0</v>
      </c>
      <c r="V123" s="5">
        <v>0</v>
      </c>
      <c r="W123" s="12">
        <f t="shared" ref="W123:W134" si="470">IF(U123=0,0,V123/U123*1000)</f>
        <v>0</v>
      </c>
      <c r="X123" s="9">
        <v>0</v>
      </c>
      <c r="Y123" s="5">
        <v>0</v>
      </c>
      <c r="Z123" s="12">
        <f t="shared" ref="Z123:Z134" si="471">IF(X123=0,0,Y123/X123*1000)</f>
        <v>0</v>
      </c>
      <c r="AA123" s="9">
        <v>0</v>
      </c>
      <c r="AB123" s="5">
        <v>0</v>
      </c>
      <c r="AC123" s="12">
        <f t="shared" ref="AC123:AC134" si="472">IF(AA123=0,0,AB123/AA123*1000)</f>
        <v>0</v>
      </c>
      <c r="AD123" s="9">
        <v>0</v>
      </c>
      <c r="AE123" s="5">
        <v>0</v>
      </c>
      <c r="AF123" s="12">
        <f t="shared" ref="AF123:AF134" si="473">IF(AD123=0,0,AE123/AD123*1000)</f>
        <v>0</v>
      </c>
      <c r="AG123" s="9">
        <v>0</v>
      </c>
      <c r="AH123" s="5">
        <v>0</v>
      </c>
      <c r="AI123" s="12">
        <f t="shared" ref="AI123:AI134" si="474">IF(AG123=0,0,AH123/AG123*1000)</f>
        <v>0</v>
      </c>
      <c r="AJ123" s="9">
        <v>0</v>
      </c>
      <c r="AK123" s="5">
        <v>0</v>
      </c>
      <c r="AL123" s="12">
        <f t="shared" ref="AL123:AL134" si="475">IF(AJ123=0,0,AK123/AJ123*1000)</f>
        <v>0</v>
      </c>
      <c r="AM123" s="9">
        <v>0</v>
      </c>
      <c r="AN123" s="5">
        <v>0</v>
      </c>
      <c r="AO123" s="12">
        <f t="shared" ref="AO123:AO134" si="476">IF(AM123=0,0,AN123/AM123*1000)</f>
        <v>0</v>
      </c>
      <c r="AP123" s="9">
        <v>0</v>
      </c>
      <c r="AQ123" s="5">
        <v>0</v>
      </c>
      <c r="AR123" s="12">
        <f t="shared" ref="AR123:AR134" si="477">IF(AP123=0,0,AQ123/AP123*1000)</f>
        <v>0</v>
      </c>
      <c r="AS123" s="69">
        <v>1097.76</v>
      </c>
      <c r="AT123" s="5">
        <v>3379.2440000000001</v>
      </c>
      <c r="AU123" s="12">
        <f t="shared" ref="AU123:AU134" si="478">IF(AS123=0,0,AT123/AS123*1000)</f>
        <v>3078.3085556041392</v>
      </c>
      <c r="AV123" s="9">
        <v>0</v>
      </c>
      <c r="AW123" s="5">
        <v>0</v>
      </c>
      <c r="AX123" s="12">
        <f t="shared" ref="AX123:AX134" si="479">IF(AV123=0,0,AW123/AV123*1000)</f>
        <v>0</v>
      </c>
      <c r="AY123" s="9">
        <v>0</v>
      </c>
      <c r="AZ123" s="5">
        <v>0</v>
      </c>
      <c r="BA123" s="12">
        <f t="shared" ref="BA123:BA134" si="480">IF(AY123=0,0,AZ123/AY123*1000)</f>
        <v>0</v>
      </c>
      <c r="BB123" s="9">
        <v>0</v>
      </c>
      <c r="BC123" s="5">
        <v>0</v>
      </c>
      <c r="BD123" s="12">
        <f t="shared" ref="BD123:BD134" si="481">IF(BB123=0,0,BC123/BB123*1000)</f>
        <v>0</v>
      </c>
      <c r="BE123" s="9">
        <v>0</v>
      </c>
      <c r="BF123" s="5">
        <v>0</v>
      </c>
      <c r="BG123" s="12">
        <f t="shared" ref="BG123:BG134" si="482">IF(BE123=0,0,BF123/BE123*1000)</f>
        <v>0</v>
      </c>
      <c r="BH123" s="9">
        <v>0</v>
      </c>
      <c r="BI123" s="5">
        <v>0</v>
      </c>
      <c r="BJ123" s="12">
        <f t="shared" ref="BJ123:BJ134" si="483">IF(BH123=0,0,BI123/BH123*1000)</f>
        <v>0</v>
      </c>
      <c r="BK123" s="9">
        <v>0</v>
      </c>
      <c r="BL123" s="5">
        <v>0</v>
      </c>
      <c r="BM123" s="12">
        <f t="shared" ref="BM123:BM134" si="484">IF(BK123=0,0,BL123/BK123*1000)</f>
        <v>0</v>
      </c>
      <c r="BN123" s="9">
        <v>0</v>
      </c>
      <c r="BO123" s="5">
        <v>0</v>
      </c>
      <c r="BP123" s="12">
        <f t="shared" ref="BP123:BP134" si="485">IF(BN123=0,0,BO123/BN123*1000)</f>
        <v>0</v>
      </c>
      <c r="BQ123" s="9">
        <v>0</v>
      </c>
      <c r="BR123" s="5">
        <v>0</v>
      </c>
      <c r="BS123" s="12">
        <f t="shared" ref="BS123:BS134" si="486">IF(BQ123=0,0,BR123/BQ123*1000)</f>
        <v>0</v>
      </c>
      <c r="BT123" s="9">
        <v>0</v>
      </c>
      <c r="BU123" s="5">
        <v>0</v>
      </c>
      <c r="BV123" s="12">
        <f t="shared" ref="BV123:BV134" si="487">IF(BT123=0,0,BU123/BT123*1000)</f>
        <v>0</v>
      </c>
      <c r="BW123" s="9">
        <v>0</v>
      </c>
      <c r="BX123" s="5">
        <v>0</v>
      </c>
      <c r="BY123" s="12">
        <f t="shared" ref="BY123:BY134" si="488">IF(BW123=0,0,BX123/BW123*1000)</f>
        <v>0</v>
      </c>
      <c r="BZ123" s="9">
        <v>0</v>
      </c>
      <c r="CA123" s="5">
        <v>0</v>
      </c>
      <c r="CB123" s="12">
        <f t="shared" ref="CB123:CB134" si="489">IF(BZ123=0,0,CA123/BZ123*1000)</f>
        <v>0</v>
      </c>
      <c r="CC123" s="9">
        <v>0</v>
      </c>
      <c r="CD123" s="5">
        <v>0</v>
      </c>
      <c r="CE123" s="12">
        <f t="shared" ref="CE123:CE134" si="490">IF(CC123=0,0,CD123/CC123*1000)</f>
        <v>0</v>
      </c>
      <c r="CF123" s="9">
        <v>0</v>
      </c>
      <c r="CG123" s="5">
        <v>0</v>
      </c>
      <c r="CH123" s="12">
        <f t="shared" ref="CH123:CH134" si="491">IF(CF123=0,0,CG123/CF123*1000)</f>
        <v>0</v>
      </c>
      <c r="CI123" s="9">
        <v>0</v>
      </c>
      <c r="CJ123" s="5">
        <v>0</v>
      </c>
      <c r="CK123" s="12">
        <f t="shared" ref="CK123:CK134" si="492">IF(CI123=0,0,CJ123/CI123*1000)</f>
        <v>0</v>
      </c>
      <c r="CL123" s="69">
        <v>1124</v>
      </c>
      <c r="CM123" s="5">
        <v>4655.9409999999998</v>
      </c>
      <c r="CN123" s="12">
        <f t="shared" ref="CN123:CN134" si="493">IF(CL123=0,0,CM123/CL123*1000)</f>
        <v>4142.2962633451953</v>
      </c>
      <c r="CO123" s="69">
        <v>102</v>
      </c>
      <c r="CP123" s="5">
        <v>425.78100000000001</v>
      </c>
      <c r="CQ123" s="12">
        <f t="shared" ref="CQ123:CQ134" si="494">IF(CO123=0,0,CP123/CO123*1000)</f>
        <v>4174.3235294117649</v>
      </c>
      <c r="CR123" s="6">
        <f>SUMIF($C$5:$CQ$5,"Ton",C123:CQ123)</f>
        <v>2323.7600000000002</v>
      </c>
      <c r="CS123" s="11">
        <f>SUMIF($C$5:$CQ$5,"F*",C123:CQ123)</f>
        <v>8460.9660000000003</v>
      </c>
    </row>
    <row r="124" spans="1:97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495">IF(C124=0,0,D124/C124*1000)</f>
        <v>0</v>
      </c>
      <c r="F124" s="9">
        <v>0</v>
      </c>
      <c r="G124" s="5">
        <v>0</v>
      </c>
      <c r="H124" s="12">
        <f t="shared" si="466"/>
        <v>0</v>
      </c>
      <c r="I124" s="9"/>
      <c r="J124" s="5"/>
      <c r="K124" s="12"/>
      <c r="L124" s="9">
        <v>0</v>
      </c>
      <c r="M124" s="5">
        <v>0</v>
      </c>
      <c r="N124" s="12">
        <f t="shared" si="467"/>
        <v>0</v>
      </c>
      <c r="O124" s="9">
        <v>0</v>
      </c>
      <c r="P124" s="5">
        <v>0</v>
      </c>
      <c r="Q124" s="12">
        <f t="shared" si="468"/>
        <v>0</v>
      </c>
      <c r="R124" s="9">
        <v>0</v>
      </c>
      <c r="S124" s="5">
        <v>0</v>
      </c>
      <c r="T124" s="12">
        <f t="shared" si="469"/>
        <v>0</v>
      </c>
      <c r="U124" s="9">
        <v>0</v>
      </c>
      <c r="V124" s="5">
        <v>0</v>
      </c>
      <c r="W124" s="12">
        <f t="shared" si="470"/>
        <v>0</v>
      </c>
      <c r="X124" s="9">
        <v>0</v>
      </c>
      <c r="Y124" s="5">
        <v>0</v>
      </c>
      <c r="Z124" s="12">
        <f t="shared" si="471"/>
        <v>0</v>
      </c>
      <c r="AA124" s="9">
        <v>0</v>
      </c>
      <c r="AB124" s="5">
        <v>0</v>
      </c>
      <c r="AC124" s="12">
        <f t="shared" si="472"/>
        <v>0</v>
      </c>
      <c r="AD124" s="9">
        <v>0</v>
      </c>
      <c r="AE124" s="5">
        <v>0</v>
      </c>
      <c r="AF124" s="12">
        <f t="shared" si="473"/>
        <v>0</v>
      </c>
      <c r="AG124" s="9">
        <v>0</v>
      </c>
      <c r="AH124" s="5">
        <v>0</v>
      </c>
      <c r="AI124" s="12">
        <f t="shared" si="474"/>
        <v>0</v>
      </c>
      <c r="AJ124" s="9">
        <v>0</v>
      </c>
      <c r="AK124" s="5">
        <v>0</v>
      </c>
      <c r="AL124" s="12">
        <f t="shared" si="475"/>
        <v>0</v>
      </c>
      <c r="AM124" s="9">
        <v>0</v>
      </c>
      <c r="AN124" s="5">
        <v>0</v>
      </c>
      <c r="AO124" s="12">
        <f t="shared" si="476"/>
        <v>0</v>
      </c>
      <c r="AP124" s="9">
        <v>0</v>
      </c>
      <c r="AQ124" s="5">
        <v>0</v>
      </c>
      <c r="AR124" s="12">
        <f t="shared" si="477"/>
        <v>0</v>
      </c>
      <c r="AS124" s="69">
        <v>623.49</v>
      </c>
      <c r="AT124" s="5">
        <v>1984.808</v>
      </c>
      <c r="AU124" s="12">
        <f t="shared" si="478"/>
        <v>3183.3838553946334</v>
      </c>
      <c r="AV124" s="9">
        <v>0</v>
      </c>
      <c r="AW124" s="5">
        <v>0</v>
      </c>
      <c r="AX124" s="12">
        <f t="shared" si="479"/>
        <v>0</v>
      </c>
      <c r="AY124" s="9">
        <v>0</v>
      </c>
      <c r="AZ124" s="5">
        <v>0</v>
      </c>
      <c r="BA124" s="12">
        <f t="shared" si="480"/>
        <v>0</v>
      </c>
      <c r="BB124" s="9">
        <v>0</v>
      </c>
      <c r="BC124" s="5">
        <v>0</v>
      </c>
      <c r="BD124" s="12">
        <f t="shared" si="481"/>
        <v>0</v>
      </c>
      <c r="BE124" s="9">
        <v>0</v>
      </c>
      <c r="BF124" s="5">
        <v>0</v>
      </c>
      <c r="BG124" s="12">
        <f t="shared" si="482"/>
        <v>0</v>
      </c>
      <c r="BH124" s="9">
        <v>0</v>
      </c>
      <c r="BI124" s="5">
        <v>0</v>
      </c>
      <c r="BJ124" s="12">
        <f t="shared" si="483"/>
        <v>0</v>
      </c>
      <c r="BK124" s="9">
        <v>0</v>
      </c>
      <c r="BL124" s="5">
        <v>0</v>
      </c>
      <c r="BM124" s="12">
        <f t="shared" si="484"/>
        <v>0</v>
      </c>
      <c r="BN124" s="9">
        <v>0</v>
      </c>
      <c r="BO124" s="5">
        <v>0</v>
      </c>
      <c r="BP124" s="12">
        <f t="shared" si="485"/>
        <v>0</v>
      </c>
      <c r="BQ124" s="9">
        <v>0</v>
      </c>
      <c r="BR124" s="5">
        <v>0</v>
      </c>
      <c r="BS124" s="12">
        <f t="shared" si="486"/>
        <v>0</v>
      </c>
      <c r="BT124" s="9">
        <v>0</v>
      </c>
      <c r="BU124" s="5">
        <v>0</v>
      </c>
      <c r="BV124" s="12">
        <f t="shared" si="487"/>
        <v>0</v>
      </c>
      <c r="BW124" s="9">
        <v>0</v>
      </c>
      <c r="BX124" s="5">
        <v>0</v>
      </c>
      <c r="BY124" s="12">
        <f t="shared" si="488"/>
        <v>0</v>
      </c>
      <c r="BZ124" s="9">
        <v>0</v>
      </c>
      <c r="CA124" s="5">
        <v>0</v>
      </c>
      <c r="CB124" s="12">
        <f t="shared" si="489"/>
        <v>0</v>
      </c>
      <c r="CC124" s="9">
        <v>0</v>
      </c>
      <c r="CD124" s="5">
        <v>0</v>
      </c>
      <c r="CE124" s="12">
        <f t="shared" si="490"/>
        <v>0</v>
      </c>
      <c r="CF124" s="9">
        <v>0</v>
      </c>
      <c r="CG124" s="5">
        <v>0</v>
      </c>
      <c r="CH124" s="12">
        <f t="shared" si="491"/>
        <v>0</v>
      </c>
      <c r="CI124" s="9">
        <v>0</v>
      </c>
      <c r="CJ124" s="5">
        <v>0</v>
      </c>
      <c r="CK124" s="12">
        <f t="shared" si="492"/>
        <v>0</v>
      </c>
      <c r="CL124" s="69">
        <v>35</v>
      </c>
      <c r="CM124" s="5">
        <v>141.60599999999999</v>
      </c>
      <c r="CN124" s="12">
        <f t="shared" si="493"/>
        <v>4045.8857142857141</v>
      </c>
      <c r="CO124" s="9">
        <v>0</v>
      </c>
      <c r="CP124" s="5">
        <v>0</v>
      </c>
      <c r="CQ124" s="12">
        <f t="shared" si="494"/>
        <v>0</v>
      </c>
      <c r="CR124" s="6">
        <f t="shared" ref="CR124:CR135" si="496">SUMIF($C$5:$CQ$5,"Ton",C124:CQ124)</f>
        <v>658.49</v>
      </c>
      <c r="CS124" s="11">
        <f t="shared" ref="CS124:CS135" si="497">SUMIF($C$5:$CQ$5,"F*",C124:CQ124)</f>
        <v>2126.4139999999998</v>
      </c>
    </row>
    <row r="125" spans="1:97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495"/>
        <v>0</v>
      </c>
      <c r="F125" s="9">
        <v>0</v>
      </c>
      <c r="G125" s="5">
        <v>0</v>
      </c>
      <c r="H125" s="12">
        <f t="shared" si="466"/>
        <v>0</v>
      </c>
      <c r="I125" s="9"/>
      <c r="J125" s="5"/>
      <c r="K125" s="12"/>
      <c r="L125" s="9">
        <v>0</v>
      </c>
      <c r="M125" s="5">
        <v>0</v>
      </c>
      <c r="N125" s="12">
        <f t="shared" si="467"/>
        <v>0</v>
      </c>
      <c r="O125" s="9">
        <v>0</v>
      </c>
      <c r="P125" s="5">
        <v>0</v>
      </c>
      <c r="Q125" s="12">
        <f t="shared" si="468"/>
        <v>0</v>
      </c>
      <c r="R125" s="9">
        <v>0</v>
      </c>
      <c r="S125" s="5">
        <v>0</v>
      </c>
      <c r="T125" s="12">
        <f t="shared" si="469"/>
        <v>0</v>
      </c>
      <c r="U125" s="9">
        <v>0</v>
      </c>
      <c r="V125" s="5">
        <v>0</v>
      </c>
      <c r="W125" s="12">
        <f t="shared" si="470"/>
        <v>0</v>
      </c>
      <c r="X125" s="9">
        <v>0</v>
      </c>
      <c r="Y125" s="5">
        <v>0</v>
      </c>
      <c r="Z125" s="12">
        <f t="shared" si="471"/>
        <v>0</v>
      </c>
      <c r="AA125" s="9">
        <v>0</v>
      </c>
      <c r="AB125" s="5">
        <v>0</v>
      </c>
      <c r="AC125" s="12">
        <f t="shared" si="472"/>
        <v>0</v>
      </c>
      <c r="AD125" s="9">
        <v>0</v>
      </c>
      <c r="AE125" s="5">
        <v>0</v>
      </c>
      <c r="AF125" s="12">
        <f t="shared" si="473"/>
        <v>0</v>
      </c>
      <c r="AG125" s="9">
        <v>0</v>
      </c>
      <c r="AH125" s="5">
        <v>0</v>
      </c>
      <c r="AI125" s="12">
        <f t="shared" si="474"/>
        <v>0</v>
      </c>
      <c r="AJ125" s="9">
        <v>0</v>
      </c>
      <c r="AK125" s="5">
        <v>0</v>
      </c>
      <c r="AL125" s="12">
        <f t="shared" si="475"/>
        <v>0</v>
      </c>
      <c r="AM125" s="9">
        <v>0</v>
      </c>
      <c r="AN125" s="5">
        <v>0</v>
      </c>
      <c r="AO125" s="12">
        <f t="shared" si="476"/>
        <v>0</v>
      </c>
      <c r="AP125" s="9">
        <v>0</v>
      </c>
      <c r="AQ125" s="5">
        <v>0</v>
      </c>
      <c r="AR125" s="12">
        <f t="shared" si="477"/>
        <v>0</v>
      </c>
      <c r="AS125" s="9">
        <v>0</v>
      </c>
      <c r="AT125" s="5">
        <v>0</v>
      </c>
      <c r="AU125" s="12">
        <f t="shared" si="478"/>
        <v>0</v>
      </c>
      <c r="AV125" s="9">
        <v>0</v>
      </c>
      <c r="AW125" s="5">
        <v>0</v>
      </c>
      <c r="AX125" s="12">
        <f t="shared" si="479"/>
        <v>0</v>
      </c>
      <c r="AY125" s="9">
        <v>0</v>
      </c>
      <c r="AZ125" s="5">
        <v>0</v>
      </c>
      <c r="BA125" s="12">
        <f t="shared" si="480"/>
        <v>0</v>
      </c>
      <c r="BB125" s="9">
        <v>0</v>
      </c>
      <c r="BC125" s="5">
        <v>0</v>
      </c>
      <c r="BD125" s="12">
        <f t="shared" si="481"/>
        <v>0</v>
      </c>
      <c r="BE125" s="9">
        <v>0</v>
      </c>
      <c r="BF125" s="5">
        <v>0</v>
      </c>
      <c r="BG125" s="12">
        <f t="shared" si="482"/>
        <v>0</v>
      </c>
      <c r="BH125" s="9">
        <v>0</v>
      </c>
      <c r="BI125" s="5">
        <v>0</v>
      </c>
      <c r="BJ125" s="12">
        <f t="shared" si="483"/>
        <v>0</v>
      </c>
      <c r="BK125" s="9">
        <v>0</v>
      </c>
      <c r="BL125" s="5">
        <v>0</v>
      </c>
      <c r="BM125" s="12">
        <f t="shared" si="484"/>
        <v>0</v>
      </c>
      <c r="BN125" s="9">
        <v>0</v>
      </c>
      <c r="BO125" s="5">
        <v>0</v>
      </c>
      <c r="BP125" s="12">
        <f t="shared" si="485"/>
        <v>0</v>
      </c>
      <c r="BQ125" s="9">
        <v>0</v>
      </c>
      <c r="BR125" s="5">
        <v>0</v>
      </c>
      <c r="BS125" s="12">
        <f t="shared" si="486"/>
        <v>0</v>
      </c>
      <c r="BT125" s="9">
        <v>0</v>
      </c>
      <c r="BU125" s="5">
        <v>0</v>
      </c>
      <c r="BV125" s="12">
        <f t="shared" si="487"/>
        <v>0</v>
      </c>
      <c r="BW125" s="9">
        <v>0</v>
      </c>
      <c r="BX125" s="5">
        <v>0</v>
      </c>
      <c r="BY125" s="12">
        <f t="shared" si="488"/>
        <v>0</v>
      </c>
      <c r="BZ125" s="9">
        <v>0</v>
      </c>
      <c r="CA125" s="5">
        <v>0</v>
      </c>
      <c r="CB125" s="12">
        <f t="shared" si="489"/>
        <v>0</v>
      </c>
      <c r="CC125" s="9">
        <v>0</v>
      </c>
      <c r="CD125" s="5">
        <v>0</v>
      </c>
      <c r="CE125" s="12">
        <f t="shared" si="490"/>
        <v>0</v>
      </c>
      <c r="CF125" s="9">
        <v>0</v>
      </c>
      <c r="CG125" s="5">
        <v>0</v>
      </c>
      <c r="CH125" s="12">
        <f t="shared" si="491"/>
        <v>0</v>
      </c>
      <c r="CI125" s="9">
        <v>0</v>
      </c>
      <c r="CJ125" s="5">
        <v>0</v>
      </c>
      <c r="CK125" s="12">
        <f t="shared" si="492"/>
        <v>0</v>
      </c>
      <c r="CL125" s="9">
        <v>0</v>
      </c>
      <c r="CM125" s="5">
        <v>0</v>
      </c>
      <c r="CN125" s="12">
        <f t="shared" si="493"/>
        <v>0</v>
      </c>
      <c r="CO125" s="9">
        <v>0</v>
      </c>
      <c r="CP125" s="5">
        <v>0</v>
      </c>
      <c r="CQ125" s="12">
        <f t="shared" si="494"/>
        <v>0</v>
      </c>
      <c r="CR125" s="6">
        <f t="shared" si="496"/>
        <v>0</v>
      </c>
      <c r="CS125" s="11">
        <f t="shared" si="497"/>
        <v>0</v>
      </c>
    </row>
    <row r="126" spans="1:97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466"/>
        <v>0</v>
      </c>
      <c r="I126" s="9"/>
      <c r="J126" s="5"/>
      <c r="K126" s="12"/>
      <c r="L126" s="9">
        <v>0</v>
      </c>
      <c r="M126" s="5">
        <v>0</v>
      </c>
      <c r="N126" s="12">
        <f t="shared" si="467"/>
        <v>0</v>
      </c>
      <c r="O126" s="9">
        <v>0</v>
      </c>
      <c r="P126" s="5">
        <v>0</v>
      </c>
      <c r="Q126" s="12">
        <f t="shared" si="468"/>
        <v>0</v>
      </c>
      <c r="R126" s="9">
        <v>0</v>
      </c>
      <c r="S126" s="5">
        <v>0</v>
      </c>
      <c r="T126" s="12">
        <f t="shared" si="469"/>
        <v>0</v>
      </c>
      <c r="U126" s="9">
        <v>0</v>
      </c>
      <c r="V126" s="5">
        <v>0</v>
      </c>
      <c r="W126" s="12">
        <f t="shared" si="470"/>
        <v>0</v>
      </c>
      <c r="X126" s="9">
        <v>0</v>
      </c>
      <c r="Y126" s="5">
        <v>0</v>
      </c>
      <c r="Z126" s="12">
        <f t="shared" si="471"/>
        <v>0</v>
      </c>
      <c r="AA126" s="9">
        <v>0</v>
      </c>
      <c r="AB126" s="5">
        <v>0</v>
      </c>
      <c r="AC126" s="12">
        <f t="shared" si="472"/>
        <v>0</v>
      </c>
      <c r="AD126" s="9">
        <v>0</v>
      </c>
      <c r="AE126" s="5">
        <v>0</v>
      </c>
      <c r="AF126" s="12">
        <f t="shared" si="473"/>
        <v>0</v>
      </c>
      <c r="AG126" s="9">
        <v>0</v>
      </c>
      <c r="AH126" s="5">
        <v>0</v>
      </c>
      <c r="AI126" s="12">
        <f t="shared" si="474"/>
        <v>0</v>
      </c>
      <c r="AJ126" s="9">
        <v>0</v>
      </c>
      <c r="AK126" s="5">
        <v>0</v>
      </c>
      <c r="AL126" s="12">
        <f t="shared" si="475"/>
        <v>0</v>
      </c>
      <c r="AM126" s="9">
        <v>0</v>
      </c>
      <c r="AN126" s="5">
        <v>0</v>
      </c>
      <c r="AO126" s="12">
        <f t="shared" si="476"/>
        <v>0</v>
      </c>
      <c r="AP126" s="9">
        <v>0</v>
      </c>
      <c r="AQ126" s="5">
        <v>0</v>
      </c>
      <c r="AR126" s="12">
        <f t="shared" si="477"/>
        <v>0</v>
      </c>
      <c r="AS126" s="69">
        <v>513.98</v>
      </c>
      <c r="AT126" s="5">
        <v>1514.9670000000001</v>
      </c>
      <c r="AU126" s="12">
        <f t="shared" si="478"/>
        <v>2947.5213043309082</v>
      </c>
      <c r="AV126" s="9">
        <v>0</v>
      </c>
      <c r="AW126" s="5">
        <v>0</v>
      </c>
      <c r="AX126" s="12">
        <f t="shared" si="479"/>
        <v>0</v>
      </c>
      <c r="AY126" s="9">
        <v>0</v>
      </c>
      <c r="AZ126" s="5">
        <v>0</v>
      </c>
      <c r="BA126" s="12">
        <f t="shared" si="480"/>
        <v>0</v>
      </c>
      <c r="BB126" s="9">
        <v>0</v>
      </c>
      <c r="BC126" s="5">
        <v>0</v>
      </c>
      <c r="BD126" s="12">
        <f t="shared" si="481"/>
        <v>0</v>
      </c>
      <c r="BE126" s="9">
        <v>0</v>
      </c>
      <c r="BF126" s="5">
        <v>0</v>
      </c>
      <c r="BG126" s="12">
        <f t="shared" si="482"/>
        <v>0</v>
      </c>
      <c r="BH126" s="9">
        <v>0</v>
      </c>
      <c r="BI126" s="5">
        <v>0</v>
      </c>
      <c r="BJ126" s="12">
        <f t="shared" si="483"/>
        <v>0</v>
      </c>
      <c r="BK126" s="9">
        <v>0</v>
      </c>
      <c r="BL126" s="5">
        <v>0</v>
      </c>
      <c r="BM126" s="12">
        <f t="shared" si="484"/>
        <v>0</v>
      </c>
      <c r="BN126" s="9">
        <v>0</v>
      </c>
      <c r="BO126" s="5">
        <v>0</v>
      </c>
      <c r="BP126" s="12">
        <f t="shared" si="485"/>
        <v>0</v>
      </c>
      <c r="BQ126" s="9">
        <v>0</v>
      </c>
      <c r="BR126" s="5">
        <v>0</v>
      </c>
      <c r="BS126" s="12">
        <f t="shared" si="486"/>
        <v>0</v>
      </c>
      <c r="BT126" s="9">
        <v>0</v>
      </c>
      <c r="BU126" s="5">
        <v>0</v>
      </c>
      <c r="BV126" s="12">
        <f t="shared" si="487"/>
        <v>0</v>
      </c>
      <c r="BW126" s="9">
        <v>0</v>
      </c>
      <c r="BX126" s="5">
        <v>0</v>
      </c>
      <c r="BY126" s="12">
        <f t="shared" si="488"/>
        <v>0</v>
      </c>
      <c r="BZ126" s="9">
        <v>0</v>
      </c>
      <c r="CA126" s="5">
        <v>0</v>
      </c>
      <c r="CB126" s="12">
        <f t="shared" si="489"/>
        <v>0</v>
      </c>
      <c r="CC126" s="9">
        <v>0</v>
      </c>
      <c r="CD126" s="5">
        <v>0</v>
      </c>
      <c r="CE126" s="12">
        <f t="shared" si="490"/>
        <v>0</v>
      </c>
      <c r="CF126" s="9">
        <v>0</v>
      </c>
      <c r="CG126" s="5">
        <v>0</v>
      </c>
      <c r="CH126" s="12">
        <f t="shared" si="491"/>
        <v>0</v>
      </c>
      <c r="CI126" s="9">
        <v>0</v>
      </c>
      <c r="CJ126" s="5">
        <v>0</v>
      </c>
      <c r="CK126" s="12">
        <f t="shared" si="492"/>
        <v>0</v>
      </c>
      <c r="CL126" s="9">
        <v>0</v>
      </c>
      <c r="CM126" s="5">
        <v>0</v>
      </c>
      <c r="CN126" s="12">
        <f t="shared" si="493"/>
        <v>0</v>
      </c>
      <c r="CO126" s="9">
        <v>0</v>
      </c>
      <c r="CP126" s="5">
        <v>0</v>
      </c>
      <c r="CQ126" s="12">
        <f t="shared" si="494"/>
        <v>0</v>
      </c>
      <c r="CR126" s="6">
        <f t="shared" si="496"/>
        <v>513.98</v>
      </c>
      <c r="CS126" s="11">
        <f t="shared" si="497"/>
        <v>1514.9670000000001</v>
      </c>
    </row>
    <row r="127" spans="1:97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498">IF(C127=0,0,D127/C127*1000)</f>
        <v>0</v>
      </c>
      <c r="F127" s="9">
        <v>0</v>
      </c>
      <c r="G127" s="5">
        <v>0</v>
      </c>
      <c r="H127" s="12">
        <f t="shared" si="466"/>
        <v>0</v>
      </c>
      <c r="I127" s="9"/>
      <c r="J127" s="5"/>
      <c r="K127" s="12"/>
      <c r="L127" s="9">
        <v>0</v>
      </c>
      <c r="M127" s="5">
        <v>0</v>
      </c>
      <c r="N127" s="12">
        <f t="shared" si="467"/>
        <v>0</v>
      </c>
      <c r="O127" s="69">
        <v>68</v>
      </c>
      <c r="P127" s="5">
        <v>326.39999999999998</v>
      </c>
      <c r="Q127" s="12">
        <f t="shared" si="468"/>
        <v>4800</v>
      </c>
      <c r="R127" s="9">
        <v>0</v>
      </c>
      <c r="S127" s="5">
        <v>0</v>
      </c>
      <c r="T127" s="12">
        <f t="shared" si="469"/>
        <v>0</v>
      </c>
      <c r="U127" s="9">
        <v>0</v>
      </c>
      <c r="V127" s="5">
        <v>0</v>
      </c>
      <c r="W127" s="12">
        <f t="shared" si="470"/>
        <v>0</v>
      </c>
      <c r="X127" s="9">
        <v>0</v>
      </c>
      <c r="Y127" s="5">
        <v>0</v>
      </c>
      <c r="Z127" s="12">
        <f t="shared" si="471"/>
        <v>0</v>
      </c>
      <c r="AA127" s="9">
        <v>0</v>
      </c>
      <c r="AB127" s="5">
        <v>0</v>
      </c>
      <c r="AC127" s="12">
        <f t="shared" si="472"/>
        <v>0</v>
      </c>
      <c r="AD127" s="9">
        <v>0</v>
      </c>
      <c r="AE127" s="5">
        <v>0</v>
      </c>
      <c r="AF127" s="12">
        <f t="shared" si="473"/>
        <v>0</v>
      </c>
      <c r="AG127" s="9">
        <v>0</v>
      </c>
      <c r="AH127" s="5">
        <v>0</v>
      </c>
      <c r="AI127" s="12">
        <f t="shared" si="474"/>
        <v>0</v>
      </c>
      <c r="AJ127" s="9">
        <v>0</v>
      </c>
      <c r="AK127" s="5">
        <v>0</v>
      </c>
      <c r="AL127" s="12">
        <f t="shared" si="475"/>
        <v>0</v>
      </c>
      <c r="AM127" s="9">
        <v>0</v>
      </c>
      <c r="AN127" s="5">
        <v>0</v>
      </c>
      <c r="AO127" s="12">
        <f t="shared" si="476"/>
        <v>0</v>
      </c>
      <c r="AP127" s="9">
        <v>0</v>
      </c>
      <c r="AQ127" s="5">
        <v>0</v>
      </c>
      <c r="AR127" s="12">
        <f t="shared" si="477"/>
        <v>0</v>
      </c>
      <c r="AS127" s="69">
        <v>103</v>
      </c>
      <c r="AT127" s="5">
        <v>336.221</v>
      </c>
      <c r="AU127" s="12">
        <f t="shared" si="478"/>
        <v>3264.2815533980583</v>
      </c>
      <c r="AV127" s="9">
        <v>0</v>
      </c>
      <c r="AW127" s="5">
        <v>0</v>
      </c>
      <c r="AX127" s="12">
        <f t="shared" si="479"/>
        <v>0</v>
      </c>
      <c r="AY127" s="9">
        <v>0</v>
      </c>
      <c r="AZ127" s="5">
        <v>0</v>
      </c>
      <c r="BA127" s="12">
        <f t="shared" si="480"/>
        <v>0</v>
      </c>
      <c r="BB127" s="9">
        <v>0</v>
      </c>
      <c r="BC127" s="5">
        <v>0</v>
      </c>
      <c r="BD127" s="12">
        <f t="shared" si="481"/>
        <v>0</v>
      </c>
      <c r="BE127" s="9">
        <v>0</v>
      </c>
      <c r="BF127" s="5">
        <v>0</v>
      </c>
      <c r="BG127" s="12">
        <f t="shared" si="482"/>
        <v>0</v>
      </c>
      <c r="BH127" s="9">
        <v>0</v>
      </c>
      <c r="BI127" s="5">
        <v>0</v>
      </c>
      <c r="BJ127" s="12">
        <f t="shared" si="483"/>
        <v>0</v>
      </c>
      <c r="BK127" s="9">
        <v>0</v>
      </c>
      <c r="BL127" s="5">
        <v>0</v>
      </c>
      <c r="BM127" s="12">
        <f t="shared" si="484"/>
        <v>0</v>
      </c>
      <c r="BN127" s="9">
        <v>0</v>
      </c>
      <c r="BO127" s="5">
        <v>0</v>
      </c>
      <c r="BP127" s="12">
        <f t="shared" si="485"/>
        <v>0</v>
      </c>
      <c r="BQ127" s="9">
        <v>0</v>
      </c>
      <c r="BR127" s="5">
        <v>0</v>
      </c>
      <c r="BS127" s="12">
        <f t="shared" si="486"/>
        <v>0</v>
      </c>
      <c r="BT127" s="9">
        <v>0</v>
      </c>
      <c r="BU127" s="5">
        <v>0</v>
      </c>
      <c r="BV127" s="12">
        <f t="shared" si="487"/>
        <v>0</v>
      </c>
      <c r="BW127" s="9">
        <v>0</v>
      </c>
      <c r="BX127" s="5">
        <v>0</v>
      </c>
      <c r="BY127" s="12">
        <f t="shared" si="488"/>
        <v>0</v>
      </c>
      <c r="BZ127" s="9">
        <v>0</v>
      </c>
      <c r="CA127" s="5">
        <v>0</v>
      </c>
      <c r="CB127" s="12">
        <f t="shared" si="489"/>
        <v>0</v>
      </c>
      <c r="CC127" s="9">
        <v>0</v>
      </c>
      <c r="CD127" s="5">
        <v>0</v>
      </c>
      <c r="CE127" s="12">
        <f t="shared" si="490"/>
        <v>0</v>
      </c>
      <c r="CF127" s="9">
        <v>0</v>
      </c>
      <c r="CG127" s="5">
        <v>0</v>
      </c>
      <c r="CH127" s="12">
        <f t="shared" si="491"/>
        <v>0</v>
      </c>
      <c r="CI127" s="9">
        <v>0</v>
      </c>
      <c r="CJ127" s="5">
        <v>0</v>
      </c>
      <c r="CK127" s="12">
        <f t="shared" si="492"/>
        <v>0</v>
      </c>
      <c r="CL127" s="9">
        <v>0</v>
      </c>
      <c r="CM127" s="5">
        <v>0</v>
      </c>
      <c r="CN127" s="12">
        <f t="shared" si="493"/>
        <v>0</v>
      </c>
      <c r="CO127" s="9">
        <v>0</v>
      </c>
      <c r="CP127" s="5">
        <v>0</v>
      </c>
      <c r="CQ127" s="12">
        <f t="shared" si="494"/>
        <v>0</v>
      </c>
      <c r="CR127" s="6">
        <f t="shared" si="496"/>
        <v>171</v>
      </c>
      <c r="CS127" s="11">
        <f t="shared" si="497"/>
        <v>662.62099999999998</v>
      </c>
    </row>
    <row r="128" spans="1:97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498"/>
        <v>0</v>
      </c>
      <c r="F128" s="9">
        <v>0</v>
      </c>
      <c r="G128" s="5">
        <v>0</v>
      </c>
      <c r="H128" s="12">
        <f t="shared" si="466"/>
        <v>0</v>
      </c>
      <c r="I128" s="9"/>
      <c r="J128" s="5"/>
      <c r="K128" s="12"/>
      <c r="L128" s="9">
        <v>0</v>
      </c>
      <c r="M128" s="5">
        <v>0</v>
      </c>
      <c r="N128" s="12">
        <f t="shared" si="467"/>
        <v>0</v>
      </c>
      <c r="O128" s="69">
        <v>272</v>
      </c>
      <c r="P128" s="5">
        <v>1305.5999999999999</v>
      </c>
      <c r="Q128" s="12">
        <f t="shared" si="468"/>
        <v>4800</v>
      </c>
      <c r="R128" s="9">
        <v>0</v>
      </c>
      <c r="S128" s="5">
        <v>0</v>
      </c>
      <c r="T128" s="12">
        <f t="shared" si="469"/>
        <v>0</v>
      </c>
      <c r="U128" s="9">
        <v>0</v>
      </c>
      <c r="V128" s="5">
        <v>0</v>
      </c>
      <c r="W128" s="12">
        <f t="shared" si="470"/>
        <v>0</v>
      </c>
      <c r="X128" s="9">
        <v>0</v>
      </c>
      <c r="Y128" s="5">
        <v>0</v>
      </c>
      <c r="Z128" s="12">
        <f t="shared" si="471"/>
        <v>0</v>
      </c>
      <c r="AA128" s="9">
        <v>0</v>
      </c>
      <c r="AB128" s="5">
        <v>0</v>
      </c>
      <c r="AC128" s="12">
        <f t="shared" si="472"/>
        <v>0</v>
      </c>
      <c r="AD128" s="9">
        <v>0</v>
      </c>
      <c r="AE128" s="5">
        <v>0</v>
      </c>
      <c r="AF128" s="12">
        <f t="shared" si="473"/>
        <v>0</v>
      </c>
      <c r="AG128" s="9">
        <v>0</v>
      </c>
      <c r="AH128" s="5">
        <v>0</v>
      </c>
      <c r="AI128" s="12">
        <f t="shared" si="474"/>
        <v>0</v>
      </c>
      <c r="AJ128" s="9">
        <v>0</v>
      </c>
      <c r="AK128" s="5">
        <v>0</v>
      </c>
      <c r="AL128" s="12">
        <f t="shared" si="475"/>
        <v>0</v>
      </c>
      <c r="AM128" s="9">
        <v>0</v>
      </c>
      <c r="AN128" s="5">
        <v>0</v>
      </c>
      <c r="AO128" s="12">
        <f t="shared" si="476"/>
        <v>0</v>
      </c>
      <c r="AP128" s="69">
        <v>1893.547</v>
      </c>
      <c r="AQ128" s="5">
        <v>7679.6120000000001</v>
      </c>
      <c r="AR128" s="12">
        <f t="shared" si="477"/>
        <v>4055.6754070535349</v>
      </c>
      <c r="AS128" s="9">
        <v>0</v>
      </c>
      <c r="AT128" s="5">
        <v>0</v>
      </c>
      <c r="AU128" s="12">
        <f t="shared" si="478"/>
        <v>0</v>
      </c>
      <c r="AV128" s="9">
        <v>0</v>
      </c>
      <c r="AW128" s="5">
        <v>0</v>
      </c>
      <c r="AX128" s="12">
        <f t="shared" si="479"/>
        <v>0</v>
      </c>
      <c r="AY128" s="9">
        <v>0</v>
      </c>
      <c r="AZ128" s="5">
        <v>0</v>
      </c>
      <c r="BA128" s="12">
        <f t="shared" si="480"/>
        <v>0</v>
      </c>
      <c r="BB128" s="9">
        <v>0</v>
      </c>
      <c r="BC128" s="5">
        <v>0</v>
      </c>
      <c r="BD128" s="12">
        <f t="shared" si="481"/>
        <v>0</v>
      </c>
      <c r="BE128" s="9">
        <v>0</v>
      </c>
      <c r="BF128" s="5">
        <v>0</v>
      </c>
      <c r="BG128" s="12">
        <f t="shared" si="482"/>
        <v>0</v>
      </c>
      <c r="BH128" s="9">
        <v>0</v>
      </c>
      <c r="BI128" s="5">
        <v>0</v>
      </c>
      <c r="BJ128" s="12">
        <f t="shared" si="483"/>
        <v>0</v>
      </c>
      <c r="BK128" s="9">
        <v>0</v>
      </c>
      <c r="BL128" s="5">
        <v>0</v>
      </c>
      <c r="BM128" s="12">
        <f t="shared" si="484"/>
        <v>0</v>
      </c>
      <c r="BN128" s="9">
        <v>0</v>
      </c>
      <c r="BO128" s="5">
        <v>0</v>
      </c>
      <c r="BP128" s="12">
        <f t="shared" si="485"/>
        <v>0</v>
      </c>
      <c r="BQ128" s="9">
        <v>0</v>
      </c>
      <c r="BR128" s="5">
        <v>0</v>
      </c>
      <c r="BS128" s="12">
        <f t="shared" si="486"/>
        <v>0</v>
      </c>
      <c r="BT128" s="9">
        <v>0</v>
      </c>
      <c r="BU128" s="5">
        <v>0</v>
      </c>
      <c r="BV128" s="12">
        <f t="shared" si="487"/>
        <v>0</v>
      </c>
      <c r="BW128" s="9">
        <v>0</v>
      </c>
      <c r="BX128" s="5">
        <v>0</v>
      </c>
      <c r="BY128" s="12">
        <f t="shared" si="488"/>
        <v>0</v>
      </c>
      <c r="BZ128" s="9">
        <v>0</v>
      </c>
      <c r="CA128" s="5">
        <v>0</v>
      </c>
      <c r="CB128" s="12">
        <f t="shared" si="489"/>
        <v>0</v>
      </c>
      <c r="CC128" s="9">
        <v>0</v>
      </c>
      <c r="CD128" s="5">
        <v>0</v>
      </c>
      <c r="CE128" s="12">
        <f t="shared" si="490"/>
        <v>0</v>
      </c>
      <c r="CF128" s="9">
        <v>0</v>
      </c>
      <c r="CG128" s="5">
        <v>0</v>
      </c>
      <c r="CH128" s="12">
        <f t="shared" si="491"/>
        <v>0</v>
      </c>
      <c r="CI128" s="9">
        <v>0</v>
      </c>
      <c r="CJ128" s="5">
        <v>0</v>
      </c>
      <c r="CK128" s="12">
        <f t="shared" si="492"/>
        <v>0</v>
      </c>
      <c r="CL128" s="9">
        <v>0</v>
      </c>
      <c r="CM128" s="5">
        <v>0</v>
      </c>
      <c r="CN128" s="12">
        <f t="shared" si="493"/>
        <v>0</v>
      </c>
      <c r="CO128" s="9">
        <v>0</v>
      </c>
      <c r="CP128" s="5">
        <v>0</v>
      </c>
      <c r="CQ128" s="12">
        <f t="shared" si="494"/>
        <v>0</v>
      </c>
      <c r="CR128" s="6">
        <f t="shared" si="496"/>
        <v>2165.547</v>
      </c>
      <c r="CS128" s="11">
        <f t="shared" si="497"/>
        <v>8985.2119999999995</v>
      </c>
    </row>
    <row r="129" spans="1:97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498"/>
        <v>0</v>
      </c>
      <c r="F129" s="9">
        <v>0</v>
      </c>
      <c r="G129" s="5">
        <v>0</v>
      </c>
      <c r="H129" s="12">
        <f t="shared" si="466"/>
        <v>0</v>
      </c>
      <c r="I129" s="9"/>
      <c r="J129" s="5"/>
      <c r="K129" s="12"/>
      <c r="L129" s="9">
        <v>0</v>
      </c>
      <c r="M129" s="5">
        <v>0</v>
      </c>
      <c r="N129" s="12">
        <f t="shared" si="467"/>
        <v>0</v>
      </c>
      <c r="O129" s="69">
        <v>68</v>
      </c>
      <c r="P129" s="5">
        <v>326.39999999999998</v>
      </c>
      <c r="Q129" s="12">
        <f t="shared" si="468"/>
        <v>4800</v>
      </c>
      <c r="R129" s="9">
        <v>0</v>
      </c>
      <c r="S129" s="5">
        <v>0</v>
      </c>
      <c r="T129" s="12">
        <f t="shared" si="469"/>
        <v>0</v>
      </c>
      <c r="U129" s="9">
        <v>0</v>
      </c>
      <c r="V129" s="5">
        <v>0</v>
      </c>
      <c r="W129" s="12">
        <f t="shared" si="470"/>
        <v>0</v>
      </c>
      <c r="X129" s="9">
        <v>0</v>
      </c>
      <c r="Y129" s="5">
        <v>0</v>
      </c>
      <c r="Z129" s="12">
        <f t="shared" si="471"/>
        <v>0</v>
      </c>
      <c r="AA129" s="9">
        <v>0</v>
      </c>
      <c r="AB129" s="5">
        <v>0</v>
      </c>
      <c r="AC129" s="12">
        <f t="shared" si="472"/>
        <v>0</v>
      </c>
      <c r="AD129" s="9">
        <v>0</v>
      </c>
      <c r="AE129" s="5">
        <v>0</v>
      </c>
      <c r="AF129" s="12">
        <f t="shared" si="473"/>
        <v>0</v>
      </c>
      <c r="AG129" s="9">
        <v>0</v>
      </c>
      <c r="AH129" s="5">
        <v>0</v>
      </c>
      <c r="AI129" s="12">
        <f t="shared" si="474"/>
        <v>0</v>
      </c>
      <c r="AJ129" s="9">
        <v>0</v>
      </c>
      <c r="AK129" s="5">
        <v>0</v>
      </c>
      <c r="AL129" s="12">
        <f t="shared" si="475"/>
        <v>0</v>
      </c>
      <c r="AM129" s="9">
        <v>0</v>
      </c>
      <c r="AN129" s="5">
        <v>0</v>
      </c>
      <c r="AO129" s="12">
        <f t="shared" si="476"/>
        <v>0</v>
      </c>
      <c r="AP129" s="69">
        <v>970</v>
      </c>
      <c r="AQ129" s="5">
        <v>4317.8379999999997</v>
      </c>
      <c r="AR129" s="12">
        <f t="shared" si="477"/>
        <v>4451.3793814432984</v>
      </c>
      <c r="AS129" s="9">
        <v>0</v>
      </c>
      <c r="AT129" s="5">
        <v>0</v>
      </c>
      <c r="AU129" s="12">
        <f t="shared" si="478"/>
        <v>0</v>
      </c>
      <c r="AV129" s="9">
        <v>0</v>
      </c>
      <c r="AW129" s="5">
        <v>0</v>
      </c>
      <c r="AX129" s="12">
        <f t="shared" si="479"/>
        <v>0</v>
      </c>
      <c r="AY129" s="9">
        <v>0</v>
      </c>
      <c r="AZ129" s="5">
        <v>0</v>
      </c>
      <c r="BA129" s="12">
        <f t="shared" si="480"/>
        <v>0</v>
      </c>
      <c r="BB129" s="9">
        <v>0</v>
      </c>
      <c r="BC129" s="5">
        <v>0</v>
      </c>
      <c r="BD129" s="12">
        <f t="shared" si="481"/>
        <v>0</v>
      </c>
      <c r="BE129" s="9">
        <v>0</v>
      </c>
      <c r="BF129" s="5">
        <v>0</v>
      </c>
      <c r="BG129" s="12">
        <f t="shared" si="482"/>
        <v>0</v>
      </c>
      <c r="BH129" s="9">
        <v>0</v>
      </c>
      <c r="BI129" s="5">
        <v>0</v>
      </c>
      <c r="BJ129" s="12">
        <f t="shared" si="483"/>
        <v>0</v>
      </c>
      <c r="BK129" s="9">
        <v>0</v>
      </c>
      <c r="BL129" s="5">
        <v>0</v>
      </c>
      <c r="BM129" s="12">
        <f t="shared" si="484"/>
        <v>0</v>
      </c>
      <c r="BN129" s="9">
        <v>0</v>
      </c>
      <c r="BO129" s="5">
        <v>0</v>
      </c>
      <c r="BP129" s="12">
        <f t="shared" si="485"/>
        <v>0</v>
      </c>
      <c r="BQ129" s="9">
        <v>0</v>
      </c>
      <c r="BR129" s="5">
        <v>0</v>
      </c>
      <c r="BS129" s="12">
        <f t="shared" si="486"/>
        <v>0</v>
      </c>
      <c r="BT129" s="9">
        <v>0</v>
      </c>
      <c r="BU129" s="5">
        <v>0</v>
      </c>
      <c r="BV129" s="12">
        <f t="shared" si="487"/>
        <v>0</v>
      </c>
      <c r="BW129" s="9">
        <v>0</v>
      </c>
      <c r="BX129" s="5">
        <v>0</v>
      </c>
      <c r="BY129" s="12">
        <f t="shared" si="488"/>
        <v>0</v>
      </c>
      <c r="BZ129" s="9">
        <v>0</v>
      </c>
      <c r="CA129" s="5">
        <v>0</v>
      </c>
      <c r="CB129" s="12">
        <f t="shared" si="489"/>
        <v>0</v>
      </c>
      <c r="CC129" s="9">
        <v>0</v>
      </c>
      <c r="CD129" s="5">
        <v>0</v>
      </c>
      <c r="CE129" s="12">
        <f t="shared" si="490"/>
        <v>0</v>
      </c>
      <c r="CF129" s="9">
        <v>0</v>
      </c>
      <c r="CG129" s="5">
        <v>0</v>
      </c>
      <c r="CH129" s="12">
        <f t="shared" si="491"/>
        <v>0</v>
      </c>
      <c r="CI129" s="9">
        <v>0</v>
      </c>
      <c r="CJ129" s="5">
        <v>0</v>
      </c>
      <c r="CK129" s="12">
        <f t="shared" si="492"/>
        <v>0</v>
      </c>
      <c r="CL129" s="9">
        <v>0</v>
      </c>
      <c r="CM129" s="5">
        <v>0</v>
      </c>
      <c r="CN129" s="12">
        <f t="shared" si="493"/>
        <v>0</v>
      </c>
      <c r="CO129" s="9">
        <v>0</v>
      </c>
      <c r="CP129" s="5">
        <v>0</v>
      </c>
      <c r="CQ129" s="12">
        <f t="shared" si="494"/>
        <v>0</v>
      </c>
      <c r="CR129" s="6">
        <f t="shared" si="496"/>
        <v>1038</v>
      </c>
      <c r="CS129" s="11">
        <f t="shared" si="497"/>
        <v>4644.2379999999994</v>
      </c>
    </row>
    <row r="130" spans="1:97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498"/>
        <v>0</v>
      </c>
      <c r="F130" s="9">
        <v>0</v>
      </c>
      <c r="G130" s="5">
        <v>0</v>
      </c>
      <c r="H130" s="12">
        <f t="shared" si="466"/>
        <v>0</v>
      </c>
      <c r="I130" s="9"/>
      <c r="J130" s="5"/>
      <c r="K130" s="12"/>
      <c r="L130" s="9">
        <v>0</v>
      </c>
      <c r="M130" s="5">
        <v>0</v>
      </c>
      <c r="N130" s="12">
        <f t="shared" si="467"/>
        <v>0</v>
      </c>
      <c r="O130" s="9">
        <v>0</v>
      </c>
      <c r="P130" s="5">
        <v>0</v>
      </c>
      <c r="Q130" s="12">
        <f t="shared" si="468"/>
        <v>0</v>
      </c>
      <c r="R130" s="9">
        <v>0</v>
      </c>
      <c r="S130" s="5">
        <v>0</v>
      </c>
      <c r="T130" s="12">
        <f t="shared" si="469"/>
        <v>0</v>
      </c>
      <c r="U130" s="9">
        <v>0</v>
      </c>
      <c r="V130" s="5">
        <v>0</v>
      </c>
      <c r="W130" s="12">
        <f t="shared" si="470"/>
        <v>0</v>
      </c>
      <c r="X130" s="9">
        <v>0</v>
      </c>
      <c r="Y130" s="5">
        <v>0</v>
      </c>
      <c r="Z130" s="12">
        <f t="shared" si="471"/>
        <v>0</v>
      </c>
      <c r="AA130" s="9">
        <v>0</v>
      </c>
      <c r="AB130" s="5">
        <v>0</v>
      </c>
      <c r="AC130" s="12">
        <f t="shared" si="472"/>
        <v>0</v>
      </c>
      <c r="AD130" s="9">
        <v>0</v>
      </c>
      <c r="AE130" s="5">
        <v>0</v>
      </c>
      <c r="AF130" s="12">
        <f t="shared" si="473"/>
        <v>0</v>
      </c>
      <c r="AG130" s="9">
        <v>0</v>
      </c>
      <c r="AH130" s="5">
        <v>0</v>
      </c>
      <c r="AI130" s="12">
        <f t="shared" si="474"/>
        <v>0</v>
      </c>
      <c r="AJ130" s="9">
        <v>0</v>
      </c>
      <c r="AK130" s="5">
        <v>0</v>
      </c>
      <c r="AL130" s="12">
        <f t="shared" si="475"/>
        <v>0</v>
      </c>
      <c r="AM130" s="9">
        <v>0</v>
      </c>
      <c r="AN130" s="5">
        <v>0</v>
      </c>
      <c r="AO130" s="12">
        <f t="shared" si="476"/>
        <v>0</v>
      </c>
      <c r="AP130" s="69">
        <v>1054</v>
      </c>
      <c r="AQ130" s="5">
        <v>4621.4740000000002</v>
      </c>
      <c r="AR130" s="12">
        <f t="shared" si="477"/>
        <v>4384.700189753321</v>
      </c>
      <c r="AS130" s="9">
        <v>0</v>
      </c>
      <c r="AT130" s="5">
        <v>0</v>
      </c>
      <c r="AU130" s="12">
        <f t="shared" si="478"/>
        <v>0</v>
      </c>
      <c r="AV130" s="9">
        <v>0</v>
      </c>
      <c r="AW130" s="5">
        <v>0</v>
      </c>
      <c r="AX130" s="12">
        <f t="shared" si="479"/>
        <v>0</v>
      </c>
      <c r="AY130" s="9">
        <v>0</v>
      </c>
      <c r="AZ130" s="5">
        <v>0</v>
      </c>
      <c r="BA130" s="12">
        <f t="shared" si="480"/>
        <v>0</v>
      </c>
      <c r="BB130" s="69">
        <v>2E-3</v>
      </c>
      <c r="BC130" s="5">
        <v>0.876</v>
      </c>
      <c r="BD130" s="12">
        <f t="shared" si="481"/>
        <v>438000</v>
      </c>
      <c r="BE130" s="9">
        <v>0</v>
      </c>
      <c r="BF130" s="5">
        <v>0</v>
      </c>
      <c r="BG130" s="12">
        <f t="shared" si="482"/>
        <v>0</v>
      </c>
      <c r="BH130" s="9">
        <v>0</v>
      </c>
      <c r="BI130" s="5">
        <v>0</v>
      </c>
      <c r="BJ130" s="12">
        <f t="shared" si="483"/>
        <v>0</v>
      </c>
      <c r="BK130" s="9">
        <v>0</v>
      </c>
      <c r="BL130" s="5">
        <v>0</v>
      </c>
      <c r="BM130" s="12">
        <f t="shared" si="484"/>
        <v>0</v>
      </c>
      <c r="BN130" s="9">
        <v>0</v>
      </c>
      <c r="BO130" s="5">
        <v>0</v>
      </c>
      <c r="BP130" s="12">
        <f t="shared" si="485"/>
        <v>0</v>
      </c>
      <c r="BQ130" s="9">
        <v>0</v>
      </c>
      <c r="BR130" s="5">
        <v>0</v>
      </c>
      <c r="BS130" s="12">
        <f t="shared" si="486"/>
        <v>0</v>
      </c>
      <c r="BT130" s="9">
        <v>0</v>
      </c>
      <c r="BU130" s="5">
        <v>0</v>
      </c>
      <c r="BV130" s="12">
        <f t="shared" si="487"/>
        <v>0</v>
      </c>
      <c r="BW130" s="9">
        <v>0</v>
      </c>
      <c r="BX130" s="5">
        <v>0</v>
      </c>
      <c r="BY130" s="12">
        <f t="shared" si="488"/>
        <v>0</v>
      </c>
      <c r="BZ130" s="9">
        <v>0</v>
      </c>
      <c r="CA130" s="5">
        <v>0</v>
      </c>
      <c r="CB130" s="12">
        <f t="shared" si="489"/>
        <v>0</v>
      </c>
      <c r="CC130" s="9">
        <v>0</v>
      </c>
      <c r="CD130" s="5">
        <v>0</v>
      </c>
      <c r="CE130" s="12">
        <f t="shared" si="490"/>
        <v>0</v>
      </c>
      <c r="CF130" s="9">
        <v>0</v>
      </c>
      <c r="CG130" s="5">
        <v>0</v>
      </c>
      <c r="CH130" s="12">
        <f t="shared" si="491"/>
        <v>0</v>
      </c>
      <c r="CI130" s="9">
        <v>0</v>
      </c>
      <c r="CJ130" s="5">
        <v>0</v>
      </c>
      <c r="CK130" s="12">
        <f t="shared" si="492"/>
        <v>0</v>
      </c>
      <c r="CL130" s="9">
        <v>0</v>
      </c>
      <c r="CM130" s="5">
        <v>0</v>
      </c>
      <c r="CN130" s="12">
        <f t="shared" si="493"/>
        <v>0</v>
      </c>
      <c r="CO130" s="9">
        <v>0</v>
      </c>
      <c r="CP130" s="5">
        <v>0</v>
      </c>
      <c r="CQ130" s="12">
        <f t="shared" si="494"/>
        <v>0</v>
      </c>
      <c r="CR130" s="6">
        <f t="shared" si="496"/>
        <v>1054.002</v>
      </c>
      <c r="CS130" s="11">
        <f t="shared" si="497"/>
        <v>4622.3500000000004</v>
      </c>
    </row>
    <row r="131" spans="1:97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498"/>
        <v>0</v>
      </c>
      <c r="F131" s="9">
        <v>0</v>
      </c>
      <c r="G131" s="5">
        <v>0</v>
      </c>
      <c r="H131" s="12">
        <f t="shared" si="466"/>
        <v>0</v>
      </c>
      <c r="I131" s="9"/>
      <c r="J131" s="5"/>
      <c r="K131" s="12"/>
      <c r="L131" s="9">
        <v>0</v>
      </c>
      <c r="M131" s="5">
        <v>0</v>
      </c>
      <c r="N131" s="12">
        <f t="shared" si="467"/>
        <v>0</v>
      </c>
      <c r="O131" s="9">
        <v>0</v>
      </c>
      <c r="P131" s="5">
        <v>0</v>
      </c>
      <c r="Q131" s="12">
        <f t="shared" si="468"/>
        <v>0</v>
      </c>
      <c r="R131" s="9">
        <v>0</v>
      </c>
      <c r="S131" s="5">
        <v>0</v>
      </c>
      <c r="T131" s="12">
        <f t="shared" si="469"/>
        <v>0</v>
      </c>
      <c r="U131" s="9">
        <v>0</v>
      </c>
      <c r="V131" s="5">
        <v>0</v>
      </c>
      <c r="W131" s="12">
        <f t="shared" si="470"/>
        <v>0</v>
      </c>
      <c r="X131" s="9">
        <v>0</v>
      </c>
      <c r="Y131" s="5">
        <v>0</v>
      </c>
      <c r="Z131" s="12">
        <f t="shared" si="471"/>
        <v>0</v>
      </c>
      <c r="AA131" s="9">
        <v>0</v>
      </c>
      <c r="AB131" s="5">
        <v>0</v>
      </c>
      <c r="AC131" s="12">
        <f t="shared" si="472"/>
        <v>0</v>
      </c>
      <c r="AD131" s="9">
        <v>0</v>
      </c>
      <c r="AE131" s="5">
        <v>0</v>
      </c>
      <c r="AF131" s="12">
        <f t="shared" si="473"/>
        <v>0</v>
      </c>
      <c r="AG131" s="9">
        <v>0</v>
      </c>
      <c r="AH131" s="5">
        <v>0</v>
      </c>
      <c r="AI131" s="12">
        <f t="shared" si="474"/>
        <v>0</v>
      </c>
      <c r="AJ131" s="9">
        <v>0</v>
      </c>
      <c r="AK131" s="5">
        <v>0</v>
      </c>
      <c r="AL131" s="12">
        <f t="shared" si="475"/>
        <v>0</v>
      </c>
      <c r="AM131" s="9">
        <v>0</v>
      </c>
      <c r="AN131" s="5">
        <v>0</v>
      </c>
      <c r="AO131" s="12">
        <f t="shared" si="476"/>
        <v>0</v>
      </c>
      <c r="AP131" s="69">
        <v>1234</v>
      </c>
      <c r="AQ131" s="5">
        <v>5660.4030000000002</v>
      </c>
      <c r="AR131" s="12">
        <f t="shared" si="477"/>
        <v>4587.0364667747172</v>
      </c>
      <c r="AS131" s="9">
        <v>0</v>
      </c>
      <c r="AT131" s="5">
        <v>0</v>
      </c>
      <c r="AU131" s="12">
        <f t="shared" si="478"/>
        <v>0</v>
      </c>
      <c r="AV131" s="9">
        <v>0</v>
      </c>
      <c r="AW131" s="5">
        <v>0</v>
      </c>
      <c r="AX131" s="12">
        <f t="shared" si="479"/>
        <v>0</v>
      </c>
      <c r="AY131" s="9">
        <v>0</v>
      </c>
      <c r="AZ131" s="5">
        <v>0</v>
      </c>
      <c r="BA131" s="12">
        <f t="shared" si="480"/>
        <v>0</v>
      </c>
      <c r="BB131" s="9">
        <v>0</v>
      </c>
      <c r="BC131" s="5">
        <v>0</v>
      </c>
      <c r="BD131" s="12">
        <f t="shared" si="481"/>
        <v>0</v>
      </c>
      <c r="BE131" s="9">
        <v>0</v>
      </c>
      <c r="BF131" s="5">
        <v>0</v>
      </c>
      <c r="BG131" s="12">
        <f t="shared" si="482"/>
        <v>0</v>
      </c>
      <c r="BH131" s="9">
        <v>0</v>
      </c>
      <c r="BI131" s="5">
        <v>0</v>
      </c>
      <c r="BJ131" s="12">
        <f t="shared" si="483"/>
        <v>0</v>
      </c>
      <c r="BK131" s="9">
        <v>0</v>
      </c>
      <c r="BL131" s="5">
        <v>0</v>
      </c>
      <c r="BM131" s="12">
        <f t="shared" si="484"/>
        <v>0</v>
      </c>
      <c r="BN131" s="9">
        <v>0</v>
      </c>
      <c r="BO131" s="5">
        <v>0</v>
      </c>
      <c r="BP131" s="12">
        <f t="shared" si="485"/>
        <v>0</v>
      </c>
      <c r="BQ131" s="9">
        <v>0</v>
      </c>
      <c r="BR131" s="5">
        <v>0</v>
      </c>
      <c r="BS131" s="12">
        <f t="shared" si="486"/>
        <v>0</v>
      </c>
      <c r="BT131" s="9">
        <v>0</v>
      </c>
      <c r="BU131" s="5">
        <v>0</v>
      </c>
      <c r="BV131" s="12">
        <f t="shared" si="487"/>
        <v>0</v>
      </c>
      <c r="BW131" s="9">
        <v>0</v>
      </c>
      <c r="BX131" s="5">
        <v>0</v>
      </c>
      <c r="BY131" s="12">
        <f t="shared" si="488"/>
        <v>0</v>
      </c>
      <c r="BZ131" s="9">
        <v>0</v>
      </c>
      <c r="CA131" s="5">
        <v>0</v>
      </c>
      <c r="CB131" s="12">
        <f t="shared" si="489"/>
        <v>0</v>
      </c>
      <c r="CC131" s="9">
        <v>0</v>
      </c>
      <c r="CD131" s="5">
        <v>0</v>
      </c>
      <c r="CE131" s="12">
        <f t="shared" si="490"/>
        <v>0</v>
      </c>
      <c r="CF131" s="9">
        <v>0</v>
      </c>
      <c r="CG131" s="5">
        <v>0</v>
      </c>
      <c r="CH131" s="12">
        <f t="shared" si="491"/>
        <v>0</v>
      </c>
      <c r="CI131" s="9">
        <v>0</v>
      </c>
      <c r="CJ131" s="5">
        <v>0</v>
      </c>
      <c r="CK131" s="12">
        <f t="shared" si="492"/>
        <v>0</v>
      </c>
      <c r="CL131" s="69">
        <v>101</v>
      </c>
      <c r="CM131" s="5">
        <v>459.17500000000001</v>
      </c>
      <c r="CN131" s="12">
        <f t="shared" si="493"/>
        <v>4546.287128712871</v>
      </c>
      <c r="CO131" s="9">
        <v>0</v>
      </c>
      <c r="CP131" s="5">
        <v>0</v>
      </c>
      <c r="CQ131" s="12">
        <f t="shared" si="494"/>
        <v>0</v>
      </c>
      <c r="CR131" s="6">
        <f t="shared" si="496"/>
        <v>1335</v>
      </c>
      <c r="CS131" s="11">
        <f t="shared" si="497"/>
        <v>6119.5780000000004</v>
      </c>
    </row>
    <row r="132" spans="1:97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498"/>
        <v>0</v>
      </c>
      <c r="F132" s="9">
        <v>0</v>
      </c>
      <c r="G132" s="5">
        <v>0</v>
      </c>
      <c r="H132" s="12">
        <f t="shared" si="466"/>
        <v>0</v>
      </c>
      <c r="I132" s="9"/>
      <c r="J132" s="5"/>
      <c r="K132" s="12"/>
      <c r="L132" s="9">
        <v>0</v>
      </c>
      <c r="M132" s="5">
        <v>0</v>
      </c>
      <c r="N132" s="12">
        <f t="shared" si="467"/>
        <v>0</v>
      </c>
      <c r="O132" s="9">
        <v>0</v>
      </c>
      <c r="P132" s="5">
        <v>0</v>
      </c>
      <c r="Q132" s="12">
        <f t="shared" si="468"/>
        <v>0</v>
      </c>
      <c r="R132" s="9">
        <v>0</v>
      </c>
      <c r="S132" s="5">
        <v>0</v>
      </c>
      <c r="T132" s="12">
        <f t="shared" si="469"/>
        <v>0</v>
      </c>
      <c r="U132" s="9">
        <v>0</v>
      </c>
      <c r="V132" s="5">
        <v>0</v>
      </c>
      <c r="W132" s="12">
        <f t="shared" si="470"/>
        <v>0</v>
      </c>
      <c r="X132" s="69">
        <v>1.9600000000000003E-2</v>
      </c>
      <c r="Y132" s="5">
        <v>1.8859999999999999</v>
      </c>
      <c r="Z132" s="12">
        <f t="shared" si="471"/>
        <v>96224.489795918344</v>
      </c>
      <c r="AA132" s="69">
        <v>0.45912999999999998</v>
      </c>
      <c r="AB132" s="5">
        <v>10.09</v>
      </c>
      <c r="AC132" s="12">
        <f t="shared" si="472"/>
        <v>21976.346568510009</v>
      </c>
      <c r="AD132" s="9">
        <v>0</v>
      </c>
      <c r="AE132" s="5">
        <v>0</v>
      </c>
      <c r="AF132" s="12">
        <f t="shared" si="473"/>
        <v>0</v>
      </c>
      <c r="AG132" s="9">
        <v>0</v>
      </c>
      <c r="AH132" s="5">
        <v>0</v>
      </c>
      <c r="AI132" s="12">
        <f t="shared" si="474"/>
        <v>0</v>
      </c>
      <c r="AJ132" s="9">
        <v>0</v>
      </c>
      <c r="AK132" s="5">
        <v>0</v>
      </c>
      <c r="AL132" s="12">
        <f t="shared" si="475"/>
        <v>0</v>
      </c>
      <c r="AM132" s="9">
        <v>0</v>
      </c>
      <c r="AN132" s="5">
        <v>0</v>
      </c>
      <c r="AO132" s="12">
        <f t="shared" si="476"/>
        <v>0</v>
      </c>
      <c r="AP132" s="69">
        <v>678</v>
      </c>
      <c r="AQ132" s="5">
        <v>3085.9720000000002</v>
      </c>
      <c r="AR132" s="12">
        <f t="shared" si="477"/>
        <v>4551.5811209439535</v>
      </c>
      <c r="AS132" s="9">
        <v>0</v>
      </c>
      <c r="AT132" s="5">
        <v>0</v>
      </c>
      <c r="AU132" s="12">
        <f t="shared" si="478"/>
        <v>0</v>
      </c>
      <c r="AV132" s="9">
        <v>0</v>
      </c>
      <c r="AW132" s="5">
        <v>0</v>
      </c>
      <c r="AX132" s="12">
        <f t="shared" si="479"/>
        <v>0</v>
      </c>
      <c r="AY132" s="69">
        <v>5.1500000000000001E-3</v>
      </c>
      <c r="AZ132" s="5">
        <v>1.7999999999999999E-2</v>
      </c>
      <c r="BA132" s="12">
        <f t="shared" si="480"/>
        <v>3495.1456310679609</v>
      </c>
      <c r="BB132" s="9">
        <v>0</v>
      </c>
      <c r="BC132" s="5">
        <v>0</v>
      </c>
      <c r="BD132" s="12">
        <f t="shared" si="481"/>
        <v>0</v>
      </c>
      <c r="BE132" s="9">
        <v>0</v>
      </c>
      <c r="BF132" s="5">
        <v>0</v>
      </c>
      <c r="BG132" s="12">
        <f t="shared" si="482"/>
        <v>0</v>
      </c>
      <c r="BH132" s="9">
        <v>0</v>
      </c>
      <c r="BI132" s="5">
        <v>0</v>
      </c>
      <c r="BJ132" s="12">
        <f t="shared" si="483"/>
        <v>0</v>
      </c>
      <c r="BK132" s="69">
        <v>1.6999999999999999E-3</v>
      </c>
      <c r="BL132" s="5">
        <v>6.7060000000000004</v>
      </c>
      <c r="BM132" s="72">
        <f t="shared" si="484"/>
        <v>3944705.8823529417</v>
      </c>
      <c r="BN132" s="9">
        <v>0</v>
      </c>
      <c r="BO132" s="5">
        <v>0</v>
      </c>
      <c r="BP132" s="12">
        <f t="shared" si="485"/>
        <v>0</v>
      </c>
      <c r="BQ132" s="9">
        <v>0</v>
      </c>
      <c r="BR132" s="5">
        <v>0</v>
      </c>
      <c r="BS132" s="12">
        <f t="shared" si="486"/>
        <v>0</v>
      </c>
      <c r="BT132" s="9">
        <v>0</v>
      </c>
      <c r="BU132" s="5">
        <v>0</v>
      </c>
      <c r="BV132" s="12">
        <f t="shared" si="487"/>
        <v>0</v>
      </c>
      <c r="BW132" s="9">
        <v>0</v>
      </c>
      <c r="BX132" s="5">
        <v>0</v>
      </c>
      <c r="BY132" s="12">
        <f t="shared" si="488"/>
        <v>0</v>
      </c>
      <c r="BZ132" s="9">
        <v>0</v>
      </c>
      <c r="CA132" s="5">
        <v>0</v>
      </c>
      <c r="CB132" s="12">
        <f t="shared" si="489"/>
        <v>0</v>
      </c>
      <c r="CC132" s="9">
        <v>0</v>
      </c>
      <c r="CD132" s="5">
        <v>0</v>
      </c>
      <c r="CE132" s="12">
        <f t="shared" si="490"/>
        <v>0</v>
      </c>
      <c r="CF132" s="9">
        <v>0</v>
      </c>
      <c r="CG132" s="5">
        <v>0</v>
      </c>
      <c r="CH132" s="12">
        <f t="shared" si="491"/>
        <v>0</v>
      </c>
      <c r="CI132" s="9">
        <v>0</v>
      </c>
      <c r="CJ132" s="5">
        <v>0</v>
      </c>
      <c r="CK132" s="12">
        <f t="shared" si="492"/>
        <v>0</v>
      </c>
      <c r="CL132" s="69">
        <v>441.02</v>
      </c>
      <c r="CM132" s="5">
        <v>2099.1350000000002</v>
      </c>
      <c r="CN132" s="12">
        <f t="shared" si="493"/>
        <v>4759.7274500022686</v>
      </c>
      <c r="CO132" s="9">
        <v>0</v>
      </c>
      <c r="CP132" s="5">
        <v>0</v>
      </c>
      <c r="CQ132" s="12">
        <f t="shared" si="494"/>
        <v>0</v>
      </c>
      <c r="CR132" s="6">
        <f t="shared" si="496"/>
        <v>1119.50558</v>
      </c>
      <c r="CS132" s="11">
        <f t="shared" si="497"/>
        <v>5203.8070000000007</v>
      </c>
    </row>
    <row r="133" spans="1:97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498"/>
        <v>0</v>
      </c>
      <c r="F133" s="9">
        <v>0</v>
      </c>
      <c r="G133" s="5">
        <v>0</v>
      </c>
      <c r="H133" s="12">
        <f t="shared" si="466"/>
        <v>0</v>
      </c>
      <c r="I133" s="9"/>
      <c r="J133" s="5"/>
      <c r="K133" s="12"/>
      <c r="L133" s="9">
        <v>0</v>
      </c>
      <c r="M133" s="5">
        <v>0</v>
      </c>
      <c r="N133" s="12">
        <f t="shared" si="467"/>
        <v>0</v>
      </c>
      <c r="O133" s="9">
        <v>0</v>
      </c>
      <c r="P133" s="5">
        <v>0</v>
      </c>
      <c r="Q133" s="12">
        <f t="shared" si="468"/>
        <v>0</v>
      </c>
      <c r="R133" s="9">
        <v>0</v>
      </c>
      <c r="S133" s="5">
        <v>0</v>
      </c>
      <c r="T133" s="12">
        <f t="shared" si="469"/>
        <v>0</v>
      </c>
      <c r="U133" s="9">
        <v>0</v>
      </c>
      <c r="V133" s="5">
        <v>0</v>
      </c>
      <c r="W133" s="12">
        <f t="shared" si="470"/>
        <v>0</v>
      </c>
      <c r="X133" s="9">
        <v>0</v>
      </c>
      <c r="Y133" s="5">
        <v>0</v>
      </c>
      <c r="Z133" s="12">
        <f t="shared" si="471"/>
        <v>0</v>
      </c>
      <c r="AA133" s="9">
        <v>0</v>
      </c>
      <c r="AB133" s="5">
        <v>0</v>
      </c>
      <c r="AC133" s="12">
        <f t="shared" si="472"/>
        <v>0</v>
      </c>
      <c r="AD133" s="69">
        <v>2.5999999999999999E-2</v>
      </c>
      <c r="AE133" s="5">
        <v>2.9430000000000001</v>
      </c>
      <c r="AF133" s="12">
        <f t="shared" si="473"/>
        <v>113192.30769230769</v>
      </c>
      <c r="AG133" s="9">
        <v>0</v>
      </c>
      <c r="AH133" s="5">
        <v>0</v>
      </c>
      <c r="AI133" s="12">
        <f t="shared" si="474"/>
        <v>0</v>
      </c>
      <c r="AJ133" s="9">
        <v>0</v>
      </c>
      <c r="AK133" s="5">
        <v>0</v>
      </c>
      <c r="AL133" s="12">
        <f t="shared" si="475"/>
        <v>0</v>
      </c>
      <c r="AM133" s="9">
        <v>0</v>
      </c>
      <c r="AN133" s="5">
        <v>0</v>
      </c>
      <c r="AO133" s="12">
        <f t="shared" si="476"/>
        <v>0</v>
      </c>
      <c r="AP133" s="69">
        <v>318</v>
      </c>
      <c r="AQ133" s="5">
        <v>1345.8910000000001</v>
      </c>
      <c r="AR133" s="12">
        <f t="shared" si="477"/>
        <v>4232.3616352201261</v>
      </c>
      <c r="AS133" s="9">
        <v>0</v>
      </c>
      <c r="AT133" s="5">
        <v>0</v>
      </c>
      <c r="AU133" s="12">
        <f t="shared" si="478"/>
        <v>0</v>
      </c>
      <c r="AV133" s="9">
        <v>0</v>
      </c>
      <c r="AW133" s="5">
        <v>0</v>
      </c>
      <c r="AX133" s="12">
        <f t="shared" si="479"/>
        <v>0</v>
      </c>
      <c r="AY133" s="9">
        <v>0</v>
      </c>
      <c r="AZ133" s="5">
        <v>0</v>
      </c>
      <c r="BA133" s="12">
        <f t="shared" si="480"/>
        <v>0</v>
      </c>
      <c r="BB133" s="9">
        <v>0</v>
      </c>
      <c r="BC133" s="5">
        <v>0</v>
      </c>
      <c r="BD133" s="12">
        <f t="shared" si="481"/>
        <v>0</v>
      </c>
      <c r="BE133" s="9">
        <v>0</v>
      </c>
      <c r="BF133" s="5">
        <v>0</v>
      </c>
      <c r="BG133" s="12">
        <f t="shared" si="482"/>
        <v>0</v>
      </c>
      <c r="BH133" s="9">
        <v>0</v>
      </c>
      <c r="BI133" s="5">
        <v>0</v>
      </c>
      <c r="BJ133" s="12">
        <f t="shared" si="483"/>
        <v>0</v>
      </c>
      <c r="BK133" s="9">
        <v>0</v>
      </c>
      <c r="BL133" s="5">
        <v>0</v>
      </c>
      <c r="BM133" s="12">
        <f t="shared" si="484"/>
        <v>0</v>
      </c>
      <c r="BN133" s="9">
        <v>0</v>
      </c>
      <c r="BO133" s="5">
        <v>0</v>
      </c>
      <c r="BP133" s="12">
        <f t="shared" si="485"/>
        <v>0</v>
      </c>
      <c r="BQ133" s="9">
        <v>0</v>
      </c>
      <c r="BR133" s="5">
        <v>0</v>
      </c>
      <c r="BS133" s="12">
        <f t="shared" si="486"/>
        <v>0</v>
      </c>
      <c r="BT133" s="9">
        <v>0</v>
      </c>
      <c r="BU133" s="5">
        <v>0</v>
      </c>
      <c r="BV133" s="12">
        <f t="shared" si="487"/>
        <v>0</v>
      </c>
      <c r="BW133" s="9">
        <v>0</v>
      </c>
      <c r="BX133" s="5">
        <v>0</v>
      </c>
      <c r="BY133" s="12">
        <f t="shared" si="488"/>
        <v>0</v>
      </c>
      <c r="BZ133" s="9">
        <v>0</v>
      </c>
      <c r="CA133" s="5">
        <v>0</v>
      </c>
      <c r="CB133" s="12">
        <f t="shared" si="489"/>
        <v>0</v>
      </c>
      <c r="CC133" s="9">
        <v>0</v>
      </c>
      <c r="CD133" s="5">
        <v>0</v>
      </c>
      <c r="CE133" s="12">
        <f t="shared" si="490"/>
        <v>0</v>
      </c>
      <c r="CF133" s="9">
        <v>0</v>
      </c>
      <c r="CG133" s="5">
        <v>0</v>
      </c>
      <c r="CH133" s="12">
        <f t="shared" si="491"/>
        <v>0</v>
      </c>
      <c r="CI133" s="9">
        <v>0</v>
      </c>
      <c r="CJ133" s="5">
        <v>0</v>
      </c>
      <c r="CK133" s="12">
        <f t="shared" si="492"/>
        <v>0</v>
      </c>
      <c r="CL133" s="9">
        <v>0</v>
      </c>
      <c r="CM133" s="5">
        <v>0</v>
      </c>
      <c r="CN133" s="12">
        <f t="shared" si="493"/>
        <v>0</v>
      </c>
      <c r="CO133" s="9">
        <v>0</v>
      </c>
      <c r="CP133" s="5">
        <v>0</v>
      </c>
      <c r="CQ133" s="12">
        <f t="shared" si="494"/>
        <v>0</v>
      </c>
      <c r="CR133" s="6">
        <f t="shared" si="496"/>
        <v>318.02600000000001</v>
      </c>
      <c r="CS133" s="11">
        <f t="shared" si="497"/>
        <v>1348.8340000000001</v>
      </c>
    </row>
    <row r="134" spans="1:97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498"/>
        <v>0</v>
      </c>
      <c r="F134" s="9">
        <v>0</v>
      </c>
      <c r="G134" s="5">
        <v>0</v>
      </c>
      <c r="H134" s="12">
        <f t="shared" si="466"/>
        <v>0</v>
      </c>
      <c r="I134" s="9"/>
      <c r="J134" s="5"/>
      <c r="K134" s="12"/>
      <c r="L134" s="9">
        <v>0</v>
      </c>
      <c r="M134" s="5">
        <v>0</v>
      </c>
      <c r="N134" s="12">
        <f t="shared" si="467"/>
        <v>0</v>
      </c>
      <c r="O134" s="69">
        <v>55.56</v>
      </c>
      <c r="P134" s="5">
        <v>266.68799999999999</v>
      </c>
      <c r="Q134" s="12">
        <f t="shared" si="468"/>
        <v>4800</v>
      </c>
      <c r="R134" s="9">
        <v>0</v>
      </c>
      <c r="S134" s="5">
        <v>0</v>
      </c>
      <c r="T134" s="12">
        <f t="shared" si="469"/>
        <v>0</v>
      </c>
      <c r="U134" s="9">
        <v>0</v>
      </c>
      <c r="V134" s="5">
        <v>0</v>
      </c>
      <c r="W134" s="12">
        <f t="shared" si="470"/>
        <v>0</v>
      </c>
      <c r="X134" s="9">
        <v>0</v>
      </c>
      <c r="Y134" s="5">
        <v>0</v>
      </c>
      <c r="Z134" s="12">
        <f t="shared" si="471"/>
        <v>0</v>
      </c>
      <c r="AA134" s="9">
        <v>0</v>
      </c>
      <c r="AB134" s="5">
        <v>0</v>
      </c>
      <c r="AC134" s="12">
        <f t="shared" si="472"/>
        <v>0</v>
      </c>
      <c r="AD134" s="9">
        <v>0</v>
      </c>
      <c r="AE134" s="5">
        <v>0</v>
      </c>
      <c r="AF134" s="12">
        <f t="shared" si="473"/>
        <v>0</v>
      </c>
      <c r="AG134" s="9">
        <v>0</v>
      </c>
      <c r="AH134" s="5">
        <v>0</v>
      </c>
      <c r="AI134" s="12">
        <f t="shared" si="474"/>
        <v>0</v>
      </c>
      <c r="AJ134" s="9">
        <v>0</v>
      </c>
      <c r="AK134" s="5">
        <v>0</v>
      </c>
      <c r="AL134" s="12">
        <f t="shared" si="475"/>
        <v>0</v>
      </c>
      <c r="AM134" s="9">
        <v>0</v>
      </c>
      <c r="AN134" s="5">
        <v>0</v>
      </c>
      <c r="AO134" s="12">
        <f t="shared" si="476"/>
        <v>0</v>
      </c>
      <c r="AP134" s="69">
        <v>186.52</v>
      </c>
      <c r="AQ134" s="5">
        <v>776.82</v>
      </c>
      <c r="AR134" s="12">
        <f t="shared" si="477"/>
        <v>4164.8080634784474</v>
      </c>
      <c r="AS134" s="69">
        <v>19.84</v>
      </c>
      <c r="AT134" s="5">
        <v>86.414000000000001</v>
      </c>
      <c r="AU134" s="12">
        <f t="shared" si="478"/>
        <v>4355.5443548387093</v>
      </c>
      <c r="AV134" s="9">
        <v>0</v>
      </c>
      <c r="AW134" s="5">
        <v>0</v>
      </c>
      <c r="AX134" s="12">
        <f t="shared" si="479"/>
        <v>0</v>
      </c>
      <c r="AY134" s="9">
        <v>0</v>
      </c>
      <c r="AZ134" s="5">
        <v>0</v>
      </c>
      <c r="BA134" s="12">
        <f t="shared" si="480"/>
        <v>0</v>
      </c>
      <c r="BB134" s="9">
        <v>0</v>
      </c>
      <c r="BC134" s="5">
        <v>0</v>
      </c>
      <c r="BD134" s="12">
        <f t="shared" si="481"/>
        <v>0</v>
      </c>
      <c r="BE134" s="9">
        <v>0</v>
      </c>
      <c r="BF134" s="5">
        <v>0</v>
      </c>
      <c r="BG134" s="12">
        <f t="shared" si="482"/>
        <v>0</v>
      </c>
      <c r="BH134" s="9">
        <v>0</v>
      </c>
      <c r="BI134" s="5">
        <v>0</v>
      </c>
      <c r="BJ134" s="12">
        <f t="shared" si="483"/>
        <v>0</v>
      </c>
      <c r="BK134" s="9">
        <v>0</v>
      </c>
      <c r="BL134" s="5">
        <v>0</v>
      </c>
      <c r="BM134" s="12">
        <f t="shared" si="484"/>
        <v>0</v>
      </c>
      <c r="BN134" s="9">
        <v>0</v>
      </c>
      <c r="BO134" s="5">
        <v>0</v>
      </c>
      <c r="BP134" s="12">
        <f t="shared" si="485"/>
        <v>0</v>
      </c>
      <c r="BQ134" s="9">
        <v>0</v>
      </c>
      <c r="BR134" s="5">
        <v>0</v>
      </c>
      <c r="BS134" s="12">
        <f t="shared" si="486"/>
        <v>0</v>
      </c>
      <c r="BT134" s="9">
        <v>0</v>
      </c>
      <c r="BU134" s="5">
        <v>0</v>
      </c>
      <c r="BV134" s="12">
        <f t="shared" si="487"/>
        <v>0</v>
      </c>
      <c r="BW134" s="9">
        <v>0</v>
      </c>
      <c r="BX134" s="5">
        <v>0</v>
      </c>
      <c r="BY134" s="12">
        <f t="shared" si="488"/>
        <v>0</v>
      </c>
      <c r="BZ134" s="9">
        <v>0</v>
      </c>
      <c r="CA134" s="5">
        <v>0</v>
      </c>
      <c r="CB134" s="12">
        <f t="shared" si="489"/>
        <v>0</v>
      </c>
      <c r="CC134" s="9">
        <v>0</v>
      </c>
      <c r="CD134" s="5">
        <v>0</v>
      </c>
      <c r="CE134" s="12">
        <f t="shared" si="490"/>
        <v>0</v>
      </c>
      <c r="CF134" s="9">
        <v>0</v>
      </c>
      <c r="CG134" s="5">
        <v>0</v>
      </c>
      <c r="CH134" s="12">
        <f t="shared" si="491"/>
        <v>0</v>
      </c>
      <c r="CI134" s="9">
        <v>0</v>
      </c>
      <c r="CJ134" s="5">
        <v>0</v>
      </c>
      <c r="CK134" s="12">
        <f t="shared" si="492"/>
        <v>0</v>
      </c>
      <c r="CL134" s="69">
        <v>235.62</v>
      </c>
      <c r="CM134" s="5">
        <v>1050.5630000000001</v>
      </c>
      <c r="CN134" s="12">
        <f t="shared" si="493"/>
        <v>4458.7174263644847</v>
      </c>
      <c r="CO134" s="9">
        <v>0</v>
      </c>
      <c r="CP134" s="5">
        <v>0</v>
      </c>
      <c r="CQ134" s="12">
        <f t="shared" si="494"/>
        <v>0</v>
      </c>
      <c r="CR134" s="6">
        <f t="shared" si="496"/>
        <v>497.54</v>
      </c>
      <c r="CS134" s="11">
        <f t="shared" si="497"/>
        <v>2180.4850000000001</v>
      </c>
    </row>
    <row r="135" spans="1:97" ht="15" thickBot="1" x14ac:dyDescent="0.35">
      <c r="A135" s="46"/>
      <c r="B135" s="47" t="s">
        <v>17</v>
      </c>
      <c r="C135" s="51">
        <f t="shared" ref="C135:D135" si="499">SUM(C123:C134)</f>
        <v>0</v>
      </c>
      <c r="D135" s="34">
        <f t="shared" si="499"/>
        <v>0</v>
      </c>
      <c r="E135" s="52"/>
      <c r="F135" s="51">
        <f t="shared" ref="F135:G135" si="500">SUM(F123:F134)</f>
        <v>0</v>
      </c>
      <c r="G135" s="34">
        <f t="shared" si="500"/>
        <v>0</v>
      </c>
      <c r="H135" s="52"/>
      <c r="I135" s="51"/>
      <c r="J135" s="34"/>
      <c r="K135" s="52"/>
      <c r="L135" s="51">
        <f t="shared" ref="L135:M135" si="501">SUM(L123:L134)</f>
        <v>0</v>
      </c>
      <c r="M135" s="34">
        <f t="shared" si="501"/>
        <v>0</v>
      </c>
      <c r="N135" s="52"/>
      <c r="O135" s="51">
        <f t="shared" ref="O135:P135" si="502">SUM(O123:O134)</f>
        <v>463.56</v>
      </c>
      <c r="P135" s="34">
        <f t="shared" si="502"/>
        <v>2225.0880000000002</v>
      </c>
      <c r="Q135" s="52"/>
      <c r="R135" s="51">
        <f t="shared" ref="R135:S135" si="503">SUM(R123:R134)</f>
        <v>0</v>
      </c>
      <c r="S135" s="34">
        <f t="shared" si="503"/>
        <v>0</v>
      </c>
      <c r="T135" s="52"/>
      <c r="U135" s="51">
        <f t="shared" ref="U135:V135" si="504">SUM(U123:U134)</f>
        <v>0</v>
      </c>
      <c r="V135" s="34">
        <f t="shared" si="504"/>
        <v>0</v>
      </c>
      <c r="W135" s="52"/>
      <c r="X135" s="51">
        <f t="shared" ref="X135:Y135" si="505">SUM(X123:X134)</f>
        <v>1.9600000000000003E-2</v>
      </c>
      <c r="Y135" s="34">
        <f t="shared" si="505"/>
        <v>1.8859999999999999</v>
      </c>
      <c r="Z135" s="52"/>
      <c r="AA135" s="51">
        <f t="shared" ref="AA135:AB135" si="506">SUM(AA123:AA134)</f>
        <v>0.45912999999999998</v>
      </c>
      <c r="AB135" s="34">
        <f t="shared" si="506"/>
        <v>10.09</v>
      </c>
      <c r="AC135" s="52"/>
      <c r="AD135" s="51">
        <f t="shared" ref="AD135:AE135" si="507">SUM(AD123:AD134)</f>
        <v>2.5999999999999999E-2</v>
      </c>
      <c r="AE135" s="34">
        <f t="shared" si="507"/>
        <v>2.9430000000000001</v>
      </c>
      <c r="AF135" s="52"/>
      <c r="AG135" s="51">
        <f t="shared" ref="AG135:AH135" si="508">SUM(AG123:AG134)</f>
        <v>0</v>
      </c>
      <c r="AH135" s="34">
        <f t="shared" si="508"/>
        <v>0</v>
      </c>
      <c r="AI135" s="52"/>
      <c r="AJ135" s="51">
        <f t="shared" ref="AJ135:AK135" si="509">SUM(AJ123:AJ134)</f>
        <v>0</v>
      </c>
      <c r="AK135" s="34">
        <f t="shared" si="509"/>
        <v>0</v>
      </c>
      <c r="AL135" s="52"/>
      <c r="AM135" s="51">
        <f t="shared" ref="AM135:AN135" si="510">SUM(AM123:AM134)</f>
        <v>0</v>
      </c>
      <c r="AN135" s="34">
        <f t="shared" si="510"/>
        <v>0</v>
      </c>
      <c r="AO135" s="52"/>
      <c r="AP135" s="51">
        <f t="shared" ref="AP135:AQ135" si="511">SUM(AP123:AP134)</f>
        <v>6334.0670000000009</v>
      </c>
      <c r="AQ135" s="34">
        <f t="shared" si="511"/>
        <v>27488.01</v>
      </c>
      <c r="AR135" s="52"/>
      <c r="AS135" s="51">
        <f t="shared" ref="AS135:AT135" si="512">SUM(AS123:AS134)</f>
        <v>2358.0700000000002</v>
      </c>
      <c r="AT135" s="34">
        <f t="shared" si="512"/>
        <v>7301.6539999999995</v>
      </c>
      <c r="AU135" s="52"/>
      <c r="AV135" s="51">
        <f t="shared" ref="AV135:AW135" si="513">SUM(AV123:AV134)</f>
        <v>0</v>
      </c>
      <c r="AW135" s="34">
        <f t="shared" si="513"/>
        <v>0</v>
      </c>
      <c r="AX135" s="52"/>
      <c r="AY135" s="51">
        <f t="shared" ref="AY135:AZ135" si="514">SUM(AY123:AY134)</f>
        <v>5.1500000000000001E-3</v>
      </c>
      <c r="AZ135" s="34">
        <f t="shared" si="514"/>
        <v>1.7999999999999999E-2</v>
      </c>
      <c r="BA135" s="52"/>
      <c r="BB135" s="51">
        <f t="shared" ref="BB135:BC135" si="515">SUM(BB123:BB134)</f>
        <v>2E-3</v>
      </c>
      <c r="BC135" s="34">
        <f t="shared" si="515"/>
        <v>0.876</v>
      </c>
      <c r="BD135" s="52"/>
      <c r="BE135" s="51">
        <f t="shared" ref="BE135:BF135" si="516">SUM(BE123:BE134)</f>
        <v>0</v>
      </c>
      <c r="BF135" s="34">
        <f t="shared" si="516"/>
        <v>0</v>
      </c>
      <c r="BG135" s="52"/>
      <c r="BH135" s="51">
        <f t="shared" ref="BH135:BI135" si="517">SUM(BH123:BH134)</f>
        <v>0</v>
      </c>
      <c r="BI135" s="34">
        <f t="shared" si="517"/>
        <v>0</v>
      </c>
      <c r="BJ135" s="52"/>
      <c r="BK135" s="51">
        <f t="shared" ref="BK135:BL135" si="518">SUM(BK123:BK134)</f>
        <v>1.6999999999999999E-3</v>
      </c>
      <c r="BL135" s="34">
        <f t="shared" si="518"/>
        <v>6.7060000000000004</v>
      </c>
      <c r="BM135" s="52"/>
      <c r="BN135" s="51">
        <f t="shared" ref="BN135:BO135" si="519">SUM(BN123:BN134)</f>
        <v>0</v>
      </c>
      <c r="BO135" s="34">
        <f t="shared" si="519"/>
        <v>0</v>
      </c>
      <c r="BP135" s="52"/>
      <c r="BQ135" s="51">
        <f t="shared" ref="BQ135:BR135" si="520">SUM(BQ123:BQ134)</f>
        <v>0</v>
      </c>
      <c r="BR135" s="34">
        <f t="shared" si="520"/>
        <v>0</v>
      </c>
      <c r="BS135" s="52"/>
      <c r="BT135" s="51">
        <f t="shared" ref="BT135:BU135" si="521">SUM(BT123:BT134)</f>
        <v>0</v>
      </c>
      <c r="BU135" s="34">
        <f t="shared" si="521"/>
        <v>0</v>
      </c>
      <c r="BV135" s="52"/>
      <c r="BW135" s="51">
        <f t="shared" ref="BW135:BX135" si="522">SUM(BW123:BW134)</f>
        <v>0</v>
      </c>
      <c r="BX135" s="34">
        <f t="shared" si="522"/>
        <v>0</v>
      </c>
      <c r="BY135" s="52"/>
      <c r="BZ135" s="51">
        <f t="shared" ref="BZ135:CA135" si="523">SUM(BZ123:BZ134)</f>
        <v>0</v>
      </c>
      <c r="CA135" s="34">
        <f t="shared" si="523"/>
        <v>0</v>
      </c>
      <c r="CB135" s="52"/>
      <c r="CC135" s="51">
        <f t="shared" ref="CC135:CD135" si="524">SUM(CC123:CC134)</f>
        <v>0</v>
      </c>
      <c r="CD135" s="34">
        <f t="shared" si="524"/>
        <v>0</v>
      </c>
      <c r="CE135" s="52"/>
      <c r="CF135" s="51">
        <f t="shared" ref="CF135:CG135" si="525">SUM(CF123:CF134)</f>
        <v>0</v>
      </c>
      <c r="CG135" s="34">
        <f t="shared" si="525"/>
        <v>0</v>
      </c>
      <c r="CH135" s="52"/>
      <c r="CI135" s="51">
        <f t="shared" ref="CI135:CJ135" si="526">SUM(CI123:CI134)</f>
        <v>0</v>
      </c>
      <c r="CJ135" s="34">
        <f t="shared" si="526"/>
        <v>0</v>
      </c>
      <c r="CK135" s="52"/>
      <c r="CL135" s="51">
        <f t="shared" ref="CL135:CM135" si="527">SUM(CL123:CL134)</f>
        <v>1936.6399999999999</v>
      </c>
      <c r="CM135" s="34">
        <f t="shared" si="527"/>
        <v>8406.42</v>
      </c>
      <c r="CN135" s="52"/>
      <c r="CO135" s="51">
        <f t="shared" ref="CO135:CP135" si="528">SUM(CO123:CO134)</f>
        <v>102</v>
      </c>
      <c r="CP135" s="34">
        <f t="shared" si="528"/>
        <v>425.78100000000001</v>
      </c>
      <c r="CQ135" s="52"/>
      <c r="CR135" s="35">
        <f t="shared" si="496"/>
        <v>11194.850580000002</v>
      </c>
      <c r="CS135" s="36">
        <f t="shared" si="497"/>
        <v>45869.471999999994</v>
      </c>
    </row>
    <row r="136" spans="1:97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529">IF(F136=0,0,G136/F136*1000)</f>
        <v>0</v>
      </c>
      <c r="I136" s="9"/>
      <c r="J136" s="5"/>
      <c r="K136" s="12"/>
      <c r="L136" s="9">
        <v>0</v>
      </c>
      <c r="M136" s="5">
        <v>0</v>
      </c>
      <c r="N136" s="12">
        <f t="shared" ref="N136:N147" si="530">IF(L136=0,0,M136/L136*1000)</f>
        <v>0</v>
      </c>
      <c r="O136" s="9">
        <v>0</v>
      </c>
      <c r="P136" s="5">
        <v>0</v>
      </c>
      <c r="Q136" s="12">
        <f t="shared" ref="Q136:Q147" si="531">IF(O136=0,0,P136/O136*1000)</f>
        <v>0</v>
      </c>
      <c r="R136" s="9">
        <v>0</v>
      </c>
      <c r="S136" s="5">
        <v>0</v>
      </c>
      <c r="T136" s="12">
        <f t="shared" ref="T136:T147" si="532">IF(R136=0,0,S136/R136*1000)</f>
        <v>0</v>
      </c>
      <c r="U136" s="9">
        <v>0</v>
      </c>
      <c r="V136" s="5">
        <v>0</v>
      </c>
      <c r="W136" s="12">
        <f t="shared" ref="W136:W147" si="533">IF(U136=0,0,V136/U136*1000)</f>
        <v>0</v>
      </c>
      <c r="X136" s="9">
        <v>0</v>
      </c>
      <c r="Y136" s="5">
        <v>0</v>
      </c>
      <c r="Z136" s="12">
        <f t="shared" ref="Z136:Z147" si="534">IF(X136=0,0,Y136/X136*1000)</f>
        <v>0</v>
      </c>
      <c r="AA136" s="9">
        <v>0</v>
      </c>
      <c r="AB136" s="5">
        <v>0</v>
      </c>
      <c r="AC136" s="12">
        <f t="shared" ref="AC136:AC147" si="535">IF(AA136=0,0,AB136/AA136*1000)</f>
        <v>0</v>
      </c>
      <c r="AD136" s="9">
        <v>0</v>
      </c>
      <c r="AE136" s="5">
        <v>0</v>
      </c>
      <c r="AF136" s="12">
        <f t="shared" ref="AF136:AF147" si="536">IF(AD136=0,0,AE136/AD136*1000)</f>
        <v>0</v>
      </c>
      <c r="AG136" s="9">
        <v>0</v>
      </c>
      <c r="AH136" s="5">
        <v>0</v>
      </c>
      <c r="AI136" s="12">
        <f t="shared" ref="AI136:AI147" si="537">IF(AG136=0,0,AH136/AG136*1000)</f>
        <v>0</v>
      </c>
      <c r="AJ136" s="9">
        <v>0</v>
      </c>
      <c r="AK136" s="5">
        <v>0</v>
      </c>
      <c r="AL136" s="12">
        <f t="shared" ref="AL136:AL147" si="538">IF(AJ136=0,0,AK136/AJ136*1000)</f>
        <v>0</v>
      </c>
      <c r="AM136" s="9">
        <v>0</v>
      </c>
      <c r="AN136" s="5">
        <v>0</v>
      </c>
      <c r="AO136" s="12">
        <f t="shared" ref="AO136:AO147" si="539">IF(AM136=0,0,AN136/AM136*1000)</f>
        <v>0</v>
      </c>
      <c r="AP136" s="9">
        <v>0</v>
      </c>
      <c r="AQ136" s="5">
        <v>0</v>
      </c>
      <c r="AR136" s="12">
        <f t="shared" ref="AR136:AR147" si="540">IF(AP136=0,0,AQ136/AP136*1000)</f>
        <v>0</v>
      </c>
      <c r="AS136" s="9">
        <v>0</v>
      </c>
      <c r="AT136" s="5">
        <v>0</v>
      </c>
      <c r="AU136" s="12">
        <f t="shared" ref="AU136:AU147" si="541">IF(AS136=0,0,AT136/AS136*1000)</f>
        <v>0</v>
      </c>
      <c r="AV136" s="9">
        <v>0</v>
      </c>
      <c r="AW136" s="5">
        <v>0</v>
      </c>
      <c r="AX136" s="12">
        <f t="shared" ref="AX136:AX147" si="542">IF(AV136=0,0,AW136/AV136*1000)</f>
        <v>0</v>
      </c>
      <c r="AY136" s="9">
        <v>0</v>
      </c>
      <c r="AZ136" s="5">
        <v>0</v>
      </c>
      <c r="BA136" s="12">
        <f t="shared" ref="BA136:BA147" si="543">IF(AY136=0,0,AZ136/AY136*1000)</f>
        <v>0</v>
      </c>
      <c r="BB136" s="9">
        <v>0</v>
      </c>
      <c r="BC136" s="5">
        <v>0</v>
      </c>
      <c r="BD136" s="12">
        <f t="shared" ref="BD136:BD147" si="544">IF(BB136=0,0,BC136/BB136*1000)</f>
        <v>0</v>
      </c>
      <c r="BE136" s="9">
        <v>0</v>
      </c>
      <c r="BF136" s="5">
        <v>0</v>
      </c>
      <c r="BG136" s="12">
        <f t="shared" ref="BG136:BG147" si="545">IF(BE136=0,0,BF136/BE136*1000)</f>
        <v>0</v>
      </c>
      <c r="BH136" s="9">
        <v>0</v>
      </c>
      <c r="BI136" s="5">
        <v>0</v>
      </c>
      <c r="BJ136" s="12">
        <f t="shared" ref="BJ136:BJ147" si="546">IF(BH136=0,0,BI136/BH136*1000)</f>
        <v>0</v>
      </c>
      <c r="BK136" s="9">
        <v>0</v>
      </c>
      <c r="BL136" s="5">
        <v>0</v>
      </c>
      <c r="BM136" s="12">
        <f t="shared" ref="BM136:BM147" si="547">IF(BK136=0,0,BL136/BK136*1000)</f>
        <v>0</v>
      </c>
      <c r="BN136" s="9">
        <v>0</v>
      </c>
      <c r="BO136" s="5">
        <v>0</v>
      </c>
      <c r="BP136" s="12">
        <f t="shared" ref="BP136:BP147" si="548">IF(BN136=0,0,BO136/BN136*1000)</f>
        <v>0</v>
      </c>
      <c r="BQ136" s="9">
        <v>0</v>
      </c>
      <c r="BR136" s="5">
        <v>0</v>
      </c>
      <c r="BS136" s="12">
        <f t="shared" ref="BS136:BS147" si="549">IF(BQ136=0,0,BR136/BQ136*1000)</f>
        <v>0</v>
      </c>
      <c r="BT136" s="9">
        <v>0</v>
      </c>
      <c r="BU136" s="5">
        <v>0</v>
      </c>
      <c r="BV136" s="12">
        <f t="shared" ref="BV136:BV147" si="550">IF(BT136=0,0,BU136/BT136*1000)</f>
        <v>0</v>
      </c>
      <c r="BW136" s="9">
        <v>0</v>
      </c>
      <c r="BX136" s="5">
        <v>0</v>
      </c>
      <c r="BY136" s="12">
        <f t="shared" ref="BY136:BY147" si="551">IF(BW136=0,0,BX136/BW136*1000)</f>
        <v>0</v>
      </c>
      <c r="BZ136" s="9">
        <v>0</v>
      </c>
      <c r="CA136" s="5">
        <v>0</v>
      </c>
      <c r="CB136" s="12">
        <f t="shared" ref="CB136:CB147" si="552">IF(BZ136=0,0,CA136/BZ136*1000)</f>
        <v>0</v>
      </c>
      <c r="CC136" s="9">
        <v>0</v>
      </c>
      <c r="CD136" s="5">
        <v>0</v>
      </c>
      <c r="CE136" s="12">
        <f t="shared" ref="CE136:CE147" si="553">IF(CC136=0,0,CD136/CC136*1000)</f>
        <v>0</v>
      </c>
      <c r="CF136" s="9">
        <v>0</v>
      </c>
      <c r="CG136" s="5">
        <v>0</v>
      </c>
      <c r="CH136" s="12">
        <f t="shared" ref="CH136:CH147" si="554">IF(CF136=0,0,CG136/CF136*1000)</f>
        <v>0</v>
      </c>
      <c r="CI136" s="9">
        <v>0</v>
      </c>
      <c r="CJ136" s="5">
        <v>0</v>
      </c>
      <c r="CK136" s="12">
        <f t="shared" ref="CK136:CK147" si="555">IF(CI136=0,0,CJ136/CI136*1000)</f>
        <v>0</v>
      </c>
      <c r="CL136" s="9">
        <v>0</v>
      </c>
      <c r="CM136" s="5">
        <v>0</v>
      </c>
      <c r="CN136" s="12">
        <f t="shared" ref="CN136:CN147" si="556">IF(CL136=0,0,CM136/CL136*1000)</f>
        <v>0</v>
      </c>
      <c r="CO136" s="9">
        <v>0</v>
      </c>
      <c r="CP136" s="5">
        <v>0</v>
      </c>
      <c r="CQ136" s="12">
        <f t="shared" ref="CQ136:CQ147" si="557">IF(CO136=0,0,CP136/CO136*1000)</f>
        <v>0</v>
      </c>
      <c r="CR136" s="6">
        <f>SUMIF($C$5:$CQ$5,"Ton",C136:CQ136)</f>
        <v>0</v>
      </c>
      <c r="CS136" s="11">
        <f>SUMIF($C$5:$CQ$5,"F*",C136:CQ136)</f>
        <v>0</v>
      </c>
    </row>
    <row r="137" spans="1:97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558">IF(C137=0,0,D137/C137*1000)</f>
        <v>0</v>
      </c>
      <c r="F137" s="9">
        <v>0</v>
      </c>
      <c r="G137" s="5">
        <v>0</v>
      </c>
      <c r="H137" s="12">
        <f t="shared" si="529"/>
        <v>0</v>
      </c>
      <c r="I137" s="9"/>
      <c r="J137" s="5"/>
      <c r="K137" s="12"/>
      <c r="L137" s="9">
        <v>0</v>
      </c>
      <c r="M137" s="5">
        <v>0</v>
      </c>
      <c r="N137" s="12">
        <f t="shared" si="530"/>
        <v>0</v>
      </c>
      <c r="O137" s="9">
        <v>0</v>
      </c>
      <c r="P137" s="5">
        <v>0</v>
      </c>
      <c r="Q137" s="12">
        <f t="shared" si="531"/>
        <v>0</v>
      </c>
      <c r="R137" s="9">
        <v>0</v>
      </c>
      <c r="S137" s="5">
        <v>0</v>
      </c>
      <c r="T137" s="12">
        <f t="shared" si="532"/>
        <v>0</v>
      </c>
      <c r="U137" s="9">
        <v>0</v>
      </c>
      <c r="V137" s="5">
        <v>0</v>
      </c>
      <c r="W137" s="12">
        <f t="shared" si="533"/>
        <v>0</v>
      </c>
      <c r="X137" s="9">
        <v>0</v>
      </c>
      <c r="Y137" s="5">
        <v>0</v>
      </c>
      <c r="Z137" s="12">
        <f t="shared" si="534"/>
        <v>0</v>
      </c>
      <c r="AA137" s="9">
        <v>0</v>
      </c>
      <c r="AB137" s="5">
        <v>0</v>
      </c>
      <c r="AC137" s="12">
        <f t="shared" si="535"/>
        <v>0</v>
      </c>
      <c r="AD137" s="9">
        <v>0</v>
      </c>
      <c r="AE137" s="5">
        <v>0</v>
      </c>
      <c r="AF137" s="12">
        <f t="shared" si="536"/>
        <v>0</v>
      </c>
      <c r="AG137" s="9">
        <v>0</v>
      </c>
      <c r="AH137" s="5">
        <v>0</v>
      </c>
      <c r="AI137" s="12">
        <f t="shared" si="537"/>
        <v>0</v>
      </c>
      <c r="AJ137" s="9">
        <v>0</v>
      </c>
      <c r="AK137" s="5">
        <v>0</v>
      </c>
      <c r="AL137" s="12">
        <f t="shared" si="538"/>
        <v>0</v>
      </c>
      <c r="AM137" s="9">
        <v>0</v>
      </c>
      <c r="AN137" s="5">
        <v>0</v>
      </c>
      <c r="AO137" s="12">
        <f t="shared" si="539"/>
        <v>0</v>
      </c>
      <c r="AP137" s="69">
        <v>21</v>
      </c>
      <c r="AQ137" s="5">
        <v>77.882999999999996</v>
      </c>
      <c r="AR137" s="12">
        <f t="shared" si="540"/>
        <v>3708.7142857142858</v>
      </c>
      <c r="AS137" s="69">
        <v>86.88</v>
      </c>
      <c r="AT137" s="5">
        <v>429.19900000000001</v>
      </c>
      <c r="AU137" s="12">
        <f t="shared" si="541"/>
        <v>4940.1358195211787</v>
      </c>
      <c r="AV137" s="9">
        <v>0</v>
      </c>
      <c r="AW137" s="5">
        <v>0</v>
      </c>
      <c r="AX137" s="12">
        <f t="shared" si="542"/>
        <v>0</v>
      </c>
      <c r="AY137" s="9">
        <v>0</v>
      </c>
      <c r="AZ137" s="5">
        <v>0</v>
      </c>
      <c r="BA137" s="12">
        <f t="shared" si="543"/>
        <v>0</v>
      </c>
      <c r="BB137" s="9">
        <v>0</v>
      </c>
      <c r="BC137" s="5">
        <v>0</v>
      </c>
      <c r="BD137" s="12">
        <f t="shared" si="544"/>
        <v>0</v>
      </c>
      <c r="BE137" s="9">
        <v>0</v>
      </c>
      <c r="BF137" s="5">
        <v>0</v>
      </c>
      <c r="BG137" s="12">
        <f t="shared" si="545"/>
        <v>0</v>
      </c>
      <c r="BH137" s="9">
        <v>0</v>
      </c>
      <c r="BI137" s="5">
        <v>0</v>
      </c>
      <c r="BJ137" s="12">
        <f t="shared" si="546"/>
        <v>0</v>
      </c>
      <c r="BK137" s="69">
        <v>5.0000000000000001E-4</v>
      </c>
      <c r="BL137" s="5">
        <v>32.621000000000002</v>
      </c>
      <c r="BM137" s="12">
        <f t="shared" si="547"/>
        <v>65242000</v>
      </c>
      <c r="BN137" s="9">
        <v>0</v>
      </c>
      <c r="BO137" s="5">
        <v>0</v>
      </c>
      <c r="BP137" s="12">
        <f t="shared" si="548"/>
        <v>0</v>
      </c>
      <c r="BQ137" s="9">
        <v>0</v>
      </c>
      <c r="BR137" s="5">
        <v>0</v>
      </c>
      <c r="BS137" s="12">
        <f t="shared" si="549"/>
        <v>0</v>
      </c>
      <c r="BT137" s="9">
        <v>0</v>
      </c>
      <c r="BU137" s="5">
        <v>0</v>
      </c>
      <c r="BV137" s="12">
        <f t="shared" si="550"/>
        <v>0</v>
      </c>
      <c r="BW137" s="9">
        <v>0</v>
      </c>
      <c r="BX137" s="5">
        <v>0</v>
      </c>
      <c r="BY137" s="12">
        <f t="shared" si="551"/>
        <v>0</v>
      </c>
      <c r="BZ137" s="9">
        <v>0</v>
      </c>
      <c r="CA137" s="5">
        <v>0</v>
      </c>
      <c r="CB137" s="12">
        <f t="shared" si="552"/>
        <v>0</v>
      </c>
      <c r="CC137" s="9">
        <v>0</v>
      </c>
      <c r="CD137" s="5">
        <v>0</v>
      </c>
      <c r="CE137" s="12">
        <f t="shared" si="553"/>
        <v>0</v>
      </c>
      <c r="CF137" s="9">
        <v>0</v>
      </c>
      <c r="CG137" s="5">
        <v>0</v>
      </c>
      <c r="CH137" s="12">
        <f t="shared" si="554"/>
        <v>0</v>
      </c>
      <c r="CI137" s="9">
        <v>0</v>
      </c>
      <c r="CJ137" s="5">
        <v>0</v>
      </c>
      <c r="CK137" s="12">
        <f t="shared" si="555"/>
        <v>0</v>
      </c>
      <c r="CL137" s="69">
        <v>136.12</v>
      </c>
      <c r="CM137" s="5">
        <v>664.00800000000004</v>
      </c>
      <c r="CN137" s="12">
        <f t="shared" si="556"/>
        <v>4878.1075521598596</v>
      </c>
      <c r="CO137" s="9">
        <v>0</v>
      </c>
      <c r="CP137" s="5">
        <v>0</v>
      </c>
      <c r="CQ137" s="12">
        <f t="shared" si="557"/>
        <v>0</v>
      </c>
      <c r="CR137" s="6">
        <f t="shared" ref="CR137:CR148" si="559">SUMIF($C$5:$CQ$5,"Ton",C137:CQ137)</f>
        <v>244.00049999999999</v>
      </c>
      <c r="CS137" s="11">
        <f t="shared" ref="CS137:CS148" si="560">SUMIF($C$5:$CQ$5,"F*",C137:CQ137)</f>
        <v>1203.711</v>
      </c>
    </row>
    <row r="138" spans="1:97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558"/>
        <v>0</v>
      </c>
      <c r="F138" s="9">
        <v>0</v>
      </c>
      <c r="G138" s="5">
        <v>0</v>
      </c>
      <c r="H138" s="12">
        <f t="shared" si="529"/>
        <v>0</v>
      </c>
      <c r="I138" s="9"/>
      <c r="J138" s="5"/>
      <c r="K138" s="12"/>
      <c r="L138" s="9">
        <v>0</v>
      </c>
      <c r="M138" s="5">
        <v>0</v>
      </c>
      <c r="N138" s="12">
        <f t="shared" si="530"/>
        <v>0</v>
      </c>
      <c r="O138" s="9">
        <v>0</v>
      </c>
      <c r="P138" s="5">
        <v>0</v>
      </c>
      <c r="Q138" s="12">
        <f t="shared" si="531"/>
        <v>0</v>
      </c>
      <c r="R138" s="9">
        <v>0</v>
      </c>
      <c r="S138" s="5">
        <v>0</v>
      </c>
      <c r="T138" s="12">
        <f t="shared" si="532"/>
        <v>0</v>
      </c>
      <c r="U138" s="9">
        <v>0</v>
      </c>
      <c r="V138" s="5">
        <v>0</v>
      </c>
      <c r="W138" s="12">
        <f t="shared" si="533"/>
        <v>0</v>
      </c>
      <c r="X138" s="9">
        <v>0</v>
      </c>
      <c r="Y138" s="5">
        <v>0</v>
      </c>
      <c r="Z138" s="12">
        <f t="shared" si="534"/>
        <v>0</v>
      </c>
      <c r="AA138" s="9">
        <v>0</v>
      </c>
      <c r="AB138" s="5">
        <v>0</v>
      </c>
      <c r="AC138" s="12">
        <f t="shared" si="535"/>
        <v>0</v>
      </c>
      <c r="AD138" s="9">
        <v>0</v>
      </c>
      <c r="AE138" s="5">
        <v>0</v>
      </c>
      <c r="AF138" s="12">
        <f t="shared" si="536"/>
        <v>0</v>
      </c>
      <c r="AG138" s="9">
        <v>0</v>
      </c>
      <c r="AH138" s="5">
        <v>0</v>
      </c>
      <c r="AI138" s="12">
        <f t="shared" si="537"/>
        <v>0</v>
      </c>
      <c r="AJ138" s="9">
        <v>0</v>
      </c>
      <c r="AK138" s="5">
        <v>0</v>
      </c>
      <c r="AL138" s="12">
        <f t="shared" si="538"/>
        <v>0</v>
      </c>
      <c r="AM138" s="9">
        <v>0</v>
      </c>
      <c r="AN138" s="5">
        <v>0</v>
      </c>
      <c r="AO138" s="12">
        <f t="shared" si="539"/>
        <v>0</v>
      </c>
      <c r="AP138" s="9">
        <v>0</v>
      </c>
      <c r="AQ138" s="5">
        <v>0</v>
      </c>
      <c r="AR138" s="12">
        <f t="shared" si="540"/>
        <v>0</v>
      </c>
      <c r="AS138" s="9">
        <v>0</v>
      </c>
      <c r="AT138" s="5">
        <v>0</v>
      </c>
      <c r="AU138" s="12">
        <f t="shared" si="541"/>
        <v>0</v>
      </c>
      <c r="AV138" s="9">
        <v>0</v>
      </c>
      <c r="AW138" s="5">
        <v>0</v>
      </c>
      <c r="AX138" s="12">
        <f t="shared" si="542"/>
        <v>0</v>
      </c>
      <c r="AY138" s="69">
        <v>1E-3</v>
      </c>
      <c r="AZ138" s="5">
        <v>0.99099999999999999</v>
      </c>
      <c r="BA138" s="12">
        <f t="shared" si="543"/>
        <v>991000</v>
      </c>
      <c r="BB138" s="9">
        <v>0</v>
      </c>
      <c r="BC138" s="5">
        <v>0</v>
      </c>
      <c r="BD138" s="12">
        <f t="shared" si="544"/>
        <v>0</v>
      </c>
      <c r="BE138" s="9">
        <v>0</v>
      </c>
      <c r="BF138" s="5">
        <v>0</v>
      </c>
      <c r="BG138" s="12">
        <f t="shared" si="545"/>
        <v>0</v>
      </c>
      <c r="BH138" s="9">
        <v>0</v>
      </c>
      <c r="BI138" s="5">
        <v>0</v>
      </c>
      <c r="BJ138" s="12">
        <f t="shared" si="546"/>
        <v>0</v>
      </c>
      <c r="BK138" s="9">
        <v>0</v>
      </c>
      <c r="BL138" s="5">
        <v>0</v>
      </c>
      <c r="BM138" s="12">
        <f t="shared" si="547"/>
        <v>0</v>
      </c>
      <c r="BN138" s="9">
        <v>0</v>
      </c>
      <c r="BO138" s="5">
        <v>0</v>
      </c>
      <c r="BP138" s="12">
        <f t="shared" si="548"/>
        <v>0</v>
      </c>
      <c r="BQ138" s="9">
        <v>0</v>
      </c>
      <c r="BR138" s="5">
        <v>0</v>
      </c>
      <c r="BS138" s="12">
        <f t="shared" si="549"/>
        <v>0</v>
      </c>
      <c r="BT138" s="9">
        <v>0</v>
      </c>
      <c r="BU138" s="5">
        <v>0</v>
      </c>
      <c r="BV138" s="12">
        <f t="shared" si="550"/>
        <v>0</v>
      </c>
      <c r="BW138" s="9">
        <v>0</v>
      </c>
      <c r="BX138" s="5">
        <v>0</v>
      </c>
      <c r="BY138" s="12">
        <f t="shared" si="551"/>
        <v>0</v>
      </c>
      <c r="BZ138" s="9">
        <v>0</v>
      </c>
      <c r="CA138" s="5">
        <v>0</v>
      </c>
      <c r="CB138" s="12">
        <f t="shared" si="552"/>
        <v>0</v>
      </c>
      <c r="CC138" s="9">
        <v>0</v>
      </c>
      <c r="CD138" s="5">
        <v>0</v>
      </c>
      <c r="CE138" s="12">
        <f t="shared" si="553"/>
        <v>0</v>
      </c>
      <c r="CF138" s="9">
        <v>0</v>
      </c>
      <c r="CG138" s="5">
        <v>0</v>
      </c>
      <c r="CH138" s="12">
        <f t="shared" si="554"/>
        <v>0</v>
      </c>
      <c r="CI138" s="9">
        <v>0</v>
      </c>
      <c r="CJ138" s="5">
        <v>0</v>
      </c>
      <c r="CK138" s="12">
        <f t="shared" si="555"/>
        <v>0</v>
      </c>
      <c r="CL138" s="69">
        <v>477.24</v>
      </c>
      <c r="CM138" s="5">
        <v>2467.4090000000001</v>
      </c>
      <c r="CN138" s="12">
        <f t="shared" si="556"/>
        <v>5170.1638588550832</v>
      </c>
      <c r="CO138" s="9">
        <v>0</v>
      </c>
      <c r="CP138" s="5">
        <v>0</v>
      </c>
      <c r="CQ138" s="12">
        <f t="shared" si="557"/>
        <v>0</v>
      </c>
      <c r="CR138" s="6">
        <f t="shared" si="559"/>
        <v>477.24099999999999</v>
      </c>
      <c r="CS138" s="11">
        <f t="shared" si="560"/>
        <v>2468.4</v>
      </c>
    </row>
    <row r="139" spans="1:97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529"/>
        <v>0</v>
      </c>
      <c r="I139" s="9"/>
      <c r="J139" s="5"/>
      <c r="K139" s="12"/>
      <c r="L139" s="9">
        <v>0</v>
      </c>
      <c r="M139" s="5">
        <v>0</v>
      </c>
      <c r="N139" s="12">
        <f t="shared" si="530"/>
        <v>0</v>
      </c>
      <c r="O139" s="9">
        <v>0</v>
      </c>
      <c r="P139" s="5">
        <v>0</v>
      </c>
      <c r="Q139" s="12">
        <f t="shared" si="531"/>
        <v>0</v>
      </c>
      <c r="R139" s="9">
        <v>0</v>
      </c>
      <c r="S139" s="5">
        <v>0</v>
      </c>
      <c r="T139" s="12">
        <f t="shared" si="532"/>
        <v>0</v>
      </c>
      <c r="U139" s="9">
        <v>0</v>
      </c>
      <c r="V139" s="5">
        <v>0</v>
      </c>
      <c r="W139" s="12">
        <f t="shared" si="533"/>
        <v>0</v>
      </c>
      <c r="X139" s="9">
        <v>0</v>
      </c>
      <c r="Y139" s="5">
        <v>0</v>
      </c>
      <c r="Z139" s="12">
        <f t="shared" si="534"/>
        <v>0</v>
      </c>
      <c r="AA139" s="9">
        <v>0</v>
      </c>
      <c r="AB139" s="5">
        <v>0</v>
      </c>
      <c r="AC139" s="12">
        <f t="shared" si="535"/>
        <v>0</v>
      </c>
      <c r="AD139" s="9">
        <v>0</v>
      </c>
      <c r="AE139" s="5">
        <v>0</v>
      </c>
      <c r="AF139" s="12">
        <f t="shared" si="536"/>
        <v>0</v>
      </c>
      <c r="AG139" s="9">
        <v>0</v>
      </c>
      <c r="AH139" s="5">
        <v>0</v>
      </c>
      <c r="AI139" s="12">
        <f t="shared" si="537"/>
        <v>0</v>
      </c>
      <c r="AJ139" s="9">
        <v>0</v>
      </c>
      <c r="AK139" s="5">
        <v>0</v>
      </c>
      <c r="AL139" s="12">
        <f t="shared" si="538"/>
        <v>0</v>
      </c>
      <c r="AM139" s="9">
        <v>0</v>
      </c>
      <c r="AN139" s="5">
        <v>0</v>
      </c>
      <c r="AO139" s="12">
        <f t="shared" si="539"/>
        <v>0</v>
      </c>
      <c r="AP139" s="9">
        <v>0</v>
      </c>
      <c r="AQ139" s="5">
        <v>0</v>
      </c>
      <c r="AR139" s="12">
        <f t="shared" si="540"/>
        <v>0</v>
      </c>
      <c r="AS139" s="9">
        <v>0</v>
      </c>
      <c r="AT139" s="5">
        <v>0</v>
      </c>
      <c r="AU139" s="12">
        <f t="shared" si="541"/>
        <v>0</v>
      </c>
      <c r="AV139" s="9">
        <v>0</v>
      </c>
      <c r="AW139" s="5">
        <v>0</v>
      </c>
      <c r="AX139" s="12">
        <f t="shared" si="542"/>
        <v>0</v>
      </c>
      <c r="AY139" s="9">
        <v>0</v>
      </c>
      <c r="AZ139" s="5">
        <v>0</v>
      </c>
      <c r="BA139" s="12">
        <f t="shared" si="543"/>
        <v>0</v>
      </c>
      <c r="BB139" s="9">
        <v>0</v>
      </c>
      <c r="BC139" s="5">
        <v>0</v>
      </c>
      <c r="BD139" s="12">
        <f t="shared" si="544"/>
        <v>0</v>
      </c>
      <c r="BE139" s="9">
        <v>0</v>
      </c>
      <c r="BF139" s="5">
        <v>0</v>
      </c>
      <c r="BG139" s="12">
        <f t="shared" si="545"/>
        <v>0</v>
      </c>
      <c r="BH139" s="9">
        <v>0</v>
      </c>
      <c r="BI139" s="5">
        <v>0</v>
      </c>
      <c r="BJ139" s="12">
        <f t="shared" si="546"/>
        <v>0</v>
      </c>
      <c r="BK139" s="9">
        <v>0</v>
      </c>
      <c r="BL139" s="5">
        <v>0</v>
      </c>
      <c r="BM139" s="12">
        <f t="shared" si="547"/>
        <v>0</v>
      </c>
      <c r="BN139" s="9">
        <v>0</v>
      </c>
      <c r="BO139" s="5">
        <v>0</v>
      </c>
      <c r="BP139" s="12">
        <f t="shared" si="548"/>
        <v>0</v>
      </c>
      <c r="BQ139" s="9">
        <v>0</v>
      </c>
      <c r="BR139" s="5">
        <v>0</v>
      </c>
      <c r="BS139" s="12">
        <f t="shared" si="549"/>
        <v>0</v>
      </c>
      <c r="BT139" s="9">
        <v>0</v>
      </c>
      <c r="BU139" s="5">
        <v>0</v>
      </c>
      <c r="BV139" s="12">
        <f t="shared" si="550"/>
        <v>0</v>
      </c>
      <c r="BW139" s="9">
        <v>0</v>
      </c>
      <c r="BX139" s="5">
        <v>0</v>
      </c>
      <c r="BY139" s="12">
        <f t="shared" si="551"/>
        <v>0</v>
      </c>
      <c r="BZ139" s="9">
        <v>0</v>
      </c>
      <c r="CA139" s="5">
        <v>0</v>
      </c>
      <c r="CB139" s="12">
        <f t="shared" si="552"/>
        <v>0</v>
      </c>
      <c r="CC139" s="9">
        <v>0</v>
      </c>
      <c r="CD139" s="5">
        <v>0</v>
      </c>
      <c r="CE139" s="12">
        <f t="shared" si="553"/>
        <v>0</v>
      </c>
      <c r="CF139" s="9">
        <v>0</v>
      </c>
      <c r="CG139" s="5">
        <v>0</v>
      </c>
      <c r="CH139" s="12">
        <f t="shared" si="554"/>
        <v>0</v>
      </c>
      <c r="CI139" s="9">
        <v>0</v>
      </c>
      <c r="CJ139" s="5">
        <v>0</v>
      </c>
      <c r="CK139" s="12">
        <f t="shared" si="555"/>
        <v>0</v>
      </c>
      <c r="CL139" s="9">
        <v>0</v>
      </c>
      <c r="CM139" s="5">
        <v>0</v>
      </c>
      <c r="CN139" s="12">
        <f t="shared" si="556"/>
        <v>0</v>
      </c>
      <c r="CO139" s="9">
        <v>0</v>
      </c>
      <c r="CP139" s="5">
        <v>0</v>
      </c>
      <c r="CQ139" s="12">
        <f t="shared" si="557"/>
        <v>0</v>
      </c>
      <c r="CR139" s="6">
        <f t="shared" si="559"/>
        <v>0</v>
      </c>
      <c r="CS139" s="11">
        <f t="shared" si="560"/>
        <v>0</v>
      </c>
    </row>
    <row r="140" spans="1:97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561">IF(C140=0,0,D140/C140*1000)</f>
        <v>0</v>
      </c>
      <c r="F140" s="9">
        <v>0</v>
      </c>
      <c r="G140" s="5">
        <v>0</v>
      </c>
      <c r="H140" s="12">
        <f t="shared" si="529"/>
        <v>0</v>
      </c>
      <c r="I140" s="9"/>
      <c r="J140" s="5"/>
      <c r="K140" s="12"/>
      <c r="L140" s="9">
        <v>0</v>
      </c>
      <c r="M140" s="5">
        <v>0</v>
      </c>
      <c r="N140" s="12">
        <f t="shared" si="530"/>
        <v>0</v>
      </c>
      <c r="O140" s="9">
        <v>0</v>
      </c>
      <c r="P140" s="5">
        <v>0</v>
      </c>
      <c r="Q140" s="12">
        <f t="shared" si="531"/>
        <v>0</v>
      </c>
      <c r="R140" s="9">
        <v>0</v>
      </c>
      <c r="S140" s="5">
        <v>0</v>
      </c>
      <c r="T140" s="12">
        <f t="shared" si="532"/>
        <v>0</v>
      </c>
      <c r="U140" s="9">
        <v>0</v>
      </c>
      <c r="V140" s="5">
        <v>0</v>
      </c>
      <c r="W140" s="12">
        <f t="shared" si="533"/>
        <v>0</v>
      </c>
      <c r="X140" s="9">
        <v>0</v>
      </c>
      <c r="Y140" s="5">
        <v>0</v>
      </c>
      <c r="Z140" s="12">
        <f t="shared" si="534"/>
        <v>0</v>
      </c>
      <c r="AA140" s="9">
        <v>0</v>
      </c>
      <c r="AB140" s="5">
        <v>0</v>
      </c>
      <c r="AC140" s="12">
        <f t="shared" si="535"/>
        <v>0</v>
      </c>
      <c r="AD140" s="9">
        <v>0</v>
      </c>
      <c r="AE140" s="5">
        <v>0</v>
      </c>
      <c r="AF140" s="12">
        <f t="shared" si="536"/>
        <v>0</v>
      </c>
      <c r="AG140" s="9">
        <v>0</v>
      </c>
      <c r="AH140" s="5">
        <v>0</v>
      </c>
      <c r="AI140" s="12">
        <f t="shared" si="537"/>
        <v>0</v>
      </c>
      <c r="AJ140" s="9">
        <v>0</v>
      </c>
      <c r="AK140" s="5">
        <v>0</v>
      </c>
      <c r="AL140" s="12">
        <f t="shared" si="538"/>
        <v>0</v>
      </c>
      <c r="AM140" s="9">
        <v>0</v>
      </c>
      <c r="AN140" s="5">
        <v>0</v>
      </c>
      <c r="AO140" s="12">
        <f t="shared" si="539"/>
        <v>0</v>
      </c>
      <c r="AP140" s="9">
        <v>0</v>
      </c>
      <c r="AQ140" s="5">
        <v>0</v>
      </c>
      <c r="AR140" s="12">
        <f t="shared" si="540"/>
        <v>0</v>
      </c>
      <c r="AS140" s="69">
        <v>25.0002</v>
      </c>
      <c r="AT140" s="5">
        <v>115.31</v>
      </c>
      <c r="AU140" s="12">
        <f t="shared" si="541"/>
        <v>4612.3631010951913</v>
      </c>
      <c r="AV140" s="9">
        <v>0</v>
      </c>
      <c r="AW140" s="5">
        <v>0</v>
      </c>
      <c r="AX140" s="12">
        <f t="shared" si="542"/>
        <v>0</v>
      </c>
      <c r="AY140" s="9">
        <v>0</v>
      </c>
      <c r="AZ140" s="5">
        <v>0</v>
      </c>
      <c r="BA140" s="12">
        <f t="shared" si="543"/>
        <v>0</v>
      </c>
      <c r="BB140" s="9">
        <v>0</v>
      </c>
      <c r="BC140" s="5">
        <v>0</v>
      </c>
      <c r="BD140" s="12">
        <f t="shared" si="544"/>
        <v>0</v>
      </c>
      <c r="BE140" s="9">
        <v>0</v>
      </c>
      <c r="BF140" s="5">
        <v>0</v>
      </c>
      <c r="BG140" s="12">
        <f t="shared" si="545"/>
        <v>0</v>
      </c>
      <c r="BH140" s="9">
        <v>0</v>
      </c>
      <c r="BI140" s="5">
        <v>0</v>
      </c>
      <c r="BJ140" s="12">
        <f t="shared" si="546"/>
        <v>0</v>
      </c>
      <c r="BK140" s="9">
        <v>0</v>
      </c>
      <c r="BL140" s="5">
        <v>0</v>
      </c>
      <c r="BM140" s="12">
        <f t="shared" si="547"/>
        <v>0</v>
      </c>
      <c r="BN140" s="9">
        <v>0</v>
      </c>
      <c r="BO140" s="5">
        <v>0</v>
      </c>
      <c r="BP140" s="12">
        <f t="shared" si="548"/>
        <v>0</v>
      </c>
      <c r="BQ140" s="9">
        <v>0</v>
      </c>
      <c r="BR140" s="5">
        <v>0</v>
      </c>
      <c r="BS140" s="12">
        <f t="shared" si="549"/>
        <v>0</v>
      </c>
      <c r="BT140" s="9">
        <v>0</v>
      </c>
      <c r="BU140" s="5">
        <v>0</v>
      </c>
      <c r="BV140" s="12">
        <f t="shared" si="550"/>
        <v>0</v>
      </c>
      <c r="BW140" s="9">
        <v>0</v>
      </c>
      <c r="BX140" s="5">
        <v>0</v>
      </c>
      <c r="BY140" s="12">
        <f t="shared" si="551"/>
        <v>0</v>
      </c>
      <c r="BZ140" s="9">
        <v>0</v>
      </c>
      <c r="CA140" s="5">
        <v>0</v>
      </c>
      <c r="CB140" s="12">
        <f t="shared" si="552"/>
        <v>0</v>
      </c>
      <c r="CC140" s="9">
        <v>0</v>
      </c>
      <c r="CD140" s="5">
        <v>0</v>
      </c>
      <c r="CE140" s="12">
        <f t="shared" si="553"/>
        <v>0</v>
      </c>
      <c r="CF140" s="9">
        <v>0</v>
      </c>
      <c r="CG140" s="5">
        <v>0</v>
      </c>
      <c r="CH140" s="12">
        <f t="shared" si="554"/>
        <v>0</v>
      </c>
      <c r="CI140" s="9">
        <v>0</v>
      </c>
      <c r="CJ140" s="5">
        <v>0</v>
      </c>
      <c r="CK140" s="12">
        <f t="shared" si="555"/>
        <v>0</v>
      </c>
      <c r="CL140" s="9">
        <v>0</v>
      </c>
      <c r="CM140" s="5">
        <v>0</v>
      </c>
      <c r="CN140" s="12">
        <f t="shared" si="556"/>
        <v>0</v>
      </c>
      <c r="CO140" s="9">
        <v>0</v>
      </c>
      <c r="CP140" s="5">
        <v>0</v>
      </c>
      <c r="CQ140" s="12">
        <f t="shared" si="557"/>
        <v>0</v>
      </c>
      <c r="CR140" s="6">
        <f t="shared" si="559"/>
        <v>25.0002</v>
      </c>
      <c r="CS140" s="11">
        <f t="shared" si="560"/>
        <v>115.31</v>
      </c>
    </row>
    <row r="141" spans="1:97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561"/>
        <v>0</v>
      </c>
      <c r="F141" s="9">
        <v>0</v>
      </c>
      <c r="G141" s="5">
        <v>0</v>
      </c>
      <c r="H141" s="12">
        <f t="shared" si="529"/>
        <v>0</v>
      </c>
      <c r="I141" s="9"/>
      <c r="J141" s="5"/>
      <c r="K141" s="12"/>
      <c r="L141" s="9">
        <v>0</v>
      </c>
      <c r="M141" s="5">
        <v>0</v>
      </c>
      <c r="N141" s="12">
        <f t="shared" si="530"/>
        <v>0</v>
      </c>
      <c r="O141" s="9">
        <v>0</v>
      </c>
      <c r="P141" s="5">
        <v>0</v>
      </c>
      <c r="Q141" s="12">
        <f t="shared" si="531"/>
        <v>0</v>
      </c>
      <c r="R141" s="9">
        <v>0</v>
      </c>
      <c r="S141" s="5">
        <v>0</v>
      </c>
      <c r="T141" s="12">
        <f t="shared" si="532"/>
        <v>0</v>
      </c>
      <c r="U141" s="9">
        <v>0</v>
      </c>
      <c r="V141" s="5">
        <v>0</v>
      </c>
      <c r="W141" s="12">
        <f t="shared" si="533"/>
        <v>0</v>
      </c>
      <c r="X141" s="9">
        <v>0</v>
      </c>
      <c r="Y141" s="5">
        <v>0</v>
      </c>
      <c r="Z141" s="12">
        <f t="shared" si="534"/>
        <v>0</v>
      </c>
      <c r="AA141" s="9">
        <v>0</v>
      </c>
      <c r="AB141" s="5">
        <v>0</v>
      </c>
      <c r="AC141" s="12">
        <f t="shared" si="535"/>
        <v>0</v>
      </c>
      <c r="AD141" s="9">
        <v>0</v>
      </c>
      <c r="AE141" s="5">
        <v>0</v>
      </c>
      <c r="AF141" s="12">
        <f t="shared" si="536"/>
        <v>0</v>
      </c>
      <c r="AG141" s="9">
        <v>0</v>
      </c>
      <c r="AH141" s="5">
        <v>0</v>
      </c>
      <c r="AI141" s="12">
        <f t="shared" si="537"/>
        <v>0</v>
      </c>
      <c r="AJ141" s="9">
        <v>0</v>
      </c>
      <c r="AK141" s="5">
        <v>0</v>
      </c>
      <c r="AL141" s="12">
        <f t="shared" si="538"/>
        <v>0</v>
      </c>
      <c r="AM141" s="9">
        <v>0</v>
      </c>
      <c r="AN141" s="5">
        <v>0</v>
      </c>
      <c r="AO141" s="12">
        <f t="shared" si="539"/>
        <v>0</v>
      </c>
      <c r="AP141" s="69">
        <v>90</v>
      </c>
      <c r="AQ141" s="5">
        <v>410.553</v>
      </c>
      <c r="AR141" s="12">
        <f t="shared" si="540"/>
        <v>4561.7</v>
      </c>
      <c r="AS141" s="9">
        <v>0</v>
      </c>
      <c r="AT141" s="5">
        <v>0</v>
      </c>
      <c r="AU141" s="12">
        <f t="shared" si="541"/>
        <v>0</v>
      </c>
      <c r="AV141" s="9">
        <v>0</v>
      </c>
      <c r="AW141" s="5">
        <v>0</v>
      </c>
      <c r="AX141" s="12">
        <f t="shared" si="542"/>
        <v>0</v>
      </c>
      <c r="AY141" s="9">
        <v>0</v>
      </c>
      <c r="AZ141" s="5">
        <v>0</v>
      </c>
      <c r="BA141" s="12">
        <f t="shared" si="543"/>
        <v>0</v>
      </c>
      <c r="BB141" s="9">
        <v>0</v>
      </c>
      <c r="BC141" s="5">
        <v>0</v>
      </c>
      <c r="BD141" s="12">
        <f t="shared" si="544"/>
        <v>0</v>
      </c>
      <c r="BE141" s="9">
        <v>0</v>
      </c>
      <c r="BF141" s="5">
        <v>0</v>
      </c>
      <c r="BG141" s="12">
        <f t="shared" si="545"/>
        <v>0</v>
      </c>
      <c r="BH141" s="9">
        <v>0</v>
      </c>
      <c r="BI141" s="5">
        <v>0</v>
      </c>
      <c r="BJ141" s="12">
        <f t="shared" si="546"/>
        <v>0</v>
      </c>
      <c r="BK141" s="9">
        <v>0</v>
      </c>
      <c r="BL141" s="5">
        <v>0</v>
      </c>
      <c r="BM141" s="12">
        <f t="shared" si="547"/>
        <v>0</v>
      </c>
      <c r="BN141" s="9">
        <v>0</v>
      </c>
      <c r="BO141" s="5">
        <v>0</v>
      </c>
      <c r="BP141" s="12">
        <f t="shared" si="548"/>
        <v>0</v>
      </c>
      <c r="BQ141" s="9">
        <v>0</v>
      </c>
      <c r="BR141" s="5">
        <v>0</v>
      </c>
      <c r="BS141" s="12">
        <f t="shared" si="549"/>
        <v>0</v>
      </c>
      <c r="BT141" s="9">
        <v>0</v>
      </c>
      <c r="BU141" s="5">
        <v>0</v>
      </c>
      <c r="BV141" s="12">
        <f t="shared" si="550"/>
        <v>0</v>
      </c>
      <c r="BW141" s="9">
        <v>0</v>
      </c>
      <c r="BX141" s="5">
        <v>0</v>
      </c>
      <c r="BY141" s="12">
        <f t="shared" si="551"/>
        <v>0</v>
      </c>
      <c r="BZ141" s="9">
        <v>0</v>
      </c>
      <c r="CA141" s="5">
        <v>0</v>
      </c>
      <c r="CB141" s="12">
        <f t="shared" si="552"/>
        <v>0</v>
      </c>
      <c r="CC141" s="9">
        <v>0</v>
      </c>
      <c r="CD141" s="5">
        <v>0</v>
      </c>
      <c r="CE141" s="12">
        <f t="shared" si="553"/>
        <v>0</v>
      </c>
      <c r="CF141" s="9">
        <v>0</v>
      </c>
      <c r="CG141" s="5">
        <v>0</v>
      </c>
      <c r="CH141" s="12">
        <f t="shared" si="554"/>
        <v>0</v>
      </c>
      <c r="CI141" s="9">
        <v>0</v>
      </c>
      <c r="CJ141" s="5">
        <v>0</v>
      </c>
      <c r="CK141" s="12">
        <f t="shared" si="555"/>
        <v>0</v>
      </c>
      <c r="CL141" s="9">
        <v>0</v>
      </c>
      <c r="CM141" s="5">
        <v>0</v>
      </c>
      <c r="CN141" s="12">
        <f t="shared" si="556"/>
        <v>0</v>
      </c>
      <c r="CO141" s="9">
        <v>0</v>
      </c>
      <c r="CP141" s="5">
        <v>0</v>
      </c>
      <c r="CQ141" s="12">
        <f t="shared" si="557"/>
        <v>0</v>
      </c>
      <c r="CR141" s="6">
        <f t="shared" si="559"/>
        <v>90</v>
      </c>
      <c r="CS141" s="11">
        <f t="shared" si="560"/>
        <v>410.553</v>
      </c>
    </row>
    <row r="142" spans="1:97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561"/>
        <v>0</v>
      </c>
      <c r="F142" s="9">
        <v>0</v>
      </c>
      <c r="G142" s="5">
        <v>0</v>
      </c>
      <c r="H142" s="12">
        <f t="shared" si="529"/>
        <v>0</v>
      </c>
      <c r="I142" s="9"/>
      <c r="J142" s="5"/>
      <c r="K142" s="12"/>
      <c r="L142" s="9">
        <v>0</v>
      </c>
      <c r="M142" s="5">
        <v>0</v>
      </c>
      <c r="N142" s="12">
        <f t="shared" si="530"/>
        <v>0</v>
      </c>
      <c r="O142" s="9">
        <v>0</v>
      </c>
      <c r="P142" s="5">
        <v>0</v>
      </c>
      <c r="Q142" s="12">
        <f t="shared" si="531"/>
        <v>0</v>
      </c>
      <c r="R142" s="9">
        <v>0</v>
      </c>
      <c r="S142" s="5">
        <v>0</v>
      </c>
      <c r="T142" s="12">
        <f t="shared" si="532"/>
        <v>0</v>
      </c>
      <c r="U142" s="9">
        <v>0</v>
      </c>
      <c r="V142" s="5">
        <v>0</v>
      </c>
      <c r="W142" s="12">
        <f t="shared" si="533"/>
        <v>0</v>
      </c>
      <c r="X142" s="9">
        <v>0</v>
      </c>
      <c r="Y142" s="5">
        <v>0</v>
      </c>
      <c r="Z142" s="12">
        <f t="shared" si="534"/>
        <v>0</v>
      </c>
      <c r="AA142" s="9">
        <v>0</v>
      </c>
      <c r="AB142" s="5">
        <v>0</v>
      </c>
      <c r="AC142" s="12">
        <f t="shared" si="535"/>
        <v>0</v>
      </c>
      <c r="AD142" s="9">
        <v>0</v>
      </c>
      <c r="AE142" s="5">
        <v>0</v>
      </c>
      <c r="AF142" s="12">
        <f t="shared" si="536"/>
        <v>0</v>
      </c>
      <c r="AG142" s="9">
        <v>0</v>
      </c>
      <c r="AH142" s="5">
        <v>0</v>
      </c>
      <c r="AI142" s="12">
        <f t="shared" si="537"/>
        <v>0</v>
      </c>
      <c r="AJ142" s="9">
        <v>0</v>
      </c>
      <c r="AK142" s="5">
        <v>0</v>
      </c>
      <c r="AL142" s="12">
        <f t="shared" si="538"/>
        <v>0</v>
      </c>
      <c r="AM142" s="9">
        <v>0</v>
      </c>
      <c r="AN142" s="5">
        <v>0</v>
      </c>
      <c r="AO142" s="12">
        <f t="shared" si="539"/>
        <v>0</v>
      </c>
      <c r="AP142" s="69">
        <v>990</v>
      </c>
      <c r="AQ142" s="5">
        <v>4187.9780000000001</v>
      </c>
      <c r="AR142" s="12">
        <f t="shared" si="540"/>
        <v>4230.2808080808081</v>
      </c>
      <c r="AS142" s="9">
        <v>0</v>
      </c>
      <c r="AT142" s="5">
        <v>0</v>
      </c>
      <c r="AU142" s="12">
        <f t="shared" si="541"/>
        <v>0</v>
      </c>
      <c r="AV142" s="9">
        <v>0</v>
      </c>
      <c r="AW142" s="5">
        <v>0</v>
      </c>
      <c r="AX142" s="12">
        <f t="shared" si="542"/>
        <v>0</v>
      </c>
      <c r="AY142" s="9">
        <v>0</v>
      </c>
      <c r="AZ142" s="5">
        <v>0</v>
      </c>
      <c r="BA142" s="12">
        <f t="shared" si="543"/>
        <v>0</v>
      </c>
      <c r="BB142" s="9">
        <v>0</v>
      </c>
      <c r="BC142" s="5">
        <v>0</v>
      </c>
      <c r="BD142" s="12">
        <f t="shared" si="544"/>
        <v>0</v>
      </c>
      <c r="BE142" s="9">
        <v>0</v>
      </c>
      <c r="BF142" s="5">
        <v>0</v>
      </c>
      <c r="BG142" s="12">
        <f t="shared" si="545"/>
        <v>0</v>
      </c>
      <c r="BH142" s="9">
        <v>0</v>
      </c>
      <c r="BI142" s="5">
        <v>0</v>
      </c>
      <c r="BJ142" s="12">
        <f t="shared" si="546"/>
        <v>0</v>
      </c>
      <c r="BK142" s="9">
        <v>0</v>
      </c>
      <c r="BL142" s="5">
        <v>0</v>
      </c>
      <c r="BM142" s="12">
        <f t="shared" si="547"/>
        <v>0</v>
      </c>
      <c r="BN142" s="9">
        <v>0</v>
      </c>
      <c r="BO142" s="5">
        <v>0</v>
      </c>
      <c r="BP142" s="12">
        <f t="shared" si="548"/>
        <v>0</v>
      </c>
      <c r="BQ142" s="9">
        <v>0</v>
      </c>
      <c r="BR142" s="5">
        <v>0</v>
      </c>
      <c r="BS142" s="12">
        <f t="shared" si="549"/>
        <v>0</v>
      </c>
      <c r="BT142" s="9">
        <v>0</v>
      </c>
      <c r="BU142" s="5">
        <v>0</v>
      </c>
      <c r="BV142" s="12">
        <f t="shared" si="550"/>
        <v>0</v>
      </c>
      <c r="BW142" s="9">
        <v>0</v>
      </c>
      <c r="BX142" s="5">
        <v>0</v>
      </c>
      <c r="BY142" s="12">
        <f t="shared" si="551"/>
        <v>0</v>
      </c>
      <c r="BZ142" s="9">
        <v>0</v>
      </c>
      <c r="CA142" s="5">
        <v>0</v>
      </c>
      <c r="CB142" s="12">
        <f t="shared" si="552"/>
        <v>0</v>
      </c>
      <c r="CC142" s="9">
        <v>0</v>
      </c>
      <c r="CD142" s="5">
        <v>0</v>
      </c>
      <c r="CE142" s="12">
        <f t="shared" si="553"/>
        <v>0</v>
      </c>
      <c r="CF142" s="9">
        <v>0</v>
      </c>
      <c r="CG142" s="5">
        <v>0</v>
      </c>
      <c r="CH142" s="12">
        <f t="shared" si="554"/>
        <v>0</v>
      </c>
      <c r="CI142" s="9">
        <v>0</v>
      </c>
      <c r="CJ142" s="5">
        <v>0</v>
      </c>
      <c r="CK142" s="12">
        <f t="shared" si="555"/>
        <v>0</v>
      </c>
      <c r="CL142" s="9">
        <v>0</v>
      </c>
      <c r="CM142" s="5">
        <v>0</v>
      </c>
      <c r="CN142" s="12">
        <f t="shared" si="556"/>
        <v>0</v>
      </c>
      <c r="CO142" s="9">
        <v>0</v>
      </c>
      <c r="CP142" s="5">
        <v>0</v>
      </c>
      <c r="CQ142" s="12">
        <f t="shared" si="557"/>
        <v>0</v>
      </c>
      <c r="CR142" s="6">
        <f t="shared" si="559"/>
        <v>990</v>
      </c>
      <c r="CS142" s="11">
        <f t="shared" si="560"/>
        <v>4187.9780000000001</v>
      </c>
    </row>
    <row r="143" spans="1:97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561"/>
        <v>0</v>
      </c>
      <c r="F143" s="9">
        <v>0</v>
      </c>
      <c r="G143" s="5">
        <v>0</v>
      </c>
      <c r="H143" s="12">
        <f t="shared" si="529"/>
        <v>0</v>
      </c>
      <c r="I143" s="9"/>
      <c r="J143" s="5"/>
      <c r="K143" s="12"/>
      <c r="L143" s="9">
        <v>0</v>
      </c>
      <c r="M143" s="5">
        <v>0</v>
      </c>
      <c r="N143" s="12">
        <f t="shared" si="530"/>
        <v>0</v>
      </c>
      <c r="O143" s="69">
        <v>68</v>
      </c>
      <c r="P143" s="5">
        <v>394.4</v>
      </c>
      <c r="Q143" s="12">
        <f t="shared" si="531"/>
        <v>5800</v>
      </c>
      <c r="R143" s="9">
        <v>0</v>
      </c>
      <c r="S143" s="5">
        <v>0</v>
      </c>
      <c r="T143" s="12">
        <f t="shared" si="532"/>
        <v>0</v>
      </c>
      <c r="U143" s="9">
        <v>0</v>
      </c>
      <c r="V143" s="5">
        <v>0</v>
      </c>
      <c r="W143" s="12">
        <f t="shared" si="533"/>
        <v>0</v>
      </c>
      <c r="X143" s="9">
        <v>0</v>
      </c>
      <c r="Y143" s="5">
        <v>0</v>
      </c>
      <c r="Z143" s="12">
        <f t="shared" si="534"/>
        <v>0</v>
      </c>
      <c r="AA143" s="9">
        <v>0</v>
      </c>
      <c r="AB143" s="5">
        <v>0</v>
      </c>
      <c r="AC143" s="12">
        <f t="shared" si="535"/>
        <v>0</v>
      </c>
      <c r="AD143" s="9">
        <v>0</v>
      </c>
      <c r="AE143" s="5">
        <v>0</v>
      </c>
      <c r="AF143" s="12">
        <f t="shared" si="536"/>
        <v>0</v>
      </c>
      <c r="AG143" s="9">
        <v>0</v>
      </c>
      <c r="AH143" s="5">
        <v>0</v>
      </c>
      <c r="AI143" s="12">
        <f t="shared" si="537"/>
        <v>0</v>
      </c>
      <c r="AJ143" s="9">
        <v>0</v>
      </c>
      <c r="AK143" s="5">
        <v>0</v>
      </c>
      <c r="AL143" s="12">
        <f t="shared" si="538"/>
        <v>0</v>
      </c>
      <c r="AM143" s="9">
        <v>0</v>
      </c>
      <c r="AN143" s="5">
        <v>0</v>
      </c>
      <c r="AO143" s="12">
        <f t="shared" si="539"/>
        <v>0</v>
      </c>
      <c r="AP143" s="69">
        <v>2055</v>
      </c>
      <c r="AQ143" s="5">
        <v>7850.9170000000004</v>
      </c>
      <c r="AR143" s="12">
        <f t="shared" si="540"/>
        <v>3820.3975669099755</v>
      </c>
      <c r="AS143" s="9">
        <v>0</v>
      </c>
      <c r="AT143" s="5">
        <v>0</v>
      </c>
      <c r="AU143" s="12">
        <f t="shared" si="541"/>
        <v>0</v>
      </c>
      <c r="AV143" s="69">
        <v>91.44</v>
      </c>
      <c r="AW143" s="5">
        <v>353.6</v>
      </c>
      <c r="AX143" s="12">
        <f t="shared" si="542"/>
        <v>3867.0166229221354</v>
      </c>
      <c r="AY143" s="9">
        <v>0</v>
      </c>
      <c r="AZ143" s="5">
        <v>0</v>
      </c>
      <c r="BA143" s="12">
        <f t="shared" si="543"/>
        <v>0</v>
      </c>
      <c r="BB143" s="9">
        <v>0</v>
      </c>
      <c r="BC143" s="5">
        <v>0</v>
      </c>
      <c r="BD143" s="12">
        <f t="shared" si="544"/>
        <v>0</v>
      </c>
      <c r="BE143" s="9">
        <v>0</v>
      </c>
      <c r="BF143" s="5">
        <v>0</v>
      </c>
      <c r="BG143" s="12">
        <f t="shared" si="545"/>
        <v>0</v>
      </c>
      <c r="BH143" s="9">
        <v>0</v>
      </c>
      <c r="BI143" s="5">
        <v>0</v>
      </c>
      <c r="BJ143" s="12">
        <f t="shared" si="546"/>
        <v>0</v>
      </c>
      <c r="BK143" s="9">
        <v>0</v>
      </c>
      <c r="BL143" s="5">
        <v>0</v>
      </c>
      <c r="BM143" s="12">
        <f t="shared" si="547"/>
        <v>0</v>
      </c>
      <c r="BN143" s="9">
        <v>0</v>
      </c>
      <c r="BO143" s="5">
        <v>0</v>
      </c>
      <c r="BP143" s="12">
        <f t="shared" si="548"/>
        <v>0</v>
      </c>
      <c r="BQ143" s="9">
        <v>0</v>
      </c>
      <c r="BR143" s="5">
        <v>0</v>
      </c>
      <c r="BS143" s="12">
        <f t="shared" si="549"/>
        <v>0</v>
      </c>
      <c r="BT143" s="9">
        <v>0</v>
      </c>
      <c r="BU143" s="5">
        <v>0</v>
      </c>
      <c r="BV143" s="12">
        <f t="shared" si="550"/>
        <v>0</v>
      </c>
      <c r="BW143" s="9">
        <v>0</v>
      </c>
      <c r="BX143" s="5">
        <v>0</v>
      </c>
      <c r="BY143" s="12">
        <f t="shared" si="551"/>
        <v>0</v>
      </c>
      <c r="BZ143" s="9">
        <v>0</v>
      </c>
      <c r="CA143" s="5">
        <v>0</v>
      </c>
      <c r="CB143" s="12">
        <f t="shared" si="552"/>
        <v>0</v>
      </c>
      <c r="CC143" s="9">
        <v>0</v>
      </c>
      <c r="CD143" s="5">
        <v>0</v>
      </c>
      <c r="CE143" s="12">
        <f t="shared" si="553"/>
        <v>0</v>
      </c>
      <c r="CF143" s="9">
        <v>0</v>
      </c>
      <c r="CG143" s="5">
        <v>0</v>
      </c>
      <c r="CH143" s="12">
        <f t="shared" si="554"/>
        <v>0</v>
      </c>
      <c r="CI143" s="9">
        <v>0</v>
      </c>
      <c r="CJ143" s="5">
        <v>0</v>
      </c>
      <c r="CK143" s="12">
        <f t="shared" si="555"/>
        <v>0</v>
      </c>
      <c r="CL143" s="69">
        <v>34</v>
      </c>
      <c r="CM143" s="5">
        <v>151.892</v>
      </c>
      <c r="CN143" s="12">
        <f t="shared" si="556"/>
        <v>4467.411764705882</v>
      </c>
      <c r="CO143" s="9">
        <v>0</v>
      </c>
      <c r="CP143" s="5">
        <v>0</v>
      </c>
      <c r="CQ143" s="12">
        <f t="shared" si="557"/>
        <v>0</v>
      </c>
      <c r="CR143" s="6">
        <f t="shared" si="559"/>
        <v>2248.44</v>
      </c>
      <c r="CS143" s="11">
        <f t="shared" si="560"/>
        <v>8750.8090000000011</v>
      </c>
    </row>
    <row r="144" spans="1:97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561"/>
        <v>0</v>
      </c>
      <c r="F144" s="9">
        <v>0</v>
      </c>
      <c r="G144" s="5">
        <v>0</v>
      </c>
      <c r="H144" s="12">
        <f t="shared" si="529"/>
        <v>0</v>
      </c>
      <c r="I144" s="9"/>
      <c r="J144" s="5"/>
      <c r="K144" s="12"/>
      <c r="L144" s="9">
        <v>0</v>
      </c>
      <c r="M144" s="5">
        <v>0</v>
      </c>
      <c r="N144" s="12">
        <f t="shared" si="530"/>
        <v>0</v>
      </c>
      <c r="O144" s="9">
        <v>0</v>
      </c>
      <c r="P144" s="5">
        <v>0</v>
      </c>
      <c r="Q144" s="12">
        <f t="shared" si="531"/>
        <v>0</v>
      </c>
      <c r="R144" s="9">
        <v>0</v>
      </c>
      <c r="S144" s="5">
        <v>0</v>
      </c>
      <c r="T144" s="12">
        <f t="shared" si="532"/>
        <v>0</v>
      </c>
      <c r="U144" s="9">
        <v>0</v>
      </c>
      <c r="V144" s="5">
        <v>0</v>
      </c>
      <c r="W144" s="12">
        <f t="shared" si="533"/>
        <v>0</v>
      </c>
      <c r="X144" s="9">
        <v>0</v>
      </c>
      <c r="Y144" s="5">
        <v>0</v>
      </c>
      <c r="Z144" s="12">
        <f t="shared" si="534"/>
        <v>0</v>
      </c>
      <c r="AA144" s="9">
        <v>0</v>
      </c>
      <c r="AB144" s="5">
        <v>0</v>
      </c>
      <c r="AC144" s="12">
        <f t="shared" si="535"/>
        <v>0</v>
      </c>
      <c r="AD144" s="9">
        <v>0</v>
      </c>
      <c r="AE144" s="5">
        <v>0</v>
      </c>
      <c r="AF144" s="12">
        <f t="shared" si="536"/>
        <v>0</v>
      </c>
      <c r="AG144" s="9">
        <v>0</v>
      </c>
      <c r="AH144" s="5">
        <v>0</v>
      </c>
      <c r="AI144" s="12">
        <f t="shared" si="537"/>
        <v>0</v>
      </c>
      <c r="AJ144" s="9">
        <v>0</v>
      </c>
      <c r="AK144" s="5">
        <v>0</v>
      </c>
      <c r="AL144" s="12">
        <f t="shared" si="538"/>
        <v>0</v>
      </c>
      <c r="AM144" s="9">
        <v>0</v>
      </c>
      <c r="AN144" s="5">
        <v>0</v>
      </c>
      <c r="AO144" s="12">
        <f t="shared" si="539"/>
        <v>0</v>
      </c>
      <c r="AP144" s="69">
        <v>822</v>
      </c>
      <c r="AQ144" s="5">
        <v>2902.761</v>
      </c>
      <c r="AR144" s="12">
        <f t="shared" si="540"/>
        <v>3531.3394160583939</v>
      </c>
      <c r="AS144" s="9">
        <v>0</v>
      </c>
      <c r="AT144" s="5">
        <v>0</v>
      </c>
      <c r="AU144" s="12">
        <f t="shared" si="541"/>
        <v>0</v>
      </c>
      <c r="AV144" s="69">
        <v>82.42</v>
      </c>
      <c r="AW144" s="5">
        <v>353.6</v>
      </c>
      <c r="AX144" s="12">
        <f t="shared" si="542"/>
        <v>4290.2208201892745</v>
      </c>
      <c r="AY144" s="9">
        <v>0</v>
      </c>
      <c r="AZ144" s="5">
        <v>0</v>
      </c>
      <c r="BA144" s="12">
        <f t="shared" si="543"/>
        <v>0</v>
      </c>
      <c r="BB144" s="9">
        <v>0</v>
      </c>
      <c r="BC144" s="5">
        <v>0</v>
      </c>
      <c r="BD144" s="12">
        <f t="shared" si="544"/>
        <v>0</v>
      </c>
      <c r="BE144" s="9">
        <v>0</v>
      </c>
      <c r="BF144" s="5">
        <v>0</v>
      </c>
      <c r="BG144" s="12">
        <f t="shared" si="545"/>
        <v>0</v>
      </c>
      <c r="BH144" s="9">
        <v>0</v>
      </c>
      <c r="BI144" s="5">
        <v>0</v>
      </c>
      <c r="BJ144" s="12">
        <f t="shared" si="546"/>
        <v>0</v>
      </c>
      <c r="BK144" s="9">
        <v>0</v>
      </c>
      <c r="BL144" s="5">
        <v>0</v>
      </c>
      <c r="BM144" s="12">
        <f t="shared" si="547"/>
        <v>0</v>
      </c>
      <c r="BN144" s="9">
        <v>0</v>
      </c>
      <c r="BO144" s="5">
        <v>0</v>
      </c>
      <c r="BP144" s="12">
        <f t="shared" si="548"/>
        <v>0</v>
      </c>
      <c r="BQ144" s="9">
        <v>0</v>
      </c>
      <c r="BR144" s="5">
        <v>0</v>
      </c>
      <c r="BS144" s="12">
        <f t="shared" si="549"/>
        <v>0</v>
      </c>
      <c r="BT144" s="9">
        <v>0</v>
      </c>
      <c r="BU144" s="5">
        <v>0</v>
      </c>
      <c r="BV144" s="12">
        <f t="shared" si="550"/>
        <v>0</v>
      </c>
      <c r="BW144" s="9">
        <v>0</v>
      </c>
      <c r="BX144" s="5">
        <v>0</v>
      </c>
      <c r="BY144" s="12">
        <f t="shared" si="551"/>
        <v>0</v>
      </c>
      <c r="BZ144" s="9">
        <v>0</v>
      </c>
      <c r="CA144" s="5">
        <v>0</v>
      </c>
      <c r="CB144" s="12">
        <f t="shared" si="552"/>
        <v>0</v>
      </c>
      <c r="CC144" s="9">
        <v>0</v>
      </c>
      <c r="CD144" s="5">
        <v>0</v>
      </c>
      <c r="CE144" s="12">
        <f t="shared" si="553"/>
        <v>0</v>
      </c>
      <c r="CF144" s="9">
        <v>0</v>
      </c>
      <c r="CG144" s="5">
        <v>0</v>
      </c>
      <c r="CH144" s="12">
        <f t="shared" si="554"/>
        <v>0</v>
      </c>
      <c r="CI144" s="9">
        <v>0</v>
      </c>
      <c r="CJ144" s="5">
        <v>0</v>
      </c>
      <c r="CK144" s="12">
        <f t="shared" si="555"/>
        <v>0</v>
      </c>
      <c r="CL144" s="69">
        <v>166.04</v>
      </c>
      <c r="CM144" s="5">
        <v>689.274</v>
      </c>
      <c r="CN144" s="12">
        <f t="shared" si="556"/>
        <v>4151.2527101903161</v>
      </c>
      <c r="CO144" s="9">
        <v>0</v>
      </c>
      <c r="CP144" s="5">
        <v>0</v>
      </c>
      <c r="CQ144" s="12">
        <f t="shared" si="557"/>
        <v>0</v>
      </c>
      <c r="CR144" s="6">
        <f t="shared" si="559"/>
        <v>1070.46</v>
      </c>
      <c r="CS144" s="11">
        <f t="shared" si="560"/>
        <v>3945.6349999999998</v>
      </c>
    </row>
    <row r="145" spans="1:97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561"/>
        <v>0</v>
      </c>
      <c r="F145" s="9">
        <v>0</v>
      </c>
      <c r="G145" s="5">
        <v>0</v>
      </c>
      <c r="H145" s="12">
        <f t="shared" si="529"/>
        <v>0</v>
      </c>
      <c r="I145" s="9"/>
      <c r="J145" s="5"/>
      <c r="K145" s="12"/>
      <c r="L145" s="9">
        <v>0</v>
      </c>
      <c r="M145" s="5">
        <v>0</v>
      </c>
      <c r="N145" s="12">
        <f t="shared" si="530"/>
        <v>0</v>
      </c>
      <c r="O145" s="69">
        <v>170</v>
      </c>
      <c r="P145" s="5">
        <v>963.03200000000004</v>
      </c>
      <c r="Q145" s="12">
        <f t="shared" si="531"/>
        <v>5664.8941176470589</v>
      </c>
      <c r="R145" s="9">
        <v>0</v>
      </c>
      <c r="S145" s="5">
        <v>0</v>
      </c>
      <c r="T145" s="12">
        <f t="shared" si="532"/>
        <v>0</v>
      </c>
      <c r="U145" s="9">
        <v>0</v>
      </c>
      <c r="V145" s="5">
        <v>0</v>
      </c>
      <c r="W145" s="12">
        <f t="shared" si="533"/>
        <v>0</v>
      </c>
      <c r="X145" s="9">
        <v>0</v>
      </c>
      <c r="Y145" s="5">
        <v>0</v>
      </c>
      <c r="Z145" s="12">
        <f t="shared" si="534"/>
        <v>0</v>
      </c>
      <c r="AA145" s="9">
        <v>0</v>
      </c>
      <c r="AB145" s="5">
        <v>0</v>
      </c>
      <c r="AC145" s="12">
        <f t="shared" si="535"/>
        <v>0</v>
      </c>
      <c r="AD145" s="9">
        <v>0</v>
      </c>
      <c r="AE145" s="5">
        <v>0</v>
      </c>
      <c r="AF145" s="12">
        <f t="shared" si="536"/>
        <v>0</v>
      </c>
      <c r="AG145" s="9">
        <v>0</v>
      </c>
      <c r="AH145" s="5">
        <v>0</v>
      </c>
      <c r="AI145" s="12">
        <f t="shared" si="537"/>
        <v>0</v>
      </c>
      <c r="AJ145" s="9">
        <v>0</v>
      </c>
      <c r="AK145" s="5">
        <v>0</v>
      </c>
      <c r="AL145" s="12">
        <f t="shared" si="538"/>
        <v>0</v>
      </c>
      <c r="AM145" s="9">
        <v>0</v>
      </c>
      <c r="AN145" s="5">
        <v>0</v>
      </c>
      <c r="AO145" s="12">
        <f t="shared" si="539"/>
        <v>0</v>
      </c>
      <c r="AP145" s="69">
        <v>90</v>
      </c>
      <c r="AQ145" s="5">
        <v>333.38400000000001</v>
      </c>
      <c r="AR145" s="12">
        <f t="shared" si="540"/>
        <v>3704.2666666666669</v>
      </c>
      <c r="AS145" s="69">
        <v>49.34</v>
      </c>
      <c r="AT145" s="5">
        <v>254.38900000000001</v>
      </c>
      <c r="AU145" s="12">
        <f t="shared" si="541"/>
        <v>5155.8370490474254</v>
      </c>
      <c r="AV145" s="9">
        <v>0</v>
      </c>
      <c r="AW145" s="5">
        <v>0</v>
      </c>
      <c r="AX145" s="12">
        <f t="shared" si="542"/>
        <v>0</v>
      </c>
      <c r="AY145" s="9">
        <v>0</v>
      </c>
      <c r="AZ145" s="5">
        <v>0</v>
      </c>
      <c r="BA145" s="12">
        <f t="shared" si="543"/>
        <v>0</v>
      </c>
      <c r="BB145" s="9">
        <v>0</v>
      </c>
      <c r="BC145" s="5">
        <v>0</v>
      </c>
      <c r="BD145" s="12">
        <f t="shared" si="544"/>
        <v>0</v>
      </c>
      <c r="BE145" s="9">
        <v>0</v>
      </c>
      <c r="BF145" s="5">
        <v>0</v>
      </c>
      <c r="BG145" s="12">
        <f t="shared" si="545"/>
        <v>0</v>
      </c>
      <c r="BH145" s="9">
        <v>0</v>
      </c>
      <c r="BI145" s="5">
        <v>0</v>
      </c>
      <c r="BJ145" s="12">
        <f t="shared" si="546"/>
        <v>0</v>
      </c>
      <c r="BK145" s="9">
        <v>0</v>
      </c>
      <c r="BL145" s="5">
        <v>0</v>
      </c>
      <c r="BM145" s="12">
        <f t="shared" si="547"/>
        <v>0</v>
      </c>
      <c r="BN145" s="9">
        <v>0</v>
      </c>
      <c r="BO145" s="5">
        <v>0</v>
      </c>
      <c r="BP145" s="12">
        <f t="shared" si="548"/>
        <v>0</v>
      </c>
      <c r="BQ145" s="9">
        <v>0</v>
      </c>
      <c r="BR145" s="5">
        <v>0</v>
      </c>
      <c r="BS145" s="12">
        <f t="shared" si="549"/>
        <v>0</v>
      </c>
      <c r="BT145" s="9">
        <v>0</v>
      </c>
      <c r="BU145" s="5">
        <v>0</v>
      </c>
      <c r="BV145" s="12">
        <f t="shared" si="550"/>
        <v>0</v>
      </c>
      <c r="BW145" s="9">
        <v>0</v>
      </c>
      <c r="BX145" s="5">
        <v>0</v>
      </c>
      <c r="BY145" s="12">
        <f t="shared" si="551"/>
        <v>0</v>
      </c>
      <c r="BZ145" s="9">
        <v>0</v>
      </c>
      <c r="CA145" s="5">
        <v>0</v>
      </c>
      <c r="CB145" s="12">
        <f t="shared" si="552"/>
        <v>0</v>
      </c>
      <c r="CC145" s="9">
        <v>0</v>
      </c>
      <c r="CD145" s="5">
        <v>0</v>
      </c>
      <c r="CE145" s="12">
        <f t="shared" si="553"/>
        <v>0</v>
      </c>
      <c r="CF145" s="9">
        <v>0</v>
      </c>
      <c r="CG145" s="5">
        <v>0</v>
      </c>
      <c r="CH145" s="12">
        <f t="shared" si="554"/>
        <v>0</v>
      </c>
      <c r="CI145" s="9">
        <v>0</v>
      </c>
      <c r="CJ145" s="5">
        <v>0</v>
      </c>
      <c r="CK145" s="12">
        <f t="shared" si="555"/>
        <v>0</v>
      </c>
      <c r="CL145" s="9">
        <v>0</v>
      </c>
      <c r="CM145" s="5">
        <v>0</v>
      </c>
      <c r="CN145" s="12">
        <f t="shared" si="556"/>
        <v>0</v>
      </c>
      <c r="CO145" s="9">
        <v>0</v>
      </c>
      <c r="CP145" s="5">
        <v>0</v>
      </c>
      <c r="CQ145" s="12">
        <f t="shared" si="557"/>
        <v>0</v>
      </c>
      <c r="CR145" s="6">
        <f t="shared" si="559"/>
        <v>309.34000000000003</v>
      </c>
      <c r="CS145" s="11">
        <f t="shared" si="560"/>
        <v>1550.8050000000003</v>
      </c>
    </row>
    <row r="146" spans="1:97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561"/>
        <v>0</v>
      </c>
      <c r="F146" s="9">
        <v>0</v>
      </c>
      <c r="G146" s="5">
        <v>0</v>
      </c>
      <c r="H146" s="12">
        <f t="shared" si="529"/>
        <v>0</v>
      </c>
      <c r="I146" s="9"/>
      <c r="J146" s="5"/>
      <c r="K146" s="12"/>
      <c r="L146" s="9">
        <v>0</v>
      </c>
      <c r="M146" s="5">
        <v>0</v>
      </c>
      <c r="N146" s="12">
        <f t="shared" si="530"/>
        <v>0</v>
      </c>
      <c r="O146" s="9">
        <v>0</v>
      </c>
      <c r="P146" s="5">
        <v>0</v>
      </c>
      <c r="Q146" s="12">
        <f t="shared" si="531"/>
        <v>0</v>
      </c>
      <c r="R146" s="9">
        <v>0</v>
      </c>
      <c r="S146" s="5">
        <v>0</v>
      </c>
      <c r="T146" s="12">
        <f t="shared" si="532"/>
        <v>0</v>
      </c>
      <c r="U146" s="9">
        <v>0</v>
      </c>
      <c r="V146" s="5">
        <v>0</v>
      </c>
      <c r="W146" s="12">
        <f t="shared" si="533"/>
        <v>0</v>
      </c>
      <c r="X146" s="69">
        <v>1.4E-2</v>
      </c>
      <c r="Y146" s="5">
        <v>1.387</v>
      </c>
      <c r="Z146" s="12">
        <f t="shared" si="534"/>
        <v>99071.428571428565</v>
      </c>
      <c r="AA146" s="9">
        <v>0</v>
      </c>
      <c r="AB146" s="5">
        <v>0</v>
      </c>
      <c r="AC146" s="12">
        <f t="shared" si="535"/>
        <v>0</v>
      </c>
      <c r="AD146" s="9">
        <v>0</v>
      </c>
      <c r="AE146" s="5">
        <v>0</v>
      </c>
      <c r="AF146" s="12">
        <f t="shared" si="536"/>
        <v>0</v>
      </c>
      <c r="AG146" s="9">
        <v>0</v>
      </c>
      <c r="AH146" s="5">
        <v>0</v>
      </c>
      <c r="AI146" s="12">
        <f t="shared" si="537"/>
        <v>0</v>
      </c>
      <c r="AJ146" s="9">
        <v>0</v>
      </c>
      <c r="AK146" s="5">
        <v>0</v>
      </c>
      <c r="AL146" s="12">
        <f t="shared" si="538"/>
        <v>0</v>
      </c>
      <c r="AM146" s="9">
        <v>0</v>
      </c>
      <c r="AN146" s="5">
        <v>0</v>
      </c>
      <c r="AO146" s="12">
        <f t="shared" si="539"/>
        <v>0</v>
      </c>
      <c r="AP146" s="69">
        <v>30</v>
      </c>
      <c r="AQ146" s="5">
        <v>104.286</v>
      </c>
      <c r="AR146" s="12">
        <f t="shared" si="540"/>
        <v>3476.2</v>
      </c>
      <c r="AS146" s="69">
        <v>24.02</v>
      </c>
      <c r="AT146" s="5">
        <v>117.289</v>
      </c>
      <c r="AU146" s="12">
        <f t="shared" si="541"/>
        <v>4882.9725228975849</v>
      </c>
      <c r="AV146" s="9">
        <v>0</v>
      </c>
      <c r="AW146" s="5">
        <v>0</v>
      </c>
      <c r="AX146" s="12">
        <f t="shared" si="542"/>
        <v>0</v>
      </c>
      <c r="AY146" s="9">
        <v>0</v>
      </c>
      <c r="AZ146" s="5">
        <v>0</v>
      </c>
      <c r="BA146" s="12">
        <f t="shared" si="543"/>
        <v>0</v>
      </c>
      <c r="BB146" s="9">
        <v>0</v>
      </c>
      <c r="BC146" s="5">
        <v>0</v>
      </c>
      <c r="BD146" s="12">
        <f t="shared" si="544"/>
        <v>0</v>
      </c>
      <c r="BE146" s="9">
        <v>0</v>
      </c>
      <c r="BF146" s="5">
        <v>0</v>
      </c>
      <c r="BG146" s="12">
        <f t="shared" si="545"/>
        <v>0</v>
      </c>
      <c r="BH146" s="9">
        <v>0</v>
      </c>
      <c r="BI146" s="5">
        <v>0</v>
      </c>
      <c r="BJ146" s="12">
        <f t="shared" si="546"/>
        <v>0</v>
      </c>
      <c r="BK146" s="9">
        <v>0</v>
      </c>
      <c r="BL146" s="5">
        <v>0</v>
      </c>
      <c r="BM146" s="12">
        <f t="shared" si="547"/>
        <v>0</v>
      </c>
      <c r="BN146" s="9">
        <v>0</v>
      </c>
      <c r="BO146" s="5">
        <v>0</v>
      </c>
      <c r="BP146" s="12">
        <f t="shared" si="548"/>
        <v>0</v>
      </c>
      <c r="BQ146" s="9">
        <v>0</v>
      </c>
      <c r="BR146" s="5">
        <v>0</v>
      </c>
      <c r="BS146" s="12">
        <f t="shared" si="549"/>
        <v>0</v>
      </c>
      <c r="BT146" s="9">
        <v>0</v>
      </c>
      <c r="BU146" s="5">
        <v>0</v>
      </c>
      <c r="BV146" s="12">
        <f t="shared" si="550"/>
        <v>0</v>
      </c>
      <c r="BW146" s="9">
        <v>0</v>
      </c>
      <c r="BX146" s="5">
        <v>0</v>
      </c>
      <c r="BY146" s="12">
        <f t="shared" si="551"/>
        <v>0</v>
      </c>
      <c r="BZ146" s="9">
        <v>0</v>
      </c>
      <c r="CA146" s="5">
        <v>0</v>
      </c>
      <c r="CB146" s="12">
        <f t="shared" si="552"/>
        <v>0</v>
      </c>
      <c r="CC146" s="9">
        <v>0</v>
      </c>
      <c r="CD146" s="5">
        <v>0</v>
      </c>
      <c r="CE146" s="12">
        <f t="shared" si="553"/>
        <v>0</v>
      </c>
      <c r="CF146" s="9">
        <v>0</v>
      </c>
      <c r="CG146" s="5">
        <v>0</v>
      </c>
      <c r="CH146" s="12">
        <f t="shared" si="554"/>
        <v>0</v>
      </c>
      <c r="CI146" s="9">
        <v>0</v>
      </c>
      <c r="CJ146" s="5">
        <v>0</v>
      </c>
      <c r="CK146" s="12">
        <f t="shared" si="555"/>
        <v>0</v>
      </c>
      <c r="CL146" s="9">
        <v>0</v>
      </c>
      <c r="CM146" s="5">
        <v>0</v>
      </c>
      <c r="CN146" s="12">
        <f t="shared" si="556"/>
        <v>0</v>
      </c>
      <c r="CO146" s="9">
        <v>0</v>
      </c>
      <c r="CP146" s="5">
        <v>0</v>
      </c>
      <c r="CQ146" s="12">
        <f t="shared" si="557"/>
        <v>0</v>
      </c>
      <c r="CR146" s="6">
        <f t="shared" si="559"/>
        <v>54.033999999999999</v>
      </c>
      <c r="CS146" s="11">
        <f t="shared" si="560"/>
        <v>222.96199999999999</v>
      </c>
    </row>
    <row r="147" spans="1:97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561"/>
        <v>0</v>
      </c>
      <c r="F147" s="9">
        <v>0</v>
      </c>
      <c r="G147" s="5">
        <v>0</v>
      </c>
      <c r="H147" s="12">
        <f t="shared" si="529"/>
        <v>0</v>
      </c>
      <c r="I147" s="9"/>
      <c r="J147" s="5"/>
      <c r="K147" s="12"/>
      <c r="L147" s="9">
        <v>0</v>
      </c>
      <c r="M147" s="5">
        <v>0</v>
      </c>
      <c r="N147" s="12">
        <f t="shared" si="530"/>
        <v>0</v>
      </c>
      <c r="O147" s="9">
        <v>0</v>
      </c>
      <c r="P147" s="5">
        <v>0</v>
      </c>
      <c r="Q147" s="12">
        <f t="shared" si="531"/>
        <v>0</v>
      </c>
      <c r="R147" s="9">
        <v>0</v>
      </c>
      <c r="S147" s="5">
        <v>0</v>
      </c>
      <c r="T147" s="12">
        <f t="shared" si="532"/>
        <v>0</v>
      </c>
      <c r="U147" s="9">
        <v>0</v>
      </c>
      <c r="V147" s="5">
        <v>0</v>
      </c>
      <c r="W147" s="12">
        <f t="shared" si="533"/>
        <v>0</v>
      </c>
      <c r="X147" s="9">
        <v>0</v>
      </c>
      <c r="Y147" s="5">
        <v>0</v>
      </c>
      <c r="Z147" s="12">
        <f t="shared" si="534"/>
        <v>0</v>
      </c>
      <c r="AA147" s="9">
        <v>0</v>
      </c>
      <c r="AB147" s="5">
        <v>0</v>
      </c>
      <c r="AC147" s="12">
        <f t="shared" si="535"/>
        <v>0</v>
      </c>
      <c r="AD147" s="9">
        <v>0</v>
      </c>
      <c r="AE147" s="5">
        <v>0</v>
      </c>
      <c r="AF147" s="12">
        <f t="shared" si="536"/>
        <v>0</v>
      </c>
      <c r="AG147" s="9">
        <v>0</v>
      </c>
      <c r="AH147" s="5">
        <v>0</v>
      </c>
      <c r="AI147" s="12">
        <f t="shared" si="537"/>
        <v>0</v>
      </c>
      <c r="AJ147" s="9">
        <v>0</v>
      </c>
      <c r="AK147" s="5">
        <v>0</v>
      </c>
      <c r="AL147" s="12">
        <f t="shared" si="538"/>
        <v>0</v>
      </c>
      <c r="AM147" s="9">
        <v>0</v>
      </c>
      <c r="AN147" s="5">
        <v>0</v>
      </c>
      <c r="AO147" s="12">
        <f t="shared" si="539"/>
        <v>0</v>
      </c>
      <c r="AP147" s="69">
        <v>30</v>
      </c>
      <c r="AQ147" s="5">
        <v>105.363</v>
      </c>
      <c r="AR147" s="12">
        <f t="shared" si="540"/>
        <v>3512.1</v>
      </c>
      <c r="AS147" s="9">
        <v>0</v>
      </c>
      <c r="AT147" s="5">
        <v>0</v>
      </c>
      <c r="AU147" s="12">
        <f t="shared" si="541"/>
        <v>0</v>
      </c>
      <c r="AV147" s="9">
        <v>0</v>
      </c>
      <c r="AW147" s="5">
        <v>0</v>
      </c>
      <c r="AX147" s="12">
        <f t="shared" si="542"/>
        <v>0</v>
      </c>
      <c r="AY147" s="9">
        <v>0</v>
      </c>
      <c r="AZ147" s="5">
        <v>0</v>
      </c>
      <c r="BA147" s="12">
        <f t="shared" si="543"/>
        <v>0</v>
      </c>
      <c r="BB147" s="9">
        <v>0</v>
      </c>
      <c r="BC147" s="5">
        <v>0</v>
      </c>
      <c r="BD147" s="12">
        <f t="shared" si="544"/>
        <v>0</v>
      </c>
      <c r="BE147" s="9">
        <v>0</v>
      </c>
      <c r="BF147" s="5">
        <v>0</v>
      </c>
      <c r="BG147" s="12">
        <f t="shared" si="545"/>
        <v>0</v>
      </c>
      <c r="BH147" s="9">
        <v>0</v>
      </c>
      <c r="BI147" s="5">
        <v>0</v>
      </c>
      <c r="BJ147" s="12">
        <f t="shared" si="546"/>
        <v>0</v>
      </c>
      <c r="BK147" s="9">
        <v>0</v>
      </c>
      <c r="BL147" s="5">
        <v>0</v>
      </c>
      <c r="BM147" s="12">
        <f t="shared" si="547"/>
        <v>0</v>
      </c>
      <c r="BN147" s="9">
        <v>0</v>
      </c>
      <c r="BO147" s="5">
        <v>0</v>
      </c>
      <c r="BP147" s="12">
        <f t="shared" si="548"/>
        <v>0</v>
      </c>
      <c r="BQ147" s="9">
        <v>0</v>
      </c>
      <c r="BR147" s="5">
        <v>0</v>
      </c>
      <c r="BS147" s="12">
        <f t="shared" si="549"/>
        <v>0</v>
      </c>
      <c r="BT147" s="9">
        <v>0</v>
      </c>
      <c r="BU147" s="5">
        <v>0</v>
      </c>
      <c r="BV147" s="12">
        <f t="shared" si="550"/>
        <v>0</v>
      </c>
      <c r="BW147" s="9">
        <v>0</v>
      </c>
      <c r="BX147" s="5">
        <v>0</v>
      </c>
      <c r="BY147" s="12">
        <f t="shared" si="551"/>
        <v>0</v>
      </c>
      <c r="BZ147" s="9">
        <v>0</v>
      </c>
      <c r="CA147" s="5">
        <v>0</v>
      </c>
      <c r="CB147" s="12">
        <f t="shared" si="552"/>
        <v>0</v>
      </c>
      <c r="CC147" s="9">
        <v>0</v>
      </c>
      <c r="CD147" s="5">
        <v>0</v>
      </c>
      <c r="CE147" s="12">
        <f t="shared" si="553"/>
        <v>0</v>
      </c>
      <c r="CF147" s="9">
        <v>0</v>
      </c>
      <c r="CG147" s="5">
        <v>0</v>
      </c>
      <c r="CH147" s="12">
        <f t="shared" si="554"/>
        <v>0</v>
      </c>
      <c r="CI147" s="9">
        <v>0</v>
      </c>
      <c r="CJ147" s="5">
        <v>0</v>
      </c>
      <c r="CK147" s="12">
        <f t="shared" si="555"/>
        <v>0</v>
      </c>
      <c r="CL147" s="9">
        <v>0</v>
      </c>
      <c r="CM147" s="5">
        <v>0</v>
      </c>
      <c r="CN147" s="12">
        <f t="shared" si="556"/>
        <v>0</v>
      </c>
      <c r="CO147" s="9">
        <v>0</v>
      </c>
      <c r="CP147" s="5">
        <v>0</v>
      </c>
      <c r="CQ147" s="12">
        <f t="shared" si="557"/>
        <v>0</v>
      </c>
      <c r="CR147" s="6">
        <f t="shared" si="559"/>
        <v>30</v>
      </c>
      <c r="CS147" s="11">
        <f t="shared" si="560"/>
        <v>105.363</v>
      </c>
    </row>
    <row r="148" spans="1:97" ht="15" thickBot="1" x14ac:dyDescent="0.35">
      <c r="A148" s="46"/>
      <c r="B148" s="47" t="s">
        <v>17</v>
      </c>
      <c r="C148" s="51">
        <f t="shared" ref="C148:D148" si="562">SUM(C136:C147)</f>
        <v>0</v>
      </c>
      <c r="D148" s="34">
        <f t="shared" si="562"/>
        <v>0</v>
      </c>
      <c r="E148" s="52"/>
      <c r="F148" s="51">
        <f t="shared" ref="F148:G148" si="563">SUM(F136:F147)</f>
        <v>0</v>
      </c>
      <c r="G148" s="34">
        <f t="shared" si="563"/>
        <v>0</v>
      </c>
      <c r="H148" s="52"/>
      <c r="I148" s="51"/>
      <c r="J148" s="34"/>
      <c r="K148" s="52"/>
      <c r="L148" s="51">
        <f t="shared" ref="L148:M148" si="564">SUM(L136:L147)</f>
        <v>0</v>
      </c>
      <c r="M148" s="34">
        <f t="shared" si="564"/>
        <v>0</v>
      </c>
      <c r="N148" s="52"/>
      <c r="O148" s="51">
        <f t="shared" ref="O148:P148" si="565">SUM(O136:O147)</f>
        <v>238</v>
      </c>
      <c r="P148" s="34">
        <f t="shared" si="565"/>
        <v>1357.432</v>
      </c>
      <c r="Q148" s="52"/>
      <c r="R148" s="51">
        <f t="shared" ref="R148:S148" si="566">SUM(R136:R147)</f>
        <v>0</v>
      </c>
      <c r="S148" s="34">
        <f t="shared" si="566"/>
        <v>0</v>
      </c>
      <c r="T148" s="52"/>
      <c r="U148" s="51">
        <f t="shared" ref="U148:V148" si="567">SUM(U136:U147)</f>
        <v>0</v>
      </c>
      <c r="V148" s="34">
        <f t="shared" si="567"/>
        <v>0</v>
      </c>
      <c r="W148" s="52"/>
      <c r="X148" s="51">
        <f t="shared" ref="X148:Y148" si="568">SUM(X136:X147)</f>
        <v>1.4E-2</v>
      </c>
      <c r="Y148" s="34">
        <f t="shared" si="568"/>
        <v>1.387</v>
      </c>
      <c r="Z148" s="52"/>
      <c r="AA148" s="51">
        <f t="shared" ref="AA148:AB148" si="569">SUM(AA136:AA147)</f>
        <v>0</v>
      </c>
      <c r="AB148" s="34">
        <f t="shared" si="569"/>
        <v>0</v>
      </c>
      <c r="AC148" s="52"/>
      <c r="AD148" s="51">
        <f t="shared" ref="AD148:AE148" si="570">SUM(AD136:AD147)</f>
        <v>0</v>
      </c>
      <c r="AE148" s="34">
        <f t="shared" si="570"/>
        <v>0</v>
      </c>
      <c r="AF148" s="52"/>
      <c r="AG148" s="51">
        <f t="shared" ref="AG148:AH148" si="571">SUM(AG136:AG147)</f>
        <v>0</v>
      </c>
      <c r="AH148" s="34">
        <f t="shared" si="571"/>
        <v>0</v>
      </c>
      <c r="AI148" s="52"/>
      <c r="AJ148" s="51">
        <f t="shared" ref="AJ148:AK148" si="572">SUM(AJ136:AJ147)</f>
        <v>0</v>
      </c>
      <c r="AK148" s="34">
        <f t="shared" si="572"/>
        <v>0</v>
      </c>
      <c r="AL148" s="52"/>
      <c r="AM148" s="51">
        <f t="shared" ref="AM148:AN148" si="573">SUM(AM136:AM147)</f>
        <v>0</v>
      </c>
      <c r="AN148" s="34">
        <f t="shared" si="573"/>
        <v>0</v>
      </c>
      <c r="AO148" s="52"/>
      <c r="AP148" s="51">
        <f t="shared" ref="AP148:AQ148" si="574">SUM(AP136:AP147)</f>
        <v>4128</v>
      </c>
      <c r="AQ148" s="34">
        <f t="shared" si="574"/>
        <v>15973.125</v>
      </c>
      <c r="AR148" s="52"/>
      <c r="AS148" s="51">
        <f t="shared" ref="AS148:AT148" si="575">SUM(AS136:AS147)</f>
        <v>185.24020000000002</v>
      </c>
      <c r="AT148" s="34">
        <f t="shared" si="575"/>
        <v>916.18700000000001</v>
      </c>
      <c r="AU148" s="52"/>
      <c r="AV148" s="51">
        <f t="shared" ref="AV148:AW148" si="576">SUM(AV136:AV147)</f>
        <v>173.86</v>
      </c>
      <c r="AW148" s="34">
        <f t="shared" si="576"/>
        <v>707.2</v>
      </c>
      <c r="AX148" s="52"/>
      <c r="AY148" s="51">
        <f t="shared" ref="AY148:AZ148" si="577">SUM(AY136:AY147)</f>
        <v>1E-3</v>
      </c>
      <c r="AZ148" s="34">
        <f t="shared" si="577"/>
        <v>0.99099999999999999</v>
      </c>
      <c r="BA148" s="52"/>
      <c r="BB148" s="51">
        <f t="shared" ref="BB148:BC148" si="578">SUM(BB136:BB147)</f>
        <v>0</v>
      </c>
      <c r="BC148" s="34">
        <f t="shared" si="578"/>
        <v>0</v>
      </c>
      <c r="BD148" s="52"/>
      <c r="BE148" s="51">
        <f t="shared" ref="BE148:BF148" si="579">SUM(BE136:BE147)</f>
        <v>0</v>
      </c>
      <c r="BF148" s="34">
        <f t="shared" si="579"/>
        <v>0</v>
      </c>
      <c r="BG148" s="52"/>
      <c r="BH148" s="51">
        <f t="shared" ref="BH148:BI148" si="580">SUM(BH136:BH147)</f>
        <v>0</v>
      </c>
      <c r="BI148" s="34">
        <f t="shared" si="580"/>
        <v>0</v>
      </c>
      <c r="BJ148" s="52"/>
      <c r="BK148" s="51">
        <f t="shared" ref="BK148:BL148" si="581">SUM(BK136:BK147)</f>
        <v>5.0000000000000001E-4</v>
      </c>
      <c r="BL148" s="34">
        <f t="shared" si="581"/>
        <v>32.621000000000002</v>
      </c>
      <c r="BM148" s="52"/>
      <c r="BN148" s="51">
        <f t="shared" ref="BN148:BO148" si="582">SUM(BN136:BN147)</f>
        <v>0</v>
      </c>
      <c r="BO148" s="34">
        <f t="shared" si="582"/>
        <v>0</v>
      </c>
      <c r="BP148" s="52"/>
      <c r="BQ148" s="51">
        <f t="shared" ref="BQ148:BR148" si="583">SUM(BQ136:BQ147)</f>
        <v>0</v>
      </c>
      <c r="BR148" s="34">
        <f t="shared" si="583"/>
        <v>0</v>
      </c>
      <c r="BS148" s="52"/>
      <c r="BT148" s="51">
        <f t="shared" ref="BT148:BU148" si="584">SUM(BT136:BT147)</f>
        <v>0</v>
      </c>
      <c r="BU148" s="34">
        <f t="shared" si="584"/>
        <v>0</v>
      </c>
      <c r="BV148" s="52"/>
      <c r="BW148" s="51">
        <f t="shared" ref="BW148:BX148" si="585">SUM(BW136:BW147)</f>
        <v>0</v>
      </c>
      <c r="BX148" s="34">
        <f t="shared" si="585"/>
        <v>0</v>
      </c>
      <c r="BY148" s="52"/>
      <c r="BZ148" s="51">
        <f t="shared" ref="BZ148:CA148" si="586">SUM(BZ136:BZ147)</f>
        <v>0</v>
      </c>
      <c r="CA148" s="34">
        <f t="shared" si="586"/>
        <v>0</v>
      </c>
      <c r="CB148" s="52"/>
      <c r="CC148" s="51">
        <f t="shared" ref="CC148:CD148" si="587">SUM(CC136:CC147)</f>
        <v>0</v>
      </c>
      <c r="CD148" s="34">
        <f t="shared" si="587"/>
        <v>0</v>
      </c>
      <c r="CE148" s="52"/>
      <c r="CF148" s="51">
        <f t="shared" ref="CF148:CG148" si="588">SUM(CF136:CF147)</f>
        <v>0</v>
      </c>
      <c r="CG148" s="34">
        <f t="shared" si="588"/>
        <v>0</v>
      </c>
      <c r="CH148" s="52"/>
      <c r="CI148" s="51">
        <f t="shared" ref="CI148:CJ148" si="589">SUM(CI136:CI147)</f>
        <v>0</v>
      </c>
      <c r="CJ148" s="34">
        <f t="shared" si="589"/>
        <v>0</v>
      </c>
      <c r="CK148" s="52"/>
      <c r="CL148" s="51">
        <f t="shared" ref="CL148:CM148" si="590">SUM(CL136:CL147)</f>
        <v>813.4</v>
      </c>
      <c r="CM148" s="34">
        <f t="shared" si="590"/>
        <v>3972.5830000000001</v>
      </c>
      <c r="CN148" s="52"/>
      <c r="CO148" s="51">
        <f t="shared" ref="CO148:CP148" si="591">SUM(CO136:CO147)</f>
        <v>0</v>
      </c>
      <c r="CP148" s="34">
        <f t="shared" si="591"/>
        <v>0</v>
      </c>
      <c r="CQ148" s="52"/>
      <c r="CR148" s="35">
        <f t="shared" si="559"/>
        <v>5538.5156999999999</v>
      </c>
      <c r="CS148" s="36">
        <f t="shared" si="560"/>
        <v>22961.526000000002</v>
      </c>
    </row>
    <row r="149" spans="1:97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592">IF(F149=0,0,G149/F149*1000)</f>
        <v>0</v>
      </c>
      <c r="I149" s="69">
        <v>0</v>
      </c>
      <c r="J149" s="5">
        <v>0</v>
      </c>
      <c r="K149" s="12">
        <f t="shared" ref="K149:K160" si="593">IF(I149=0,0,J149/I149*1000)</f>
        <v>0</v>
      </c>
      <c r="L149" s="9">
        <v>0</v>
      </c>
      <c r="M149" s="5">
        <v>0</v>
      </c>
      <c r="N149" s="12">
        <f t="shared" ref="N149:N160" si="594">IF(L149=0,0,M149/L149*1000)</f>
        <v>0</v>
      </c>
      <c r="O149" s="9">
        <v>0</v>
      </c>
      <c r="P149" s="5">
        <v>0</v>
      </c>
      <c r="Q149" s="12">
        <f t="shared" ref="Q149:Q160" si="595">IF(O149=0,0,P149/O149*1000)</f>
        <v>0</v>
      </c>
      <c r="R149" s="9">
        <v>0</v>
      </c>
      <c r="S149" s="5">
        <v>0</v>
      </c>
      <c r="T149" s="12">
        <f t="shared" ref="T149:T160" si="596">IF(R149=0,0,S149/R149*1000)</f>
        <v>0</v>
      </c>
      <c r="U149" s="9">
        <v>0</v>
      </c>
      <c r="V149" s="5">
        <v>0</v>
      </c>
      <c r="W149" s="12">
        <f t="shared" ref="W149:W160" si="597">IF(U149=0,0,V149/U149*1000)</f>
        <v>0</v>
      </c>
      <c r="X149" s="9">
        <v>0</v>
      </c>
      <c r="Y149" s="5">
        <v>0</v>
      </c>
      <c r="Z149" s="12">
        <f t="shared" ref="Z149:Z160" si="598">IF(X149=0,0,Y149/X149*1000)</f>
        <v>0</v>
      </c>
      <c r="AA149" s="9">
        <v>0</v>
      </c>
      <c r="AB149" s="5">
        <v>0</v>
      </c>
      <c r="AC149" s="12">
        <f t="shared" ref="AC149:AC160" si="599">IF(AA149=0,0,AB149/AA149*1000)</f>
        <v>0</v>
      </c>
      <c r="AD149" s="9">
        <v>0</v>
      </c>
      <c r="AE149" s="5">
        <v>0</v>
      </c>
      <c r="AF149" s="12">
        <f t="shared" ref="AF149:AF160" si="600">IF(AD149=0,0,AE149/AD149*1000)</f>
        <v>0</v>
      </c>
      <c r="AG149" s="9">
        <v>0</v>
      </c>
      <c r="AH149" s="5">
        <v>0</v>
      </c>
      <c r="AI149" s="12">
        <f t="shared" ref="AI149:AI160" si="601">IF(AG149=0,0,AH149/AG149*1000)</f>
        <v>0</v>
      </c>
      <c r="AJ149" s="9">
        <v>0</v>
      </c>
      <c r="AK149" s="5">
        <v>0</v>
      </c>
      <c r="AL149" s="12">
        <f t="shared" ref="AL149:AL160" si="602">IF(AJ149=0,0,AK149/AJ149*1000)</f>
        <v>0</v>
      </c>
      <c r="AM149" s="9">
        <v>0</v>
      </c>
      <c r="AN149" s="5">
        <v>0</v>
      </c>
      <c r="AO149" s="12">
        <f t="shared" ref="AO149:AO160" si="603">IF(AM149=0,0,AN149/AM149*1000)</f>
        <v>0</v>
      </c>
      <c r="AP149" s="9">
        <v>0</v>
      </c>
      <c r="AQ149" s="5">
        <v>0</v>
      </c>
      <c r="AR149" s="12">
        <f t="shared" ref="AR149:AR160" si="604">IF(AP149=0,0,AQ149/AP149*1000)</f>
        <v>0</v>
      </c>
      <c r="AS149" s="9">
        <v>0</v>
      </c>
      <c r="AT149" s="5">
        <v>0</v>
      </c>
      <c r="AU149" s="12">
        <f t="shared" ref="AU149:AU160" si="605">IF(AS149=0,0,AT149/AS149*1000)</f>
        <v>0</v>
      </c>
      <c r="AV149" s="9">
        <v>0</v>
      </c>
      <c r="AW149" s="5">
        <v>0</v>
      </c>
      <c r="AX149" s="12">
        <f t="shared" ref="AX149:AX160" si="606">IF(AV149=0,0,AW149/AV149*1000)</f>
        <v>0</v>
      </c>
      <c r="AY149" s="9">
        <v>0</v>
      </c>
      <c r="AZ149" s="5">
        <v>0</v>
      </c>
      <c r="BA149" s="12">
        <f t="shared" ref="BA149:BA160" si="607">IF(AY149=0,0,AZ149/AY149*1000)</f>
        <v>0</v>
      </c>
      <c r="BB149" s="9">
        <v>0</v>
      </c>
      <c r="BC149" s="5">
        <v>0</v>
      </c>
      <c r="BD149" s="12">
        <f t="shared" ref="BD149:BD160" si="608">IF(BB149=0,0,BC149/BB149*1000)</f>
        <v>0</v>
      </c>
      <c r="BE149" s="9">
        <v>0</v>
      </c>
      <c r="BF149" s="5">
        <v>0</v>
      </c>
      <c r="BG149" s="12">
        <f t="shared" ref="BG149:BG160" si="609">IF(BE149=0,0,BF149/BE149*1000)</f>
        <v>0</v>
      </c>
      <c r="BH149" s="9">
        <v>0</v>
      </c>
      <c r="BI149" s="5">
        <v>0</v>
      </c>
      <c r="BJ149" s="12">
        <f t="shared" ref="BJ149:BJ160" si="610">IF(BH149=0,0,BI149/BH149*1000)</f>
        <v>0</v>
      </c>
      <c r="BK149" s="9">
        <v>0</v>
      </c>
      <c r="BL149" s="5">
        <v>0</v>
      </c>
      <c r="BM149" s="12">
        <f t="shared" ref="BM149:BM160" si="611">IF(BK149=0,0,BL149/BK149*1000)</f>
        <v>0</v>
      </c>
      <c r="BN149" s="9">
        <v>0</v>
      </c>
      <c r="BO149" s="5">
        <v>0</v>
      </c>
      <c r="BP149" s="12">
        <f t="shared" ref="BP149:BP160" si="612">IF(BN149=0,0,BO149/BN149*1000)</f>
        <v>0</v>
      </c>
      <c r="BQ149" s="9">
        <v>0</v>
      </c>
      <c r="BR149" s="5">
        <v>0</v>
      </c>
      <c r="BS149" s="12">
        <f t="shared" ref="BS149:BS160" si="613">IF(BQ149=0,0,BR149/BQ149*1000)</f>
        <v>0</v>
      </c>
      <c r="BT149" s="9">
        <v>0</v>
      </c>
      <c r="BU149" s="5">
        <v>0</v>
      </c>
      <c r="BV149" s="12">
        <f t="shared" ref="BV149:BV160" si="614">IF(BT149=0,0,BU149/BT149*1000)</f>
        <v>0</v>
      </c>
      <c r="BW149" s="9">
        <v>0</v>
      </c>
      <c r="BX149" s="5">
        <v>0</v>
      </c>
      <c r="BY149" s="12">
        <f t="shared" ref="BY149:BY160" si="615">IF(BW149=0,0,BX149/BW149*1000)</f>
        <v>0</v>
      </c>
      <c r="BZ149" s="9">
        <v>0</v>
      </c>
      <c r="CA149" s="5">
        <v>0</v>
      </c>
      <c r="CB149" s="12">
        <f t="shared" ref="CB149:CB160" si="616">IF(BZ149=0,0,CA149/BZ149*1000)</f>
        <v>0</v>
      </c>
      <c r="CC149" s="9">
        <v>0</v>
      </c>
      <c r="CD149" s="5">
        <v>0</v>
      </c>
      <c r="CE149" s="12">
        <f t="shared" ref="CE149:CE160" si="617">IF(CC149=0,0,CD149/CC149*1000)</f>
        <v>0</v>
      </c>
      <c r="CF149" s="9">
        <v>0</v>
      </c>
      <c r="CG149" s="5">
        <v>0</v>
      </c>
      <c r="CH149" s="12">
        <f t="shared" ref="CH149:CH160" si="618">IF(CF149=0,0,CG149/CF149*1000)</f>
        <v>0</v>
      </c>
      <c r="CI149" s="9">
        <v>0</v>
      </c>
      <c r="CJ149" s="5">
        <v>0</v>
      </c>
      <c r="CK149" s="12">
        <f t="shared" ref="CK149:CK160" si="619">IF(CI149=0,0,CJ149/CI149*1000)</f>
        <v>0</v>
      </c>
      <c r="CL149" s="9">
        <v>0</v>
      </c>
      <c r="CM149" s="5">
        <v>0</v>
      </c>
      <c r="CN149" s="12">
        <f t="shared" ref="CN149:CN160" si="620">IF(CL149=0,0,CM149/CL149*1000)</f>
        <v>0</v>
      </c>
      <c r="CO149" s="9">
        <v>0</v>
      </c>
      <c r="CP149" s="5">
        <v>0</v>
      </c>
      <c r="CQ149" s="12">
        <f t="shared" ref="CQ149:CQ160" si="621">IF(CO149=0,0,CP149/CO149*1000)</f>
        <v>0</v>
      </c>
      <c r="CR149" s="6">
        <f>SUMIF($C$5:$CQ$5,"Ton",C149:CQ149)</f>
        <v>0</v>
      </c>
      <c r="CS149" s="11">
        <f>SUMIF($C$5:$CQ$5,"F*",C149:CQ149)</f>
        <v>0</v>
      </c>
    </row>
    <row r="150" spans="1:97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622">IF(C150=0,0,D150/C150*1000)</f>
        <v>0</v>
      </c>
      <c r="F150" s="9">
        <v>0</v>
      </c>
      <c r="G150" s="5">
        <v>0</v>
      </c>
      <c r="H150" s="12">
        <f t="shared" si="592"/>
        <v>0</v>
      </c>
      <c r="I150" s="69">
        <v>1.1779999999999999E-2</v>
      </c>
      <c r="J150" s="5">
        <v>5.0999999999999997E-2</v>
      </c>
      <c r="K150" s="12">
        <f t="shared" si="593"/>
        <v>4329.3718166383705</v>
      </c>
      <c r="L150" s="9">
        <v>0</v>
      </c>
      <c r="M150" s="5">
        <v>0</v>
      </c>
      <c r="N150" s="12">
        <f t="shared" si="594"/>
        <v>0</v>
      </c>
      <c r="O150" s="9">
        <v>0</v>
      </c>
      <c r="P150" s="5">
        <v>0</v>
      </c>
      <c r="Q150" s="12">
        <f t="shared" si="595"/>
        <v>0</v>
      </c>
      <c r="R150" s="9">
        <v>0</v>
      </c>
      <c r="S150" s="5">
        <v>0</v>
      </c>
      <c r="T150" s="12">
        <f t="shared" si="596"/>
        <v>0</v>
      </c>
      <c r="U150" s="9">
        <v>0</v>
      </c>
      <c r="V150" s="5">
        <v>0</v>
      </c>
      <c r="W150" s="12">
        <f t="shared" si="597"/>
        <v>0</v>
      </c>
      <c r="X150" s="9">
        <v>0</v>
      </c>
      <c r="Y150" s="5">
        <v>0</v>
      </c>
      <c r="Z150" s="12">
        <f t="shared" si="598"/>
        <v>0</v>
      </c>
      <c r="AA150" s="9">
        <v>0</v>
      </c>
      <c r="AB150" s="5">
        <v>0</v>
      </c>
      <c r="AC150" s="12">
        <f t="shared" si="599"/>
        <v>0</v>
      </c>
      <c r="AD150" s="9">
        <v>0</v>
      </c>
      <c r="AE150" s="5">
        <v>0</v>
      </c>
      <c r="AF150" s="12">
        <f t="shared" si="600"/>
        <v>0</v>
      </c>
      <c r="AG150" s="9">
        <v>0</v>
      </c>
      <c r="AH150" s="5">
        <v>0</v>
      </c>
      <c r="AI150" s="12">
        <f t="shared" si="601"/>
        <v>0</v>
      </c>
      <c r="AJ150" s="9">
        <v>0</v>
      </c>
      <c r="AK150" s="5">
        <v>0</v>
      </c>
      <c r="AL150" s="12">
        <f t="shared" si="602"/>
        <v>0</v>
      </c>
      <c r="AM150" s="9">
        <v>0</v>
      </c>
      <c r="AN150" s="5">
        <v>0</v>
      </c>
      <c r="AO150" s="12">
        <f t="shared" si="603"/>
        <v>0</v>
      </c>
      <c r="AP150" s="9">
        <v>0</v>
      </c>
      <c r="AQ150" s="5">
        <v>0</v>
      </c>
      <c r="AR150" s="12">
        <f t="shared" si="604"/>
        <v>0</v>
      </c>
      <c r="AS150" s="9">
        <v>0</v>
      </c>
      <c r="AT150" s="5">
        <v>0</v>
      </c>
      <c r="AU150" s="12">
        <f t="shared" si="605"/>
        <v>0</v>
      </c>
      <c r="AV150" s="9">
        <v>0</v>
      </c>
      <c r="AW150" s="5">
        <v>0</v>
      </c>
      <c r="AX150" s="12">
        <f t="shared" si="606"/>
        <v>0</v>
      </c>
      <c r="AY150" s="9">
        <v>0</v>
      </c>
      <c r="AZ150" s="5">
        <v>0</v>
      </c>
      <c r="BA150" s="12">
        <f t="shared" si="607"/>
        <v>0</v>
      </c>
      <c r="BB150" s="69">
        <v>1.5E-3</v>
      </c>
      <c r="BC150" s="5">
        <v>0.01</v>
      </c>
      <c r="BD150" s="12">
        <f t="shared" si="608"/>
        <v>6666.666666666667</v>
      </c>
      <c r="BE150" s="9">
        <v>0</v>
      </c>
      <c r="BF150" s="5">
        <v>0</v>
      </c>
      <c r="BG150" s="12">
        <f t="shared" si="609"/>
        <v>0</v>
      </c>
      <c r="BH150" s="9">
        <v>0</v>
      </c>
      <c r="BI150" s="5">
        <v>0</v>
      </c>
      <c r="BJ150" s="12">
        <f t="shared" si="610"/>
        <v>0</v>
      </c>
      <c r="BK150" s="9">
        <v>0</v>
      </c>
      <c r="BL150" s="5">
        <v>0</v>
      </c>
      <c r="BM150" s="12">
        <f t="shared" si="611"/>
        <v>0</v>
      </c>
      <c r="BN150" s="9">
        <v>0</v>
      </c>
      <c r="BO150" s="5">
        <v>0</v>
      </c>
      <c r="BP150" s="12">
        <f t="shared" si="612"/>
        <v>0</v>
      </c>
      <c r="BQ150" s="9">
        <v>0</v>
      </c>
      <c r="BR150" s="5">
        <v>0</v>
      </c>
      <c r="BS150" s="12">
        <f t="shared" si="613"/>
        <v>0</v>
      </c>
      <c r="BT150" s="9">
        <v>0</v>
      </c>
      <c r="BU150" s="5">
        <v>0</v>
      </c>
      <c r="BV150" s="12">
        <f t="shared" si="614"/>
        <v>0</v>
      </c>
      <c r="BW150" s="9">
        <v>0</v>
      </c>
      <c r="BX150" s="5">
        <v>0</v>
      </c>
      <c r="BY150" s="12">
        <f t="shared" si="615"/>
        <v>0</v>
      </c>
      <c r="BZ150" s="9">
        <v>0</v>
      </c>
      <c r="CA150" s="5">
        <v>0</v>
      </c>
      <c r="CB150" s="12">
        <f t="shared" si="616"/>
        <v>0</v>
      </c>
      <c r="CC150" s="69">
        <v>6.0000000000000001E-3</v>
      </c>
      <c r="CD150" s="5">
        <v>0.16800000000000001</v>
      </c>
      <c r="CE150" s="12">
        <f t="shared" si="617"/>
        <v>28000</v>
      </c>
      <c r="CF150" s="9">
        <v>0</v>
      </c>
      <c r="CG150" s="5">
        <v>0</v>
      </c>
      <c r="CH150" s="12">
        <f t="shared" si="618"/>
        <v>0</v>
      </c>
      <c r="CI150" s="9">
        <v>0</v>
      </c>
      <c r="CJ150" s="5">
        <v>0</v>
      </c>
      <c r="CK150" s="12">
        <f t="shared" si="619"/>
        <v>0</v>
      </c>
      <c r="CL150" s="9">
        <v>0</v>
      </c>
      <c r="CM150" s="5">
        <v>0</v>
      </c>
      <c r="CN150" s="12">
        <f t="shared" si="620"/>
        <v>0</v>
      </c>
      <c r="CO150" s="9">
        <v>0</v>
      </c>
      <c r="CP150" s="5">
        <v>0</v>
      </c>
      <c r="CQ150" s="12">
        <f t="shared" si="621"/>
        <v>0</v>
      </c>
      <c r="CR150" s="6">
        <f t="shared" ref="CR150:CR161" si="623">SUMIF($C$5:$CQ$5,"Ton",C150:CQ150)</f>
        <v>1.9279999999999999E-2</v>
      </c>
      <c r="CS150" s="11">
        <f t="shared" ref="CS150:CS161" si="624">SUMIF($C$5:$CQ$5,"F*",C150:CQ150)</f>
        <v>0.22900000000000001</v>
      </c>
    </row>
    <row r="151" spans="1:97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622"/>
        <v>0</v>
      </c>
      <c r="F151" s="9">
        <v>0</v>
      </c>
      <c r="G151" s="5">
        <v>0</v>
      </c>
      <c r="H151" s="12">
        <f t="shared" si="592"/>
        <v>0</v>
      </c>
      <c r="I151" s="9">
        <v>0</v>
      </c>
      <c r="J151" s="5">
        <v>0</v>
      </c>
      <c r="K151" s="12">
        <f t="shared" si="593"/>
        <v>0</v>
      </c>
      <c r="L151" s="9">
        <v>0</v>
      </c>
      <c r="M151" s="5">
        <v>0</v>
      </c>
      <c r="N151" s="12">
        <f t="shared" si="594"/>
        <v>0</v>
      </c>
      <c r="O151" s="9">
        <v>0</v>
      </c>
      <c r="P151" s="5">
        <v>0</v>
      </c>
      <c r="Q151" s="12">
        <f t="shared" si="595"/>
        <v>0</v>
      </c>
      <c r="R151" s="9">
        <v>0</v>
      </c>
      <c r="S151" s="5">
        <v>0</v>
      </c>
      <c r="T151" s="12">
        <f t="shared" si="596"/>
        <v>0</v>
      </c>
      <c r="U151" s="9">
        <v>0</v>
      </c>
      <c r="V151" s="5">
        <v>0</v>
      </c>
      <c r="W151" s="12">
        <f t="shared" si="597"/>
        <v>0</v>
      </c>
      <c r="X151" s="9">
        <v>0</v>
      </c>
      <c r="Y151" s="5">
        <v>0</v>
      </c>
      <c r="Z151" s="12">
        <f t="shared" si="598"/>
        <v>0</v>
      </c>
      <c r="AA151" s="9">
        <v>0</v>
      </c>
      <c r="AB151" s="5">
        <v>0</v>
      </c>
      <c r="AC151" s="12">
        <f t="shared" si="599"/>
        <v>0</v>
      </c>
      <c r="AD151" s="9">
        <v>0</v>
      </c>
      <c r="AE151" s="5">
        <v>0</v>
      </c>
      <c r="AF151" s="12">
        <f t="shared" si="600"/>
        <v>0</v>
      </c>
      <c r="AG151" s="9">
        <v>0</v>
      </c>
      <c r="AH151" s="5">
        <v>0</v>
      </c>
      <c r="AI151" s="12">
        <f t="shared" si="601"/>
        <v>0</v>
      </c>
      <c r="AJ151" s="9">
        <v>0</v>
      </c>
      <c r="AK151" s="5">
        <v>0</v>
      </c>
      <c r="AL151" s="12">
        <f t="shared" si="602"/>
        <v>0</v>
      </c>
      <c r="AM151" s="9">
        <v>0</v>
      </c>
      <c r="AN151" s="5">
        <v>0</v>
      </c>
      <c r="AO151" s="12">
        <f t="shared" si="603"/>
        <v>0</v>
      </c>
      <c r="AP151" s="69">
        <v>68</v>
      </c>
      <c r="AQ151" s="5">
        <v>218.22</v>
      </c>
      <c r="AR151" s="12">
        <f t="shared" si="604"/>
        <v>3209.1176470588234</v>
      </c>
      <c r="AS151" s="9">
        <v>0</v>
      </c>
      <c r="AT151" s="5">
        <v>0</v>
      </c>
      <c r="AU151" s="12">
        <f t="shared" si="605"/>
        <v>0</v>
      </c>
      <c r="AV151" s="9">
        <v>0</v>
      </c>
      <c r="AW151" s="5">
        <v>0</v>
      </c>
      <c r="AX151" s="12">
        <f t="shared" si="606"/>
        <v>0</v>
      </c>
      <c r="AY151" s="9">
        <v>0</v>
      </c>
      <c r="AZ151" s="5">
        <v>0</v>
      </c>
      <c r="BA151" s="12">
        <f t="shared" si="607"/>
        <v>0</v>
      </c>
      <c r="BB151" s="9">
        <v>0</v>
      </c>
      <c r="BC151" s="5">
        <v>0</v>
      </c>
      <c r="BD151" s="12">
        <f t="shared" si="608"/>
        <v>0</v>
      </c>
      <c r="BE151" s="9">
        <v>0</v>
      </c>
      <c r="BF151" s="5">
        <v>0</v>
      </c>
      <c r="BG151" s="12">
        <f t="shared" si="609"/>
        <v>0</v>
      </c>
      <c r="BH151" s="9">
        <v>0</v>
      </c>
      <c r="BI151" s="5">
        <v>0</v>
      </c>
      <c r="BJ151" s="12">
        <f t="shared" si="610"/>
        <v>0</v>
      </c>
      <c r="BK151" s="9">
        <v>0</v>
      </c>
      <c r="BL151" s="5">
        <v>0</v>
      </c>
      <c r="BM151" s="12">
        <f t="shared" si="611"/>
        <v>0</v>
      </c>
      <c r="BN151" s="9">
        <v>0</v>
      </c>
      <c r="BO151" s="5">
        <v>0</v>
      </c>
      <c r="BP151" s="12">
        <f t="shared" si="612"/>
        <v>0</v>
      </c>
      <c r="BQ151" s="9">
        <v>0</v>
      </c>
      <c r="BR151" s="5">
        <v>0</v>
      </c>
      <c r="BS151" s="12">
        <f t="shared" si="613"/>
        <v>0</v>
      </c>
      <c r="BT151" s="9">
        <v>0</v>
      </c>
      <c r="BU151" s="5">
        <v>0</v>
      </c>
      <c r="BV151" s="12">
        <f t="shared" si="614"/>
        <v>0</v>
      </c>
      <c r="BW151" s="9">
        <v>0</v>
      </c>
      <c r="BX151" s="5">
        <v>0</v>
      </c>
      <c r="BY151" s="12">
        <f t="shared" si="615"/>
        <v>0</v>
      </c>
      <c r="BZ151" s="9">
        <v>0</v>
      </c>
      <c r="CA151" s="5">
        <v>0</v>
      </c>
      <c r="CB151" s="12">
        <f t="shared" si="616"/>
        <v>0</v>
      </c>
      <c r="CC151" s="9">
        <v>0</v>
      </c>
      <c r="CD151" s="5">
        <v>0</v>
      </c>
      <c r="CE151" s="12">
        <f t="shared" si="617"/>
        <v>0</v>
      </c>
      <c r="CF151" s="9">
        <v>0</v>
      </c>
      <c r="CG151" s="5">
        <v>0</v>
      </c>
      <c r="CH151" s="12">
        <f t="shared" si="618"/>
        <v>0</v>
      </c>
      <c r="CI151" s="9">
        <v>0</v>
      </c>
      <c r="CJ151" s="5">
        <v>0</v>
      </c>
      <c r="CK151" s="12">
        <f t="shared" si="619"/>
        <v>0</v>
      </c>
      <c r="CL151" s="9">
        <v>0</v>
      </c>
      <c r="CM151" s="5">
        <v>0</v>
      </c>
      <c r="CN151" s="12">
        <f t="shared" si="620"/>
        <v>0</v>
      </c>
      <c r="CO151" s="9">
        <v>0</v>
      </c>
      <c r="CP151" s="5">
        <v>0</v>
      </c>
      <c r="CQ151" s="12">
        <f t="shared" si="621"/>
        <v>0</v>
      </c>
      <c r="CR151" s="6">
        <f t="shared" si="623"/>
        <v>68</v>
      </c>
      <c r="CS151" s="11">
        <f t="shared" si="624"/>
        <v>218.22</v>
      </c>
    </row>
    <row r="152" spans="1:97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592"/>
        <v>0</v>
      </c>
      <c r="I152" s="9">
        <v>0</v>
      </c>
      <c r="J152" s="5">
        <v>0</v>
      </c>
      <c r="K152" s="12">
        <f t="shared" si="593"/>
        <v>0</v>
      </c>
      <c r="L152" s="9">
        <v>0</v>
      </c>
      <c r="M152" s="5">
        <v>0</v>
      </c>
      <c r="N152" s="12">
        <f t="shared" si="594"/>
        <v>0</v>
      </c>
      <c r="O152" s="9">
        <v>0</v>
      </c>
      <c r="P152" s="5">
        <v>0</v>
      </c>
      <c r="Q152" s="12">
        <f t="shared" si="595"/>
        <v>0</v>
      </c>
      <c r="R152" s="9">
        <v>0</v>
      </c>
      <c r="S152" s="5">
        <v>0</v>
      </c>
      <c r="T152" s="12">
        <f t="shared" si="596"/>
        <v>0</v>
      </c>
      <c r="U152" s="9">
        <v>0</v>
      </c>
      <c r="V152" s="5">
        <v>0</v>
      </c>
      <c r="W152" s="12">
        <f t="shared" si="597"/>
        <v>0</v>
      </c>
      <c r="X152" s="9">
        <v>0</v>
      </c>
      <c r="Y152" s="5">
        <v>0</v>
      </c>
      <c r="Z152" s="12">
        <f t="shared" si="598"/>
        <v>0</v>
      </c>
      <c r="AA152" s="9">
        <v>0</v>
      </c>
      <c r="AB152" s="5">
        <v>0</v>
      </c>
      <c r="AC152" s="12">
        <f t="shared" si="599"/>
        <v>0</v>
      </c>
      <c r="AD152" s="9">
        <v>0</v>
      </c>
      <c r="AE152" s="5">
        <v>0</v>
      </c>
      <c r="AF152" s="12">
        <f t="shared" si="600"/>
        <v>0</v>
      </c>
      <c r="AG152" s="9">
        <v>0</v>
      </c>
      <c r="AH152" s="5">
        <v>0</v>
      </c>
      <c r="AI152" s="12">
        <f t="shared" si="601"/>
        <v>0</v>
      </c>
      <c r="AJ152" s="9">
        <v>0</v>
      </c>
      <c r="AK152" s="5">
        <v>0</v>
      </c>
      <c r="AL152" s="12">
        <f t="shared" si="602"/>
        <v>0</v>
      </c>
      <c r="AM152" s="9">
        <v>0</v>
      </c>
      <c r="AN152" s="5">
        <v>0</v>
      </c>
      <c r="AO152" s="12">
        <f t="shared" si="603"/>
        <v>0</v>
      </c>
      <c r="AP152" s="9">
        <v>0</v>
      </c>
      <c r="AQ152" s="5">
        <v>0</v>
      </c>
      <c r="AR152" s="12">
        <f t="shared" si="604"/>
        <v>0</v>
      </c>
      <c r="AS152" s="9">
        <v>0</v>
      </c>
      <c r="AT152" s="5">
        <v>0</v>
      </c>
      <c r="AU152" s="12">
        <f t="shared" si="605"/>
        <v>0</v>
      </c>
      <c r="AV152" s="9">
        <v>0</v>
      </c>
      <c r="AW152" s="5">
        <v>0</v>
      </c>
      <c r="AX152" s="12">
        <f t="shared" si="606"/>
        <v>0</v>
      </c>
      <c r="AY152" s="9">
        <v>0</v>
      </c>
      <c r="AZ152" s="5">
        <v>0</v>
      </c>
      <c r="BA152" s="12">
        <f t="shared" si="607"/>
        <v>0</v>
      </c>
      <c r="BB152" s="9">
        <v>0</v>
      </c>
      <c r="BC152" s="5">
        <v>0</v>
      </c>
      <c r="BD152" s="12">
        <f t="shared" si="608"/>
        <v>0</v>
      </c>
      <c r="BE152" s="9">
        <v>0</v>
      </c>
      <c r="BF152" s="5">
        <v>0</v>
      </c>
      <c r="BG152" s="12">
        <f t="shared" si="609"/>
        <v>0</v>
      </c>
      <c r="BH152" s="9">
        <v>0</v>
      </c>
      <c r="BI152" s="5">
        <v>0</v>
      </c>
      <c r="BJ152" s="12">
        <f t="shared" si="610"/>
        <v>0</v>
      </c>
      <c r="BK152" s="9">
        <v>0</v>
      </c>
      <c r="BL152" s="5">
        <v>0</v>
      </c>
      <c r="BM152" s="12">
        <f t="shared" si="611"/>
        <v>0</v>
      </c>
      <c r="BN152" s="9">
        <v>0</v>
      </c>
      <c r="BO152" s="5">
        <v>0</v>
      </c>
      <c r="BP152" s="12">
        <f t="shared" si="612"/>
        <v>0</v>
      </c>
      <c r="BQ152" s="9">
        <v>0</v>
      </c>
      <c r="BR152" s="5">
        <v>0</v>
      </c>
      <c r="BS152" s="12">
        <f t="shared" si="613"/>
        <v>0</v>
      </c>
      <c r="BT152" s="9">
        <v>0</v>
      </c>
      <c r="BU152" s="5">
        <v>0</v>
      </c>
      <c r="BV152" s="12">
        <f t="shared" si="614"/>
        <v>0</v>
      </c>
      <c r="BW152" s="9">
        <v>0</v>
      </c>
      <c r="BX152" s="5">
        <v>0</v>
      </c>
      <c r="BY152" s="12">
        <f t="shared" si="615"/>
        <v>0</v>
      </c>
      <c r="BZ152" s="9">
        <v>0</v>
      </c>
      <c r="CA152" s="5">
        <v>0</v>
      </c>
      <c r="CB152" s="12">
        <f t="shared" si="616"/>
        <v>0</v>
      </c>
      <c r="CC152" s="9">
        <v>0</v>
      </c>
      <c r="CD152" s="5">
        <v>0</v>
      </c>
      <c r="CE152" s="12">
        <f t="shared" si="617"/>
        <v>0</v>
      </c>
      <c r="CF152" s="9">
        <v>0</v>
      </c>
      <c r="CG152" s="5">
        <v>0</v>
      </c>
      <c r="CH152" s="12">
        <f t="shared" si="618"/>
        <v>0</v>
      </c>
      <c r="CI152" s="9">
        <v>0</v>
      </c>
      <c r="CJ152" s="5">
        <v>0</v>
      </c>
      <c r="CK152" s="12">
        <f t="shared" si="619"/>
        <v>0</v>
      </c>
      <c r="CL152" s="9">
        <v>0</v>
      </c>
      <c r="CM152" s="5">
        <v>0</v>
      </c>
      <c r="CN152" s="12">
        <f t="shared" si="620"/>
        <v>0</v>
      </c>
      <c r="CO152" s="9">
        <v>0</v>
      </c>
      <c r="CP152" s="5">
        <v>0</v>
      </c>
      <c r="CQ152" s="12">
        <f t="shared" si="621"/>
        <v>0</v>
      </c>
      <c r="CR152" s="6">
        <f t="shared" si="623"/>
        <v>0</v>
      </c>
      <c r="CS152" s="11">
        <f t="shared" si="624"/>
        <v>0</v>
      </c>
    </row>
    <row r="153" spans="1:97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625">IF(C153=0,0,D153/C153*1000)</f>
        <v>0</v>
      </c>
      <c r="F153" s="9">
        <v>0</v>
      </c>
      <c r="G153" s="5">
        <v>0</v>
      </c>
      <c r="H153" s="12">
        <f t="shared" si="592"/>
        <v>0</v>
      </c>
      <c r="I153" s="9">
        <v>0</v>
      </c>
      <c r="J153" s="5">
        <v>0</v>
      </c>
      <c r="K153" s="12">
        <f t="shared" si="593"/>
        <v>0</v>
      </c>
      <c r="L153" s="9">
        <v>0</v>
      </c>
      <c r="M153" s="5">
        <v>0</v>
      </c>
      <c r="N153" s="12">
        <f t="shared" si="594"/>
        <v>0</v>
      </c>
      <c r="O153" s="9">
        <v>0</v>
      </c>
      <c r="P153" s="5">
        <v>0</v>
      </c>
      <c r="Q153" s="12">
        <f t="shared" si="595"/>
        <v>0</v>
      </c>
      <c r="R153" s="9">
        <v>0</v>
      </c>
      <c r="S153" s="5">
        <v>0</v>
      </c>
      <c r="T153" s="12">
        <f t="shared" si="596"/>
        <v>0</v>
      </c>
      <c r="U153" s="9">
        <v>0</v>
      </c>
      <c r="V153" s="5">
        <v>0</v>
      </c>
      <c r="W153" s="12">
        <f t="shared" si="597"/>
        <v>0</v>
      </c>
      <c r="X153" s="9">
        <v>0</v>
      </c>
      <c r="Y153" s="5">
        <v>0</v>
      </c>
      <c r="Z153" s="12">
        <f t="shared" si="598"/>
        <v>0</v>
      </c>
      <c r="AA153" s="9">
        <v>0</v>
      </c>
      <c r="AB153" s="5">
        <v>0</v>
      </c>
      <c r="AC153" s="12">
        <f t="shared" si="599"/>
        <v>0</v>
      </c>
      <c r="AD153" s="9">
        <v>0</v>
      </c>
      <c r="AE153" s="5">
        <v>0</v>
      </c>
      <c r="AF153" s="12">
        <f t="shared" si="600"/>
        <v>0</v>
      </c>
      <c r="AG153" s="9">
        <v>0</v>
      </c>
      <c r="AH153" s="5">
        <v>0</v>
      </c>
      <c r="AI153" s="12">
        <f t="shared" si="601"/>
        <v>0</v>
      </c>
      <c r="AJ153" s="9">
        <v>0</v>
      </c>
      <c r="AK153" s="5">
        <v>0</v>
      </c>
      <c r="AL153" s="12">
        <f t="shared" si="602"/>
        <v>0</v>
      </c>
      <c r="AM153" s="9">
        <v>0</v>
      </c>
      <c r="AN153" s="5">
        <v>0</v>
      </c>
      <c r="AO153" s="12">
        <f t="shared" si="603"/>
        <v>0</v>
      </c>
      <c r="AP153" s="9">
        <v>0</v>
      </c>
      <c r="AQ153" s="5">
        <v>0</v>
      </c>
      <c r="AR153" s="12">
        <f t="shared" si="604"/>
        <v>0</v>
      </c>
      <c r="AS153" s="9">
        <v>0</v>
      </c>
      <c r="AT153" s="5">
        <v>0</v>
      </c>
      <c r="AU153" s="12">
        <f t="shared" si="605"/>
        <v>0</v>
      </c>
      <c r="AV153" s="9">
        <v>0</v>
      </c>
      <c r="AW153" s="5">
        <v>0</v>
      </c>
      <c r="AX153" s="12">
        <f t="shared" si="606"/>
        <v>0</v>
      </c>
      <c r="AY153" s="9">
        <v>0</v>
      </c>
      <c r="AZ153" s="5">
        <v>0</v>
      </c>
      <c r="BA153" s="12">
        <f t="shared" si="607"/>
        <v>0</v>
      </c>
      <c r="BB153" s="9">
        <v>0</v>
      </c>
      <c r="BC153" s="5">
        <v>0</v>
      </c>
      <c r="BD153" s="12">
        <f t="shared" si="608"/>
        <v>0</v>
      </c>
      <c r="BE153" s="9">
        <v>0</v>
      </c>
      <c r="BF153" s="5">
        <v>0</v>
      </c>
      <c r="BG153" s="12">
        <f t="shared" si="609"/>
        <v>0</v>
      </c>
      <c r="BH153" s="9">
        <v>0</v>
      </c>
      <c r="BI153" s="5">
        <v>0</v>
      </c>
      <c r="BJ153" s="12">
        <f t="shared" si="610"/>
        <v>0</v>
      </c>
      <c r="BK153" s="9">
        <v>0</v>
      </c>
      <c r="BL153" s="5">
        <v>0</v>
      </c>
      <c r="BM153" s="12">
        <f t="shared" si="611"/>
        <v>0</v>
      </c>
      <c r="BN153" s="9">
        <v>0</v>
      </c>
      <c r="BO153" s="5">
        <v>0</v>
      </c>
      <c r="BP153" s="12">
        <f t="shared" si="612"/>
        <v>0</v>
      </c>
      <c r="BQ153" s="9">
        <v>0</v>
      </c>
      <c r="BR153" s="5">
        <v>0</v>
      </c>
      <c r="BS153" s="12">
        <f t="shared" si="613"/>
        <v>0</v>
      </c>
      <c r="BT153" s="9">
        <v>0</v>
      </c>
      <c r="BU153" s="5">
        <v>0</v>
      </c>
      <c r="BV153" s="12">
        <f t="shared" si="614"/>
        <v>0</v>
      </c>
      <c r="BW153" s="9">
        <v>0</v>
      </c>
      <c r="BX153" s="5">
        <v>0</v>
      </c>
      <c r="BY153" s="12">
        <f t="shared" si="615"/>
        <v>0</v>
      </c>
      <c r="BZ153" s="9">
        <v>0</v>
      </c>
      <c r="CA153" s="5">
        <v>0</v>
      </c>
      <c r="CB153" s="12">
        <f t="shared" si="616"/>
        <v>0</v>
      </c>
      <c r="CC153" s="9">
        <v>0</v>
      </c>
      <c r="CD153" s="5">
        <v>0</v>
      </c>
      <c r="CE153" s="12">
        <f t="shared" si="617"/>
        <v>0</v>
      </c>
      <c r="CF153" s="9">
        <v>0</v>
      </c>
      <c r="CG153" s="5">
        <v>0</v>
      </c>
      <c r="CH153" s="12">
        <f t="shared" si="618"/>
        <v>0</v>
      </c>
      <c r="CI153" s="9">
        <v>0</v>
      </c>
      <c r="CJ153" s="5">
        <v>0</v>
      </c>
      <c r="CK153" s="12">
        <f t="shared" si="619"/>
        <v>0</v>
      </c>
      <c r="CL153" s="69">
        <v>199.47</v>
      </c>
      <c r="CM153" s="5">
        <v>814.01</v>
      </c>
      <c r="CN153" s="12">
        <f t="shared" si="620"/>
        <v>4080.8642903694786</v>
      </c>
      <c r="CO153" s="9">
        <v>0</v>
      </c>
      <c r="CP153" s="5">
        <v>0</v>
      </c>
      <c r="CQ153" s="12">
        <f t="shared" si="621"/>
        <v>0</v>
      </c>
      <c r="CR153" s="6">
        <f t="shared" si="623"/>
        <v>199.47</v>
      </c>
      <c r="CS153" s="11">
        <f t="shared" si="624"/>
        <v>814.01</v>
      </c>
    </row>
    <row r="154" spans="1:97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625"/>
        <v>0</v>
      </c>
      <c r="F154" s="9">
        <v>0</v>
      </c>
      <c r="G154" s="5">
        <v>0</v>
      </c>
      <c r="H154" s="12">
        <f t="shared" si="592"/>
        <v>0</v>
      </c>
      <c r="I154" s="9">
        <v>0</v>
      </c>
      <c r="J154" s="5">
        <v>0</v>
      </c>
      <c r="K154" s="12">
        <f t="shared" si="593"/>
        <v>0</v>
      </c>
      <c r="L154" s="9">
        <v>0</v>
      </c>
      <c r="M154" s="5">
        <v>0</v>
      </c>
      <c r="N154" s="12">
        <f t="shared" si="594"/>
        <v>0</v>
      </c>
      <c r="O154" s="9">
        <v>0</v>
      </c>
      <c r="P154" s="5">
        <v>0</v>
      </c>
      <c r="Q154" s="12">
        <f t="shared" si="595"/>
        <v>0</v>
      </c>
      <c r="R154" s="9">
        <v>0</v>
      </c>
      <c r="S154" s="5">
        <v>0</v>
      </c>
      <c r="T154" s="12">
        <f t="shared" si="596"/>
        <v>0</v>
      </c>
      <c r="U154" s="9">
        <v>0</v>
      </c>
      <c r="V154" s="5">
        <v>0</v>
      </c>
      <c r="W154" s="12">
        <f t="shared" si="597"/>
        <v>0</v>
      </c>
      <c r="X154" s="9">
        <v>0</v>
      </c>
      <c r="Y154" s="5">
        <v>0</v>
      </c>
      <c r="Z154" s="12">
        <f t="shared" si="598"/>
        <v>0</v>
      </c>
      <c r="AA154" s="9">
        <v>0</v>
      </c>
      <c r="AB154" s="5">
        <v>0</v>
      </c>
      <c r="AC154" s="12">
        <f t="shared" si="599"/>
        <v>0</v>
      </c>
      <c r="AD154" s="9">
        <v>0</v>
      </c>
      <c r="AE154" s="5">
        <v>0</v>
      </c>
      <c r="AF154" s="12">
        <f t="shared" si="600"/>
        <v>0</v>
      </c>
      <c r="AG154" s="9">
        <v>0</v>
      </c>
      <c r="AH154" s="5">
        <v>0</v>
      </c>
      <c r="AI154" s="12">
        <f t="shared" si="601"/>
        <v>0</v>
      </c>
      <c r="AJ154" s="9">
        <v>0</v>
      </c>
      <c r="AK154" s="5">
        <v>0</v>
      </c>
      <c r="AL154" s="12">
        <f t="shared" si="602"/>
        <v>0</v>
      </c>
      <c r="AM154" s="9">
        <v>0</v>
      </c>
      <c r="AN154" s="5">
        <v>0</v>
      </c>
      <c r="AO154" s="12">
        <f t="shared" si="603"/>
        <v>0</v>
      </c>
      <c r="AP154" s="69">
        <v>240</v>
      </c>
      <c r="AQ154" s="5">
        <v>899.16399999999999</v>
      </c>
      <c r="AR154" s="12">
        <f t="shared" si="604"/>
        <v>3746.5166666666664</v>
      </c>
      <c r="AS154" s="9">
        <v>0</v>
      </c>
      <c r="AT154" s="5">
        <v>0</v>
      </c>
      <c r="AU154" s="12">
        <f t="shared" si="605"/>
        <v>0</v>
      </c>
      <c r="AV154" s="9">
        <v>0</v>
      </c>
      <c r="AW154" s="5">
        <v>0</v>
      </c>
      <c r="AX154" s="12">
        <f t="shared" si="606"/>
        <v>0</v>
      </c>
      <c r="AY154" s="9">
        <v>0</v>
      </c>
      <c r="AZ154" s="5">
        <v>0</v>
      </c>
      <c r="BA154" s="12">
        <f t="shared" si="607"/>
        <v>0</v>
      </c>
      <c r="BB154" s="9">
        <v>0</v>
      </c>
      <c r="BC154" s="5">
        <v>0</v>
      </c>
      <c r="BD154" s="12">
        <f t="shared" si="608"/>
        <v>0</v>
      </c>
      <c r="BE154" s="9">
        <v>0</v>
      </c>
      <c r="BF154" s="5">
        <v>0</v>
      </c>
      <c r="BG154" s="12">
        <f t="shared" si="609"/>
        <v>0</v>
      </c>
      <c r="BH154" s="9">
        <v>0</v>
      </c>
      <c r="BI154" s="5">
        <v>0</v>
      </c>
      <c r="BJ154" s="12">
        <f t="shared" si="610"/>
        <v>0</v>
      </c>
      <c r="BK154" s="9">
        <v>0</v>
      </c>
      <c r="BL154" s="5">
        <v>0</v>
      </c>
      <c r="BM154" s="12">
        <f t="shared" si="611"/>
        <v>0</v>
      </c>
      <c r="BN154" s="9">
        <v>0</v>
      </c>
      <c r="BO154" s="5">
        <v>0</v>
      </c>
      <c r="BP154" s="12">
        <f t="shared" si="612"/>
        <v>0</v>
      </c>
      <c r="BQ154" s="9">
        <v>0</v>
      </c>
      <c r="BR154" s="5">
        <v>0</v>
      </c>
      <c r="BS154" s="12">
        <f t="shared" si="613"/>
        <v>0</v>
      </c>
      <c r="BT154" s="9">
        <v>0</v>
      </c>
      <c r="BU154" s="5">
        <v>0</v>
      </c>
      <c r="BV154" s="12">
        <f t="shared" si="614"/>
        <v>0</v>
      </c>
      <c r="BW154" s="9">
        <v>0</v>
      </c>
      <c r="BX154" s="5">
        <v>0</v>
      </c>
      <c r="BY154" s="12">
        <f t="shared" si="615"/>
        <v>0</v>
      </c>
      <c r="BZ154" s="9">
        <v>0</v>
      </c>
      <c r="CA154" s="5">
        <v>0</v>
      </c>
      <c r="CB154" s="12">
        <f t="shared" si="616"/>
        <v>0</v>
      </c>
      <c r="CC154" s="9">
        <v>0</v>
      </c>
      <c r="CD154" s="5">
        <v>0</v>
      </c>
      <c r="CE154" s="12">
        <f t="shared" si="617"/>
        <v>0</v>
      </c>
      <c r="CF154" s="9">
        <v>0</v>
      </c>
      <c r="CG154" s="5">
        <v>0</v>
      </c>
      <c r="CH154" s="12">
        <f t="shared" si="618"/>
        <v>0</v>
      </c>
      <c r="CI154" s="9">
        <v>0</v>
      </c>
      <c r="CJ154" s="5">
        <v>0</v>
      </c>
      <c r="CK154" s="12">
        <f t="shared" si="619"/>
        <v>0</v>
      </c>
      <c r="CL154" s="69">
        <v>68.349999999999994</v>
      </c>
      <c r="CM154" s="5">
        <v>287.28899999999999</v>
      </c>
      <c r="CN154" s="12">
        <f t="shared" si="620"/>
        <v>4203.2040965618144</v>
      </c>
      <c r="CO154" s="9">
        <v>0</v>
      </c>
      <c r="CP154" s="5">
        <v>0</v>
      </c>
      <c r="CQ154" s="12">
        <f t="shared" si="621"/>
        <v>0</v>
      </c>
      <c r="CR154" s="6">
        <f t="shared" si="623"/>
        <v>308.35000000000002</v>
      </c>
      <c r="CS154" s="11">
        <f t="shared" si="624"/>
        <v>1186.453</v>
      </c>
    </row>
    <row r="155" spans="1:97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625"/>
        <v>0</v>
      </c>
      <c r="F155" s="9">
        <v>0</v>
      </c>
      <c r="G155" s="5">
        <v>0</v>
      </c>
      <c r="H155" s="12">
        <f t="shared" si="592"/>
        <v>0</v>
      </c>
      <c r="I155" s="9">
        <v>0</v>
      </c>
      <c r="J155" s="5">
        <v>0</v>
      </c>
      <c r="K155" s="12">
        <f t="shared" si="593"/>
        <v>0</v>
      </c>
      <c r="L155" s="9">
        <v>0</v>
      </c>
      <c r="M155" s="5">
        <v>0</v>
      </c>
      <c r="N155" s="12">
        <f t="shared" si="594"/>
        <v>0</v>
      </c>
      <c r="O155" s="9">
        <v>0</v>
      </c>
      <c r="P155" s="5">
        <v>0</v>
      </c>
      <c r="Q155" s="12">
        <f t="shared" si="595"/>
        <v>0</v>
      </c>
      <c r="R155" s="9">
        <v>0</v>
      </c>
      <c r="S155" s="5">
        <v>0</v>
      </c>
      <c r="T155" s="12">
        <f t="shared" si="596"/>
        <v>0</v>
      </c>
      <c r="U155" s="9">
        <v>0</v>
      </c>
      <c r="V155" s="5">
        <v>0</v>
      </c>
      <c r="W155" s="12">
        <f t="shared" si="597"/>
        <v>0</v>
      </c>
      <c r="X155" s="9">
        <v>0</v>
      </c>
      <c r="Y155" s="5">
        <v>0</v>
      </c>
      <c r="Z155" s="12">
        <f t="shared" si="598"/>
        <v>0</v>
      </c>
      <c r="AA155" s="9">
        <v>0</v>
      </c>
      <c r="AB155" s="5">
        <v>0</v>
      </c>
      <c r="AC155" s="12">
        <f t="shared" si="599"/>
        <v>0</v>
      </c>
      <c r="AD155" s="9">
        <v>0</v>
      </c>
      <c r="AE155" s="5">
        <v>0</v>
      </c>
      <c r="AF155" s="12">
        <f t="shared" si="600"/>
        <v>0</v>
      </c>
      <c r="AG155" s="9">
        <v>0</v>
      </c>
      <c r="AH155" s="5">
        <v>0</v>
      </c>
      <c r="AI155" s="12">
        <f t="shared" si="601"/>
        <v>0</v>
      </c>
      <c r="AJ155" s="9">
        <v>0</v>
      </c>
      <c r="AK155" s="5">
        <v>0</v>
      </c>
      <c r="AL155" s="12">
        <f t="shared" si="602"/>
        <v>0</v>
      </c>
      <c r="AM155" s="9">
        <v>0</v>
      </c>
      <c r="AN155" s="5">
        <v>0</v>
      </c>
      <c r="AO155" s="12">
        <f t="shared" si="603"/>
        <v>0</v>
      </c>
      <c r="AP155" s="69">
        <v>180</v>
      </c>
      <c r="AQ155" s="91">
        <v>635.19899999999996</v>
      </c>
      <c r="AR155" s="12">
        <f t="shared" si="604"/>
        <v>3528.8833333333328</v>
      </c>
      <c r="AS155" s="9">
        <v>0</v>
      </c>
      <c r="AT155" s="5">
        <v>0</v>
      </c>
      <c r="AU155" s="12">
        <f t="shared" si="605"/>
        <v>0</v>
      </c>
      <c r="AV155" s="9">
        <v>0</v>
      </c>
      <c r="AW155" s="5">
        <v>0</v>
      </c>
      <c r="AX155" s="12">
        <f t="shared" si="606"/>
        <v>0</v>
      </c>
      <c r="AY155" s="9">
        <v>0</v>
      </c>
      <c r="AZ155" s="5">
        <v>0</v>
      </c>
      <c r="BA155" s="12">
        <f t="shared" si="607"/>
        <v>0</v>
      </c>
      <c r="BB155" s="9">
        <v>0</v>
      </c>
      <c r="BC155" s="5">
        <v>0</v>
      </c>
      <c r="BD155" s="12">
        <f t="shared" si="608"/>
        <v>0</v>
      </c>
      <c r="BE155" s="9">
        <v>0</v>
      </c>
      <c r="BF155" s="5">
        <v>0</v>
      </c>
      <c r="BG155" s="12">
        <f t="shared" si="609"/>
        <v>0</v>
      </c>
      <c r="BH155" s="9">
        <v>0</v>
      </c>
      <c r="BI155" s="5">
        <v>0</v>
      </c>
      <c r="BJ155" s="12">
        <f t="shared" si="610"/>
        <v>0</v>
      </c>
      <c r="BK155" s="9">
        <v>0</v>
      </c>
      <c r="BL155" s="5">
        <v>0</v>
      </c>
      <c r="BM155" s="12">
        <f t="shared" si="611"/>
        <v>0</v>
      </c>
      <c r="BN155" s="9">
        <v>0</v>
      </c>
      <c r="BO155" s="5">
        <v>0</v>
      </c>
      <c r="BP155" s="12">
        <f t="shared" si="612"/>
        <v>0</v>
      </c>
      <c r="BQ155" s="9">
        <v>0</v>
      </c>
      <c r="BR155" s="5">
        <v>0</v>
      </c>
      <c r="BS155" s="12">
        <f t="shared" si="613"/>
        <v>0</v>
      </c>
      <c r="BT155" s="9">
        <v>0</v>
      </c>
      <c r="BU155" s="5">
        <v>0</v>
      </c>
      <c r="BV155" s="12">
        <f t="shared" si="614"/>
        <v>0</v>
      </c>
      <c r="BW155" s="9">
        <v>0</v>
      </c>
      <c r="BX155" s="5">
        <v>0</v>
      </c>
      <c r="BY155" s="12">
        <f t="shared" si="615"/>
        <v>0</v>
      </c>
      <c r="BZ155" s="9">
        <v>0</v>
      </c>
      <c r="CA155" s="5">
        <v>0</v>
      </c>
      <c r="CB155" s="12">
        <f t="shared" si="616"/>
        <v>0</v>
      </c>
      <c r="CC155" s="9">
        <v>0</v>
      </c>
      <c r="CD155" s="5">
        <v>0</v>
      </c>
      <c r="CE155" s="12">
        <f t="shared" si="617"/>
        <v>0</v>
      </c>
      <c r="CF155" s="9">
        <v>0</v>
      </c>
      <c r="CG155" s="5">
        <v>0</v>
      </c>
      <c r="CH155" s="12">
        <f t="shared" si="618"/>
        <v>0</v>
      </c>
      <c r="CI155" s="9">
        <v>0</v>
      </c>
      <c r="CJ155" s="5">
        <v>0</v>
      </c>
      <c r="CK155" s="12">
        <f t="shared" si="619"/>
        <v>0</v>
      </c>
      <c r="CL155" s="9">
        <v>0</v>
      </c>
      <c r="CM155" s="5">
        <v>0</v>
      </c>
      <c r="CN155" s="12">
        <f t="shared" si="620"/>
        <v>0</v>
      </c>
      <c r="CO155" s="9">
        <v>0</v>
      </c>
      <c r="CP155" s="5">
        <v>0</v>
      </c>
      <c r="CQ155" s="12">
        <f t="shared" si="621"/>
        <v>0</v>
      </c>
      <c r="CR155" s="6">
        <f t="shared" si="623"/>
        <v>180</v>
      </c>
      <c r="CS155" s="11">
        <f t="shared" si="624"/>
        <v>635.19899999999996</v>
      </c>
    </row>
    <row r="156" spans="1:97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625"/>
        <v>0</v>
      </c>
      <c r="F156" s="9">
        <v>0</v>
      </c>
      <c r="G156" s="5">
        <v>0</v>
      </c>
      <c r="H156" s="12">
        <f t="shared" si="592"/>
        <v>0</v>
      </c>
      <c r="I156" s="9">
        <v>0</v>
      </c>
      <c r="J156" s="5">
        <v>0</v>
      </c>
      <c r="K156" s="12">
        <f t="shared" si="593"/>
        <v>0</v>
      </c>
      <c r="L156" s="9">
        <v>0</v>
      </c>
      <c r="M156" s="5">
        <v>0</v>
      </c>
      <c r="N156" s="12">
        <f t="shared" si="594"/>
        <v>0</v>
      </c>
      <c r="O156" s="9">
        <v>0</v>
      </c>
      <c r="P156" s="5">
        <v>0</v>
      </c>
      <c r="Q156" s="12">
        <f t="shared" si="595"/>
        <v>0</v>
      </c>
      <c r="R156" s="9">
        <v>0</v>
      </c>
      <c r="S156" s="5">
        <v>0</v>
      </c>
      <c r="T156" s="12">
        <f t="shared" si="596"/>
        <v>0</v>
      </c>
      <c r="U156" s="9">
        <v>0</v>
      </c>
      <c r="V156" s="5">
        <v>0</v>
      </c>
      <c r="W156" s="12">
        <f t="shared" si="597"/>
        <v>0</v>
      </c>
      <c r="X156" s="9">
        <v>0</v>
      </c>
      <c r="Y156" s="5">
        <v>0</v>
      </c>
      <c r="Z156" s="12">
        <f t="shared" si="598"/>
        <v>0</v>
      </c>
      <c r="AA156" s="9">
        <v>0</v>
      </c>
      <c r="AB156" s="5">
        <v>0</v>
      </c>
      <c r="AC156" s="12">
        <f t="shared" si="599"/>
        <v>0</v>
      </c>
      <c r="AD156" s="9">
        <v>0</v>
      </c>
      <c r="AE156" s="5">
        <v>0</v>
      </c>
      <c r="AF156" s="12">
        <f t="shared" si="600"/>
        <v>0</v>
      </c>
      <c r="AG156" s="9">
        <v>0</v>
      </c>
      <c r="AH156" s="5">
        <v>0</v>
      </c>
      <c r="AI156" s="12">
        <f t="shared" si="601"/>
        <v>0</v>
      </c>
      <c r="AJ156" s="9">
        <v>0</v>
      </c>
      <c r="AK156" s="5">
        <v>0</v>
      </c>
      <c r="AL156" s="12">
        <f t="shared" si="602"/>
        <v>0</v>
      </c>
      <c r="AM156" s="9">
        <v>0</v>
      </c>
      <c r="AN156" s="5">
        <v>0</v>
      </c>
      <c r="AO156" s="12">
        <f t="shared" si="603"/>
        <v>0</v>
      </c>
      <c r="AP156" s="9">
        <v>0</v>
      </c>
      <c r="AQ156" s="5">
        <v>0</v>
      </c>
      <c r="AR156" s="12">
        <f t="shared" si="604"/>
        <v>0</v>
      </c>
      <c r="AS156" s="9">
        <v>0</v>
      </c>
      <c r="AT156" s="5">
        <v>0</v>
      </c>
      <c r="AU156" s="12">
        <f t="shared" si="605"/>
        <v>0</v>
      </c>
      <c r="AV156" s="9">
        <v>0</v>
      </c>
      <c r="AW156" s="5">
        <v>0</v>
      </c>
      <c r="AX156" s="12">
        <f t="shared" si="606"/>
        <v>0</v>
      </c>
      <c r="AY156" s="9">
        <v>0</v>
      </c>
      <c r="AZ156" s="5">
        <v>0</v>
      </c>
      <c r="BA156" s="12">
        <f t="shared" si="607"/>
        <v>0</v>
      </c>
      <c r="BB156" s="9">
        <v>0</v>
      </c>
      <c r="BC156" s="5">
        <v>0</v>
      </c>
      <c r="BD156" s="12">
        <f t="shared" si="608"/>
        <v>0</v>
      </c>
      <c r="BE156" s="9">
        <v>0</v>
      </c>
      <c r="BF156" s="5">
        <v>0</v>
      </c>
      <c r="BG156" s="12">
        <f t="shared" si="609"/>
        <v>0</v>
      </c>
      <c r="BH156" s="9">
        <v>0</v>
      </c>
      <c r="BI156" s="5">
        <v>0</v>
      </c>
      <c r="BJ156" s="12">
        <f t="shared" si="610"/>
        <v>0</v>
      </c>
      <c r="BK156" s="9">
        <v>0</v>
      </c>
      <c r="BL156" s="5">
        <v>0</v>
      </c>
      <c r="BM156" s="12">
        <f t="shared" si="611"/>
        <v>0</v>
      </c>
      <c r="BN156" s="9">
        <v>0</v>
      </c>
      <c r="BO156" s="5">
        <v>0</v>
      </c>
      <c r="BP156" s="12">
        <f t="shared" si="612"/>
        <v>0</v>
      </c>
      <c r="BQ156" s="9">
        <v>0</v>
      </c>
      <c r="BR156" s="5">
        <v>0</v>
      </c>
      <c r="BS156" s="12">
        <f t="shared" si="613"/>
        <v>0</v>
      </c>
      <c r="BT156" s="9">
        <v>0</v>
      </c>
      <c r="BU156" s="5">
        <v>0</v>
      </c>
      <c r="BV156" s="12">
        <f t="shared" si="614"/>
        <v>0</v>
      </c>
      <c r="BW156" s="9">
        <v>0</v>
      </c>
      <c r="BX156" s="5">
        <v>0</v>
      </c>
      <c r="BY156" s="12">
        <f t="shared" si="615"/>
        <v>0</v>
      </c>
      <c r="BZ156" s="9">
        <v>0</v>
      </c>
      <c r="CA156" s="5">
        <v>0</v>
      </c>
      <c r="CB156" s="12">
        <f t="shared" si="616"/>
        <v>0</v>
      </c>
      <c r="CC156" s="9">
        <v>0</v>
      </c>
      <c r="CD156" s="5">
        <v>0</v>
      </c>
      <c r="CE156" s="12">
        <f t="shared" si="617"/>
        <v>0</v>
      </c>
      <c r="CF156" s="9">
        <v>0</v>
      </c>
      <c r="CG156" s="5">
        <v>0</v>
      </c>
      <c r="CH156" s="12">
        <f t="shared" si="618"/>
        <v>0</v>
      </c>
      <c r="CI156" s="9">
        <v>0</v>
      </c>
      <c r="CJ156" s="5">
        <v>0</v>
      </c>
      <c r="CK156" s="12">
        <f t="shared" si="619"/>
        <v>0</v>
      </c>
      <c r="CL156" s="9">
        <v>0</v>
      </c>
      <c r="CM156" s="5">
        <v>0</v>
      </c>
      <c r="CN156" s="12">
        <f t="shared" si="620"/>
        <v>0</v>
      </c>
      <c r="CO156" s="9">
        <v>0</v>
      </c>
      <c r="CP156" s="5">
        <v>0</v>
      </c>
      <c r="CQ156" s="12">
        <f t="shared" si="621"/>
        <v>0</v>
      </c>
      <c r="CR156" s="6">
        <f t="shared" si="623"/>
        <v>0</v>
      </c>
      <c r="CS156" s="11">
        <f t="shared" si="624"/>
        <v>0</v>
      </c>
    </row>
    <row r="157" spans="1:97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625"/>
        <v>0</v>
      </c>
      <c r="F157" s="9">
        <v>0</v>
      </c>
      <c r="G157" s="5">
        <v>0</v>
      </c>
      <c r="H157" s="12">
        <f t="shared" si="592"/>
        <v>0</v>
      </c>
      <c r="I157" s="9">
        <v>0</v>
      </c>
      <c r="J157" s="5">
        <v>0</v>
      </c>
      <c r="K157" s="12">
        <f t="shared" si="593"/>
        <v>0</v>
      </c>
      <c r="L157" s="9">
        <v>0</v>
      </c>
      <c r="M157" s="5">
        <v>0</v>
      </c>
      <c r="N157" s="12">
        <f t="shared" si="594"/>
        <v>0</v>
      </c>
      <c r="O157" s="9">
        <v>0</v>
      </c>
      <c r="P157" s="5">
        <v>0</v>
      </c>
      <c r="Q157" s="12">
        <f t="shared" si="595"/>
        <v>0</v>
      </c>
      <c r="R157" s="9">
        <v>0</v>
      </c>
      <c r="S157" s="5">
        <v>0</v>
      </c>
      <c r="T157" s="12">
        <f t="shared" si="596"/>
        <v>0</v>
      </c>
      <c r="U157" s="9">
        <v>0</v>
      </c>
      <c r="V157" s="5">
        <v>0</v>
      </c>
      <c r="W157" s="12">
        <f t="shared" si="597"/>
        <v>0</v>
      </c>
      <c r="X157" s="9">
        <v>0</v>
      </c>
      <c r="Y157" s="5">
        <v>0</v>
      </c>
      <c r="Z157" s="12">
        <f t="shared" si="598"/>
        <v>0</v>
      </c>
      <c r="AA157" s="9">
        <v>0</v>
      </c>
      <c r="AB157" s="5">
        <v>0</v>
      </c>
      <c r="AC157" s="12">
        <f t="shared" si="599"/>
        <v>0</v>
      </c>
      <c r="AD157" s="9">
        <v>0</v>
      </c>
      <c r="AE157" s="5">
        <v>0</v>
      </c>
      <c r="AF157" s="12">
        <f t="shared" si="600"/>
        <v>0</v>
      </c>
      <c r="AG157" s="9">
        <v>0</v>
      </c>
      <c r="AH157" s="5">
        <v>0</v>
      </c>
      <c r="AI157" s="12">
        <f t="shared" si="601"/>
        <v>0</v>
      </c>
      <c r="AJ157" s="9">
        <v>0</v>
      </c>
      <c r="AK157" s="5">
        <v>0</v>
      </c>
      <c r="AL157" s="12">
        <f t="shared" si="602"/>
        <v>0</v>
      </c>
      <c r="AM157" s="9">
        <v>0</v>
      </c>
      <c r="AN157" s="5">
        <v>0</v>
      </c>
      <c r="AO157" s="12">
        <f t="shared" si="603"/>
        <v>0</v>
      </c>
      <c r="AP157" s="9">
        <v>0</v>
      </c>
      <c r="AQ157" s="5">
        <v>0</v>
      </c>
      <c r="AR157" s="12">
        <f t="shared" si="604"/>
        <v>0</v>
      </c>
      <c r="AS157" s="9">
        <v>0</v>
      </c>
      <c r="AT157" s="5">
        <v>0</v>
      </c>
      <c r="AU157" s="12">
        <f t="shared" si="605"/>
        <v>0</v>
      </c>
      <c r="AV157" s="9">
        <v>0</v>
      </c>
      <c r="AW157" s="5">
        <v>0</v>
      </c>
      <c r="AX157" s="12">
        <f t="shared" si="606"/>
        <v>0</v>
      </c>
      <c r="AY157" s="9">
        <v>0</v>
      </c>
      <c r="AZ157" s="5">
        <v>0</v>
      </c>
      <c r="BA157" s="12">
        <f t="shared" si="607"/>
        <v>0</v>
      </c>
      <c r="BB157" s="9">
        <v>0</v>
      </c>
      <c r="BC157" s="5">
        <v>0</v>
      </c>
      <c r="BD157" s="12">
        <f t="shared" si="608"/>
        <v>0</v>
      </c>
      <c r="BE157" s="9">
        <v>0</v>
      </c>
      <c r="BF157" s="5">
        <v>0</v>
      </c>
      <c r="BG157" s="12">
        <f t="shared" si="609"/>
        <v>0</v>
      </c>
      <c r="BH157" s="9">
        <v>0</v>
      </c>
      <c r="BI157" s="5">
        <v>0</v>
      </c>
      <c r="BJ157" s="12">
        <f t="shared" si="610"/>
        <v>0</v>
      </c>
      <c r="BK157" s="9">
        <v>0</v>
      </c>
      <c r="BL157" s="5">
        <v>0</v>
      </c>
      <c r="BM157" s="12">
        <f t="shared" si="611"/>
        <v>0</v>
      </c>
      <c r="BN157" s="9">
        <v>0</v>
      </c>
      <c r="BO157" s="5">
        <v>0</v>
      </c>
      <c r="BP157" s="12">
        <f t="shared" si="612"/>
        <v>0</v>
      </c>
      <c r="BQ157" s="9">
        <v>0</v>
      </c>
      <c r="BR157" s="5">
        <v>0</v>
      </c>
      <c r="BS157" s="12">
        <f t="shared" si="613"/>
        <v>0</v>
      </c>
      <c r="BT157" s="9">
        <v>0</v>
      </c>
      <c r="BU157" s="5">
        <v>0</v>
      </c>
      <c r="BV157" s="12">
        <f t="shared" si="614"/>
        <v>0</v>
      </c>
      <c r="BW157" s="9">
        <v>0</v>
      </c>
      <c r="BX157" s="5">
        <v>0</v>
      </c>
      <c r="BY157" s="12">
        <f t="shared" si="615"/>
        <v>0</v>
      </c>
      <c r="BZ157" s="9">
        <v>0</v>
      </c>
      <c r="CA157" s="5">
        <v>0</v>
      </c>
      <c r="CB157" s="12">
        <f t="shared" si="616"/>
        <v>0</v>
      </c>
      <c r="CC157" s="9">
        <v>0</v>
      </c>
      <c r="CD157" s="5">
        <v>0</v>
      </c>
      <c r="CE157" s="12">
        <f t="shared" si="617"/>
        <v>0</v>
      </c>
      <c r="CF157" s="9">
        <v>0</v>
      </c>
      <c r="CG157" s="5">
        <v>0</v>
      </c>
      <c r="CH157" s="12">
        <f t="shared" si="618"/>
        <v>0</v>
      </c>
      <c r="CI157" s="9">
        <v>0</v>
      </c>
      <c r="CJ157" s="5">
        <v>0</v>
      </c>
      <c r="CK157" s="12">
        <f t="shared" si="619"/>
        <v>0</v>
      </c>
      <c r="CL157" s="9">
        <v>0</v>
      </c>
      <c r="CM157" s="5">
        <v>0</v>
      </c>
      <c r="CN157" s="12">
        <f t="shared" si="620"/>
        <v>0</v>
      </c>
      <c r="CO157" s="9">
        <v>0</v>
      </c>
      <c r="CP157" s="5">
        <v>0</v>
      </c>
      <c r="CQ157" s="12">
        <f t="shared" si="621"/>
        <v>0</v>
      </c>
      <c r="CR157" s="6">
        <f t="shared" si="623"/>
        <v>0</v>
      </c>
      <c r="CS157" s="11">
        <f t="shared" si="624"/>
        <v>0</v>
      </c>
    </row>
    <row r="158" spans="1:97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625"/>
        <v>0</v>
      </c>
      <c r="F158" s="9">
        <v>0</v>
      </c>
      <c r="G158" s="5">
        <v>0</v>
      </c>
      <c r="H158" s="12">
        <f t="shared" si="592"/>
        <v>0</v>
      </c>
      <c r="I158" s="9">
        <v>0</v>
      </c>
      <c r="J158" s="5">
        <v>0</v>
      </c>
      <c r="K158" s="12">
        <f t="shared" si="593"/>
        <v>0</v>
      </c>
      <c r="L158" s="9">
        <v>0</v>
      </c>
      <c r="M158" s="5">
        <v>0</v>
      </c>
      <c r="N158" s="12">
        <f t="shared" si="594"/>
        <v>0</v>
      </c>
      <c r="O158" s="9">
        <v>0</v>
      </c>
      <c r="P158" s="5">
        <v>0</v>
      </c>
      <c r="Q158" s="12">
        <f t="shared" si="595"/>
        <v>0</v>
      </c>
      <c r="R158" s="9">
        <v>0</v>
      </c>
      <c r="S158" s="5">
        <v>0</v>
      </c>
      <c r="T158" s="12">
        <f t="shared" si="596"/>
        <v>0</v>
      </c>
      <c r="U158" s="9">
        <v>0</v>
      </c>
      <c r="V158" s="5">
        <v>0</v>
      </c>
      <c r="W158" s="12">
        <f t="shared" si="597"/>
        <v>0</v>
      </c>
      <c r="X158" s="9">
        <v>0</v>
      </c>
      <c r="Y158" s="5">
        <v>0</v>
      </c>
      <c r="Z158" s="12">
        <f t="shared" si="598"/>
        <v>0</v>
      </c>
      <c r="AA158" s="9">
        <v>0</v>
      </c>
      <c r="AB158" s="5">
        <v>0</v>
      </c>
      <c r="AC158" s="12">
        <f t="shared" si="599"/>
        <v>0</v>
      </c>
      <c r="AD158" s="9">
        <v>0</v>
      </c>
      <c r="AE158" s="5">
        <v>0</v>
      </c>
      <c r="AF158" s="12">
        <f t="shared" si="600"/>
        <v>0</v>
      </c>
      <c r="AG158" s="9">
        <v>0</v>
      </c>
      <c r="AH158" s="5">
        <v>0</v>
      </c>
      <c r="AI158" s="12">
        <f t="shared" si="601"/>
        <v>0</v>
      </c>
      <c r="AJ158" s="9">
        <v>0</v>
      </c>
      <c r="AK158" s="5">
        <v>0</v>
      </c>
      <c r="AL158" s="12">
        <f t="shared" si="602"/>
        <v>0</v>
      </c>
      <c r="AM158" s="9">
        <v>0</v>
      </c>
      <c r="AN158" s="5">
        <v>0</v>
      </c>
      <c r="AO158" s="12">
        <f t="shared" si="603"/>
        <v>0</v>
      </c>
      <c r="AP158" s="9">
        <v>0</v>
      </c>
      <c r="AQ158" s="5">
        <v>0</v>
      </c>
      <c r="AR158" s="12">
        <f t="shared" si="604"/>
        <v>0</v>
      </c>
      <c r="AS158" s="9">
        <v>0</v>
      </c>
      <c r="AT158" s="5">
        <v>0</v>
      </c>
      <c r="AU158" s="12">
        <f t="shared" si="605"/>
        <v>0</v>
      </c>
      <c r="AV158" s="9">
        <v>0</v>
      </c>
      <c r="AW158" s="5">
        <v>0</v>
      </c>
      <c r="AX158" s="12">
        <f t="shared" si="606"/>
        <v>0</v>
      </c>
      <c r="AY158" s="9">
        <v>0</v>
      </c>
      <c r="AZ158" s="5">
        <v>0</v>
      </c>
      <c r="BA158" s="12">
        <f t="shared" si="607"/>
        <v>0</v>
      </c>
      <c r="BB158" s="9">
        <v>0</v>
      </c>
      <c r="BC158" s="5">
        <v>0</v>
      </c>
      <c r="BD158" s="12">
        <f t="shared" si="608"/>
        <v>0</v>
      </c>
      <c r="BE158" s="9">
        <v>0</v>
      </c>
      <c r="BF158" s="5">
        <v>0</v>
      </c>
      <c r="BG158" s="12">
        <f t="shared" si="609"/>
        <v>0</v>
      </c>
      <c r="BH158" s="9">
        <v>0</v>
      </c>
      <c r="BI158" s="5">
        <v>0</v>
      </c>
      <c r="BJ158" s="12">
        <f t="shared" si="610"/>
        <v>0</v>
      </c>
      <c r="BK158" s="9">
        <v>0</v>
      </c>
      <c r="BL158" s="5">
        <v>0</v>
      </c>
      <c r="BM158" s="12">
        <f t="shared" si="611"/>
        <v>0</v>
      </c>
      <c r="BN158" s="9">
        <v>0</v>
      </c>
      <c r="BO158" s="5">
        <v>0</v>
      </c>
      <c r="BP158" s="12">
        <f t="shared" si="612"/>
        <v>0</v>
      </c>
      <c r="BQ158" s="9">
        <v>0</v>
      </c>
      <c r="BR158" s="5">
        <v>0</v>
      </c>
      <c r="BS158" s="12">
        <f t="shared" si="613"/>
        <v>0</v>
      </c>
      <c r="BT158" s="9">
        <v>0</v>
      </c>
      <c r="BU158" s="5">
        <v>0</v>
      </c>
      <c r="BV158" s="12">
        <f t="shared" si="614"/>
        <v>0</v>
      </c>
      <c r="BW158" s="9">
        <v>0</v>
      </c>
      <c r="BX158" s="5">
        <v>0</v>
      </c>
      <c r="BY158" s="12">
        <f t="shared" si="615"/>
        <v>0</v>
      </c>
      <c r="BZ158" s="9">
        <v>0</v>
      </c>
      <c r="CA158" s="5">
        <v>0</v>
      </c>
      <c r="CB158" s="12">
        <f t="shared" si="616"/>
        <v>0</v>
      </c>
      <c r="CC158" s="9">
        <v>0</v>
      </c>
      <c r="CD158" s="5">
        <v>0</v>
      </c>
      <c r="CE158" s="12">
        <f t="shared" si="617"/>
        <v>0</v>
      </c>
      <c r="CF158" s="9">
        <v>0</v>
      </c>
      <c r="CG158" s="5">
        <v>0</v>
      </c>
      <c r="CH158" s="12">
        <f t="shared" si="618"/>
        <v>0</v>
      </c>
      <c r="CI158" s="9">
        <v>0</v>
      </c>
      <c r="CJ158" s="5">
        <v>0</v>
      </c>
      <c r="CK158" s="12">
        <f t="shared" si="619"/>
        <v>0</v>
      </c>
      <c r="CL158" s="9">
        <v>0</v>
      </c>
      <c r="CM158" s="5">
        <v>0</v>
      </c>
      <c r="CN158" s="12">
        <f t="shared" si="620"/>
        <v>0</v>
      </c>
      <c r="CO158" s="9">
        <v>0</v>
      </c>
      <c r="CP158" s="5">
        <v>0</v>
      </c>
      <c r="CQ158" s="12">
        <f t="shared" si="621"/>
        <v>0</v>
      </c>
      <c r="CR158" s="6">
        <f t="shared" si="623"/>
        <v>0</v>
      </c>
      <c r="CS158" s="11">
        <f t="shared" si="624"/>
        <v>0</v>
      </c>
    </row>
    <row r="159" spans="1:97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625"/>
        <v>0</v>
      </c>
      <c r="F159" s="9">
        <v>0</v>
      </c>
      <c r="G159" s="5">
        <v>0</v>
      </c>
      <c r="H159" s="12">
        <f t="shared" si="592"/>
        <v>0</v>
      </c>
      <c r="I159" s="9">
        <v>0</v>
      </c>
      <c r="J159" s="5">
        <v>0</v>
      </c>
      <c r="K159" s="12">
        <f t="shared" si="593"/>
        <v>0</v>
      </c>
      <c r="L159" s="9">
        <v>0</v>
      </c>
      <c r="M159" s="5">
        <v>0</v>
      </c>
      <c r="N159" s="12">
        <f t="shared" si="594"/>
        <v>0</v>
      </c>
      <c r="O159" s="9">
        <v>0</v>
      </c>
      <c r="P159" s="5">
        <v>0</v>
      </c>
      <c r="Q159" s="12">
        <f t="shared" si="595"/>
        <v>0</v>
      </c>
      <c r="R159" s="9">
        <v>0</v>
      </c>
      <c r="S159" s="5">
        <v>0</v>
      </c>
      <c r="T159" s="12">
        <f t="shared" si="596"/>
        <v>0</v>
      </c>
      <c r="U159" s="9">
        <v>0</v>
      </c>
      <c r="V159" s="5">
        <v>0</v>
      </c>
      <c r="W159" s="12">
        <f t="shared" si="597"/>
        <v>0</v>
      </c>
      <c r="X159" s="9">
        <v>0</v>
      </c>
      <c r="Y159" s="5">
        <v>0</v>
      </c>
      <c r="Z159" s="12">
        <f t="shared" si="598"/>
        <v>0</v>
      </c>
      <c r="AA159" s="9">
        <v>0</v>
      </c>
      <c r="AB159" s="5">
        <v>0</v>
      </c>
      <c r="AC159" s="12">
        <f t="shared" si="599"/>
        <v>0</v>
      </c>
      <c r="AD159" s="9">
        <v>0</v>
      </c>
      <c r="AE159" s="5">
        <v>0</v>
      </c>
      <c r="AF159" s="12">
        <f t="shared" si="600"/>
        <v>0</v>
      </c>
      <c r="AG159" s="9">
        <v>0</v>
      </c>
      <c r="AH159" s="5">
        <v>0</v>
      </c>
      <c r="AI159" s="12">
        <f t="shared" si="601"/>
        <v>0</v>
      </c>
      <c r="AJ159" s="9">
        <v>0</v>
      </c>
      <c r="AK159" s="5">
        <v>0</v>
      </c>
      <c r="AL159" s="12">
        <f t="shared" si="602"/>
        <v>0</v>
      </c>
      <c r="AM159" s="9">
        <v>0</v>
      </c>
      <c r="AN159" s="5">
        <v>0</v>
      </c>
      <c r="AO159" s="12">
        <f t="shared" si="603"/>
        <v>0</v>
      </c>
      <c r="AP159" s="9">
        <v>0</v>
      </c>
      <c r="AQ159" s="5">
        <v>0</v>
      </c>
      <c r="AR159" s="12">
        <f t="shared" si="604"/>
        <v>0</v>
      </c>
      <c r="AS159" s="9">
        <v>0</v>
      </c>
      <c r="AT159" s="5">
        <v>0</v>
      </c>
      <c r="AU159" s="12">
        <f t="shared" si="605"/>
        <v>0</v>
      </c>
      <c r="AV159" s="9">
        <v>0</v>
      </c>
      <c r="AW159" s="5">
        <v>0</v>
      </c>
      <c r="AX159" s="12">
        <f t="shared" si="606"/>
        <v>0</v>
      </c>
      <c r="AY159" s="9">
        <v>0</v>
      </c>
      <c r="AZ159" s="5">
        <v>0</v>
      </c>
      <c r="BA159" s="12">
        <f t="shared" si="607"/>
        <v>0</v>
      </c>
      <c r="BB159" s="9">
        <v>0</v>
      </c>
      <c r="BC159" s="5">
        <v>0</v>
      </c>
      <c r="BD159" s="12">
        <f t="shared" si="608"/>
        <v>0</v>
      </c>
      <c r="BE159" s="9">
        <v>0</v>
      </c>
      <c r="BF159" s="5">
        <v>0</v>
      </c>
      <c r="BG159" s="12">
        <f t="shared" si="609"/>
        <v>0</v>
      </c>
      <c r="BH159" s="9">
        <v>0</v>
      </c>
      <c r="BI159" s="5">
        <v>0</v>
      </c>
      <c r="BJ159" s="12">
        <f t="shared" si="610"/>
        <v>0</v>
      </c>
      <c r="BK159" s="9">
        <v>0</v>
      </c>
      <c r="BL159" s="5">
        <v>0</v>
      </c>
      <c r="BM159" s="12">
        <f t="shared" si="611"/>
        <v>0</v>
      </c>
      <c r="BN159" s="9">
        <v>0</v>
      </c>
      <c r="BO159" s="5">
        <v>0</v>
      </c>
      <c r="BP159" s="12">
        <f t="shared" si="612"/>
        <v>0</v>
      </c>
      <c r="BQ159" s="9">
        <v>0</v>
      </c>
      <c r="BR159" s="5">
        <v>0</v>
      </c>
      <c r="BS159" s="12">
        <f t="shared" si="613"/>
        <v>0</v>
      </c>
      <c r="BT159" s="9">
        <v>0</v>
      </c>
      <c r="BU159" s="5">
        <v>0</v>
      </c>
      <c r="BV159" s="12">
        <f t="shared" si="614"/>
        <v>0</v>
      </c>
      <c r="BW159" s="9">
        <v>0</v>
      </c>
      <c r="BX159" s="5">
        <v>0</v>
      </c>
      <c r="BY159" s="12">
        <f t="shared" si="615"/>
        <v>0</v>
      </c>
      <c r="BZ159" s="9">
        <v>0</v>
      </c>
      <c r="CA159" s="5">
        <v>0</v>
      </c>
      <c r="CB159" s="12">
        <f t="shared" si="616"/>
        <v>0</v>
      </c>
      <c r="CC159" s="9">
        <v>0</v>
      </c>
      <c r="CD159" s="5">
        <v>0</v>
      </c>
      <c r="CE159" s="12">
        <f t="shared" si="617"/>
        <v>0</v>
      </c>
      <c r="CF159" s="9">
        <v>0</v>
      </c>
      <c r="CG159" s="5">
        <v>0</v>
      </c>
      <c r="CH159" s="12">
        <f t="shared" si="618"/>
        <v>0</v>
      </c>
      <c r="CI159" s="9">
        <v>0</v>
      </c>
      <c r="CJ159" s="5">
        <v>0</v>
      </c>
      <c r="CK159" s="12">
        <f t="shared" si="619"/>
        <v>0</v>
      </c>
      <c r="CL159" s="9">
        <v>0</v>
      </c>
      <c r="CM159" s="5">
        <v>0</v>
      </c>
      <c r="CN159" s="12">
        <f t="shared" si="620"/>
        <v>0</v>
      </c>
      <c r="CO159" s="9">
        <v>0</v>
      </c>
      <c r="CP159" s="5">
        <v>0</v>
      </c>
      <c r="CQ159" s="12">
        <f t="shared" si="621"/>
        <v>0</v>
      </c>
      <c r="CR159" s="6">
        <f t="shared" si="623"/>
        <v>0</v>
      </c>
      <c r="CS159" s="11">
        <f t="shared" si="624"/>
        <v>0</v>
      </c>
    </row>
    <row r="160" spans="1:97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625"/>
        <v>0</v>
      </c>
      <c r="F160" s="9">
        <v>0</v>
      </c>
      <c r="G160" s="5">
        <v>0</v>
      </c>
      <c r="H160" s="12">
        <f t="shared" si="592"/>
        <v>0</v>
      </c>
      <c r="I160" s="9">
        <v>0</v>
      </c>
      <c r="J160" s="5">
        <v>0</v>
      </c>
      <c r="K160" s="12">
        <f t="shared" si="593"/>
        <v>0</v>
      </c>
      <c r="L160" s="9">
        <v>0</v>
      </c>
      <c r="M160" s="5">
        <v>0</v>
      </c>
      <c r="N160" s="12">
        <f t="shared" si="594"/>
        <v>0</v>
      </c>
      <c r="O160" s="9">
        <v>0</v>
      </c>
      <c r="P160" s="5">
        <v>0</v>
      </c>
      <c r="Q160" s="12">
        <f t="shared" si="595"/>
        <v>0</v>
      </c>
      <c r="R160" s="9">
        <v>0</v>
      </c>
      <c r="S160" s="5">
        <v>0</v>
      </c>
      <c r="T160" s="12">
        <f t="shared" si="596"/>
        <v>0</v>
      </c>
      <c r="U160" s="9">
        <v>0</v>
      </c>
      <c r="V160" s="5">
        <v>0</v>
      </c>
      <c r="W160" s="12">
        <f t="shared" si="597"/>
        <v>0</v>
      </c>
      <c r="X160" s="9">
        <v>0</v>
      </c>
      <c r="Y160" s="5">
        <v>0</v>
      </c>
      <c r="Z160" s="12">
        <f t="shared" si="598"/>
        <v>0</v>
      </c>
      <c r="AA160" s="9">
        <v>0</v>
      </c>
      <c r="AB160" s="5">
        <v>0</v>
      </c>
      <c r="AC160" s="12">
        <f t="shared" si="599"/>
        <v>0</v>
      </c>
      <c r="AD160" s="9">
        <v>0</v>
      </c>
      <c r="AE160" s="5">
        <v>0</v>
      </c>
      <c r="AF160" s="12">
        <f t="shared" si="600"/>
        <v>0</v>
      </c>
      <c r="AG160" s="9">
        <v>0</v>
      </c>
      <c r="AH160" s="5">
        <v>0</v>
      </c>
      <c r="AI160" s="12">
        <f t="shared" si="601"/>
        <v>0</v>
      </c>
      <c r="AJ160" s="9">
        <v>0</v>
      </c>
      <c r="AK160" s="5">
        <v>0</v>
      </c>
      <c r="AL160" s="12">
        <f t="shared" si="602"/>
        <v>0</v>
      </c>
      <c r="AM160" s="9">
        <v>0</v>
      </c>
      <c r="AN160" s="5">
        <v>0</v>
      </c>
      <c r="AO160" s="12">
        <f t="shared" si="603"/>
        <v>0</v>
      </c>
      <c r="AP160" s="9">
        <v>0</v>
      </c>
      <c r="AQ160" s="5">
        <v>0</v>
      </c>
      <c r="AR160" s="12">
        <f t="shared" si="604"/>
        <v>0</v>
      </c>
      <c r="AS160" s="9">
        <v>0</v>
      </c>
      <c r="AT160" s="5">
        <v>0</v>
      </c>
      <c r="AU160" s="12">
        <f t="shared" si="605"/>
        <v>0</v>
      </c>
      <c r="AV160" s="9">
        <v>0</v>
      </c>
      <c r="AW160" s="5">
        <v>0</v>
      </c>
      <c r="AX160" s="12">
        <f t="shared" si="606"/>
        <v>0</v>
      </c>
      <c r="AY160" s="9">
        <v>0</v>
      </c>
      <c r="AZ160" s="5">
        <v>0</v>
      </c>
      <c r="BA160" s="12">
        <f t="shared" si="607"/>
        <v>0</v>
      </c>
      <c r="BB160" s="9">
        <v>0</v>
      </c>
      <c r="BC160" s="5">
        <v>0</v>
      </c>
      <c r="BD160" s="12">
        <f t="shared" si="608"/>
        <v>0</v>
      </c>
      <c r="BE160" s="9">
        <v>0</v>
      </c>
      <c r="BF160" s="5">
        <v>0</v>
      </c>
      <c r="BG160" s="12">
        <f t="shared" si="609"/>
        <v>0</v>
      </c>
      <c r="BH160" s="9">
        <v>0</v>
      </c>
      <c r="BI160" s="5">
        <v>0</v>
      </c>
      <c r="BJ160" s="12">
        <f t="shared" si="610"/>
        <v>0</v>
      </c>
      <c r="BK160" s="9">
        <v>0</v>
      </c>
      <c r="BL160" s="5">
        <v>0</v>
      </c>
      <c r="BM160" s="12">
        <f t="shared" si="611"/>
        <v>0</v>
      </c>
      <c r="BN160" s="9">
        <v>0</v>
      </c>
      <c r="BO160" s="5">
        <v>0</v>
      </c>
      <c r="BP160" s="12">
        <f t="shared" si="612"/>
        <v>0</v>
      </c>
      <c r="BQ160" s="9">
        <v>0</v>
      </c>
      <c r="BR160" s="5">
        <v>0</v>
      </c>
      <c r="BS160" s="12">
        <f t="shared" si="613"/>
        <v>0</v>
      </c>
      <c r="BT160" s="9">
        <v>0</v>
      </c>
      <c r="BU160" s="5">
        <v>0</v>
      </c>
      <c r="BV160" s="12">
        <f t="shared" si="614"/>
        <v>0</v>
      </c>
      <c r="BW160" s="9">
        <v>0</v>
      </c>
      <c r="BX160" s="5">
        <v>0</v>
      </c>
      <c r="BY160" s="12">
        <f t="shared" si="615"/>
        <v>0</v>
      </c>
      <c r="BZ160" s="9">
        <v>0</v>
      </c>
      <c r="CA160" s="5">
        <v>0</v>
      </c>
      <c r="CB160" s="12">
        <f t="shared" si="616"/>
        <v>0</v>
      </c>
      <c r="CC160" s="9">
        <v>0</v>
      </c>
      <c r="CD160" s="5">
        <v>0</v>
      </c>
      <c r="CE160" s="12">
        <f t="shared" si="617"/>
        <v>0</v>
      </c>
      <c r="CF160" s="9">
        <v>0</v>
      </c>
      <c r="CG160" s="5">
        <v>0</v>
      </c>
      <c r="CH160" s="12">
        <f t="shared" si="618"/>
        <v>0</v>
      </c>
      <c r="CI160" s="9">
        <v>0</v>
      </c>
      <c r="CJ160" s="5">
        <v>0</v>
      </c>
      <c r="CK160" s="12">
        <f t="shared" si="619"/>
        <v>0</v>
      </c>
      <c r="CL160" s="9">
        <v>0</v>
      </c>
      <c r="CM160" s="5">
        <v>0</v>
      </c>
      <c r="CN160" s="12">
        <f t="shared" si="620"/>
        <v>0</v>
      </c>
      <c r="CO160" s="9">
        <v>0</v>
      </c>
      <c r="CP160" s="5">
        <v>0</v>
      </c>
      <c r="CQ160" s="12">
        <f t="shared" si="621"/>
        <v>0</v>
      </c>
      <c r="CR160" s="6">
        <f t="shared" si="623"/>
        <v>0</v>
      </c>
      <c r="CS160" s="11">
        <f t="shared" si="624"/>
        <v>0</v>
      </c>
    </row>
    <row r="161" spans="1:97" ht="15" thickBot="1" x14ac:dyDescent="0.35">
      <c r="A161" s="46"/>
      <c r="B161" s="47" t="s">
        <v>17</v>
      </c>
      <c r="C161" s="51">
        <f t="shared" ref="C161:D161" si="626">SUM(C149:C160)</f>
        <v>0</v>
      </c>
      <c r="D161" s="34">
        <f t="shared" si="626"/>
        <v>0</v>
      </c>
      <c r="E161" s="52"/>
      <c r="F161" s="51">
        <f t="shared" ref="F161:G161" si="627">SUM(F149:F160)</f>
        <v>0</v>
      </c>
      <c r="G161" s="34">
        <f t="shared" si="627"/>
        <v>0</v>
      </c>
      <c r="H161" s="52"/>
      <c r="I161" s="51">
        <f t="shared" ref="I161:J161" si="628">SUM(I149:I160)</f>
        <v>1.1779999999999999E-2</v>
      </c>
      <c r="J161" s="34">
        <f t="shared" si="628"/>
        <v>5.0999999999999997E-2</v>
      </c>
      <c r="K161" s="52"/>
      <c r="L161" s="51">
        <f t="shared" ref="L161:M161" si="629">SUM(L149:L160)</f>
        <v>0</v>
      </c>
      <c r="M161" s="34">
        <f t="shared" si="629"/>
        <v>0</v>
      </c>
      <c r="N161" s="52"/>
      <c r="O161" s="51">
        <f t="shared" ref="O161:P161" si="630">SUM(O149:O160)</f>
        <v>0</v>
      </c>
      <c r="P161" s="34">
        <f t="shared" si="630"/>
        <v>0</v>
      </c>
      <c r="Q161" s="52"/>
      <c r="R161" s="51">
        <f t="shared" ref="R161:S161" si="631">SUM(R149:R160)</f>
        <v>0</v>
      </c>
      <c r="S161" s="34">
        <f t="shared" si="631"/>
        <v>0</v>
      </c>
      <c r="T161" s="52"/>
      <c r="U161" s="51">
        <f t="shared" ref="U161:V161" si="632">SUM(U149:U160)</f>
        <v>0</v>
      </c>
      <c r="V161" s="34">
        <f t="shared" si="632"/>
        <v>0</v>
      </c>
      <c r="W161" s="52"/>
      <c r="X161" s="51">
        <f t="shared" ref="X161:Y161" si="633">SUM(X149:X160)</f>
        <v>0</v>
      </c>
      <c r="Y161" s="34">
        <f t="shared" si="633"/>
        <v>0</v>
      </c>
      <c r="Z161" s="52"/>
      <c r="AA161" s="51">
        <f t="shared" ref="AA161:AB161" si="634">SUM(AA149:AA160)</f>
        <v>0</v>
      </c>
      <c r="AB161" s="34">
        <f t="shared" si="634"/>
        <v>0</v>
      </c>
      <c r="AC161" s="52"/>
      <c r="AD161" s="51">
        <f t="shared" ref="AD161:AE161" si="635">SUM(AD149:AD160)</f>
        <v>0</v>
      </c>
      <c r="AE161" s="34">
        <f t="shared" si="635"/>
        <v>0</v>
      </c>
      <c r="AF161" s="52"/>
      <c r="AG161" s="51">
        <f t="shared" ref="AG161:AH161" si="636">SUM(AG149:AG160)</f>
        <v>0</v>
      </c>
      <c r="AH161" s="34">
        <f t="shared" si="636"/>
        <v>0</v>
      </c>
      <c r="AI161" s="52"/>
      <c r="AJ161" s="51">
        <f t="shared" ref="AJ161:AK161" si="637">SUM(AJ149:AJ160)</f>
        <v>0</v>
      </c>
      <c r="AK161" s="34">
        <f t="shared" si="637"/>
        <v>0</v>
      </c>
      <c r="AL161" s="52"/>
      <c r="AM161" s="51">
        <f t="shared" ref="AM161:AN161" si="638">SUM(AM149:AM160)</f>
        <v>0</v>
      </c>
      <c r="AN161" s="34">
        <f t="shared" si="638"/>
        <v>0</v>
      </c>
      <c r="AO161" s="52"/>
      <c r="AP161" s="51">
        <f t="shared" ref="AP161:AQ161" si="639">SUM(AP149:AP160)</f>
        <v>488</v>
      </c>
      <c r="AQ161" s="34">
        <f t="shared" si="639"/>
        <v>1752.5830000000001</v>
      </c>
      <c r="AR161" s="52"/>
      <c r="AS161" s="51">
        <f t="shared" ref="AS161:AT161" si="640">SUM(AS149:AS160)</f>
        <v>0</v>
      </c>
      <c r="AT161" s="34">
        <f t="shared" si="640"/>
        <v>0</v>
      </c>
      <c r="AU161" s="52"/>
      <c r="AV161" s="51">
        <f t="shared" ref="AV161:AW161" si="641">SUM(AV149:AV160)</f>
        <v>0</v>
      </c>
      <c r="AW161" s="34">
        <f t="shared" si="641"/>
        <v>0</v>
      </c>
      <c r="AX161" s="52"/>
      <c r="AY161" s="51">
        <f t="shared" ref="AY161:AZ161" si="642">SUM(AY149:AY160)</f>
        <v>0</v>
      </c>
      <c r="AZ161" s="34">
        <f t="shared" si="642"/>
        <v>0</v>
      </c>
      <c r="BA161" s="52"/>
      <c r="BB161" s="51">
        <f t="shared" ref="BB161:BC161" si="643">SUM(BB149:BB160)</f>
        <v>1.5E-3</v>
      </c>
      <c r="BC161" s="34">
        <f t="shared" si="643"/>
        <v>0.01</v>
      </c>
      <c r="BD161" s="52"/>
      <c r="BE161" s="51">
        <f t="shared" ref="BE161:BF161" si="644">SUM(BE149:BE160)</f>
        <v>0</v>
      </c>
      <c r="BF161" s="34">
        <f t="shared" si="644"/>
        <v>0</v>
      </c>
      <c r="BG161" s="52"/>
      <c r="BH161" s="51">
        <f t="shared" ref="BH161:BI161" si="645">SUM(BH149:BH160)</f>
        <v>0</v>
      </c>
      <c r="BI161" s="34">
        <f t="shared" si="645"/>
        <v>0</v>
      </c>
      <c r="BJ161" s="52"/>
      <c r="BK161" s="51">
        <f t="shared" ref="BK161:BL161" si="646">SUM(BK149:BK160)</f>
        <v>0</v>
      </c>
      <c r="BL161" s="34">
        <f t="shared" si="646"/>
        <v>0</v>
      </c>
      <c r="BM161" s="52"/>
      <c r="BN161" s="51">
        <f t="shared" ref="BN161:BO161" si="647">SUM(BN149:BN160)</f>
        <v>0</v>
      </c>
      <c r="BO161" s="34">
        <f t="shared" si="647"/>
        <v>0</v>
      </c>
      <c r="BP161" s="52"/>
      <c r="BQ161" s="51">
        <f t="shared" ref="BQ161:BR161" si="648">SUM(BQ149:BQ160)</f>
        <v>0</v>
      </c>
      <c r="BR161" s="34">
        <f t="shared" si="648"/>
        <v>0</v>
      </c>
      <c r="BS161" s="52"/>
      <c r="BT161" s="51">
        <f t="shared" ref="BT161:BU161" si="649">SUM(BT149:BT160)</f>
        <v>0</v>
      </c>
      <c r="BU161" s="34">
        <f t="shared" si="649"/>
        <v>0</v>
      </c>
      <c r="BV161" s="52"/>
      <c r="BW161" s="51">
        <f t="shared" ref="BW161:BX161" si="650">SUM(BW149:BW160)</f>
        <v>0</v>
      </c>
      <c r="BX161" s="34">
        <f t="shared" si="650"/>
        <v>0</v>
      </c>
      <c r="BY161" s="52"/>
      <c r="BZ161" s="51">
        <f t="shared" ref="BZ161:CA161" si="651">SUM(BZ149:BZ160)</f>
        <v>0</v>
      </c>
      <c r="CA161" s="34">
        <f t="shared" si="651"/>
        <v>0</v>
      </c>
      <c r="CB161" s="52"/>
      <c r="CC161" s="51">
        <f t="shared" ref="CC161:CD161" si="652">SUM(CC149:CC160)</f>
        <v>6.0000000000000001E-3</v>
      </c>
      <c r="CD161" s="34">
        <f t="shared" si="652"/>
        <v>0.16800000000000001</v>
      </c>
      <c r="CE161" s="52"/>
      <c r="CF161" s="51">
        <f t="shared" ref="CF161:CG161" si="653">SUM(CF149:CF160)</f>
        <v>0</v>
      </c>
      <c r="CG161" s="34">
        <f t="shared" si="653"/>
        <v>0</v>
      </c>
      <c r="CH161" s="52"/>
      <c r="CI161" s="51">
        <f t="shared" ref="CI161:CJ161" si="654">SUM(CI149:CI160)</f>
        <v>0</v>
      </c>
      <c r="CJ161" s="34">
        <f t="shared" si="654"/>
        <v>0</v>
      </c>
      <c r="CK161" s="52"/>
      <c r="CL161" s="51">
        <f t="shared" ref="CL161:CM161" si="655">SUM(CL149:CL160)</f>
        <v>267.82</v>
      </c>
      <c r="CM161" s="34">
        <f t="shared" si="655"/>
        <v>1101.299</v>
      </c>
      <c r="CN161" s="52"/>
      <c r="CO161" s="51">
        <f t="shared" ref="CO161:CP161" si="656">SUM(CO149:CO160)</f>
        <v>0</v>
      </c>
      <c r="CP161" s="34">
        <f t="shared" si="656"/>
        <v>0</v>
      </c>
      <c r="CQ161" s="52"/>
      <c r="CR161" s="35">
        <f t="shared" si="623"/>
        <v>755.83927999999992</v>
      </c>
      <c r="CS161" s="36">
        <f t="shared" si="624"/>
        <v>2854.1109999999999</v>
      </c>
    </row>
  </sheetData>
  <mergeCells count="33">
    <mergeCell ref="AG4:AI4"/>
    <mergeCell ref="I4:K4"/>
    <mergeCell ref="CI4:CK4"/>
    <mergeCell ref="AD4:AF4"/>
    <mergeCell ref="A4:B4"/>
    <mergeCell ref="CO4:CQ4"/>
    <mergeCell ref="C4:E4"/>
    <mergeCell ref="F4:H4"/>
    <mergeCell ref="R4:T4"/>
    <mergeCell ref="AA4:AC4"/>
    <mergeCell ref="AM4:AO4"/>
    <mergeCell ref="AS4:AU4"/>
    <mergeCell ref="AV4:AX4"/>
    <mergeCell ref="BN4:BP4"/>
    <mergeCell ref="BQ4:BS4"/>
    <mergeCell ref="CC4:CE4"/>
    <mergeCell ref="CL4:CN4"/>
    <mergeCell ref="CF4:CH4"/>
    <mergeCell ref="BZ4:CB4"/>
    <mergeCell ref="BW4:BY4"/>
    <mergeCell ref="C2:S2"/>
    <mergeCell ref="BE4:BG4"/>
    <mergeCell ref="AP4:AR4"/>
    <mergeCell ref="BH4:BJ4"/>
    <mergeCell ref="BT4:BV4"/>
    <mergeCell ref="BB4:BD4"/>
    <mergeCell ref="O4:Q4"/>
    <mergeCell ref="L4:N4"/>
    <mergeCell ref="X4:Z4"/>
    <mergeCell ref="U4:W4"/>
    <mergeCell ref="AY4:BA4"/>
    <mergeCell ref="BK4:BM4"/>
    <mergeCell ref="AJ4:A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G161"/>
  <sheetViews>
    <sheetView zoomScaleNormal="100" workbookViewId="0">
      <pane xSplit="2" ySplit="5" topLeftCell="C149" activePane="bottomRight" state="frozen"/>
      <selection pane="topRight" activeCell="B1" sqref="B1"/>
      <selection pane="bottomLeft" activeCell="A6" sqref="A6"/>
      <selection pane="bottomRight" activeCell="A155" sqref="A155"/>
    </sheetView>
  </sheetViews>
  <sheetFormatPr defaultRowHeight="14.4" x14ac:dyDescent="0.3"/>
  <cols>
    <col min="2" max="2" width="11.6640625" customWidth="1"/>
    <col min="3" max="3" width="9.109375" style="8"/>
    <col min="4" max="4" width="9.109375" style="10"/>
    <col min="5" max="5" width="13.109375" style="4" customWidth="1"/>
    <col min="6" max="6" width="9.109375" style="8"/>
    <col min="7" max="7" width="9.109375" style="10"/>
    <col min="8" max="8" width="9.88671875" style="4" bestFit="1" customWidth="1"/>
    <col min="9" max="9" width="9.109375" style="8"/>
    <col min="10" max="10" width="9.109375" style="10"/>
    <col min="11" max="11" width="9.88671875" style="4" bestFit="1" customWidth="1"/>
    <col min="12" max="12" width="9.109375" style="8"/>
    <col min="13" max="13" width="9.109375" style="10"/>
    <col min="14" max="14" width="12.44140625" style="4" bestFit="1" customWidth="1"/>
    <col min="15" max="15" width="9.109375" style="8"/>
    <col min="16" max="16" width="9.109375" style="10"/>
    <col min="17" max="17" width="9.88671875" style="4" bestFit="1" customWidth="1"/>
    <col min="18" max="18" width="9.109375" style="8"/>
    <col min="19" max="19" width="11.109375" style="10" customWidth="1"/>
    <col min="20" max="20" width="10.88671875" style="4" bestFit="1" customWidth="1"/>
    <col min="21" max="22" width="9.6640625" customWidth="1"/>
    <col min="23" max="23" width="10" bestFit="1" customWidth="1"/>
    <col min="24" max="24" width="9.109375" style="8"/>
    <col min="25" max="25" width="9.109375" style="10"/>
    <col min="26" max="26" width="10.88671875" style="10" bestFit="1" customWidth="1"/>
    <col min="27" max="27" width="9.109375" style="8"/>
    <col min="28" max="28" width="9.109375" style="10"/>
    <col min="29" max="29" width="10.88671875" style="10" bestFit="1" customWidth="1"/>
    <col min="30" max="31" width="9.109375" customWidth="1"/>
    <col min="32" max="32" width="10.44140625" customWidth="1"/>
    <col min="33" max="34" width="9.109375" customWidth="1"/>
    <col min="35" max="35" width="10.44140625" customWidth="1"/>
    <col min="36" max="36" width="9.109375" style="8"/>
    <col min="37" max="37" width="9.109375" style="10"/>
    <col min="38" max="38" width="9.109375" style="4"/>
    <col min="39" max="39" width="9.109375" style="8"/>
    <col min="40" max="40" width="9.109375" style="10"/>
    <col min="41" max="41" width="12" style="4" customWidth="1"/>
    <col min="42" max="42" width="9.109375" style="8"/>
    <col min="43" max="43" width="9.109375" style="10"/>
    <col min="44" max="44" width="11.44140625" style="4" customWidth="1"/>
    <col min="45" max="45" width="9.109375" style="8"/>
    <col min="46" max="46" width="9.109375" style="10"/>
    <col min="47" max="47" width="11.44140625" style="4" customWidth="1"/>
    <col min="48" max="49" width="9.109375" style="4"/>
    <col min="50" max="50" width="11.44140625" style="4" customWidth="1"/>
    <col min="51" max="52" width="9.109375" style="4"/>
    <col min="53" max="53" width="11.44140625" style="4" customWidth="1"/>
    <col min="54" max="54" width="10.44140625" style="8" customWidth="1"/>
    <col min="55" max="55" width="10.44140625" style="10" customWidth="1"/>
    <col min="56" max="56" width="12.44140625" style="10" bestFit="1" customWidth="1"/>
    <col min="57" max="58" width="9.6640625" customWidth="1"/>
    <col min="59" max="59" width="11" customWidth="1"/>
    <col min="60" max="65" width="10.109375" customWidth="1"/>
    <col min="66" max="66" width="9.109375" style="8"/>
    <col min="67" max="67" width="9.109375" style="10"/>
    <col min="68" max="68" width="10.88671875" style="10" bestFit="1" customWidth="1"/>
    <col min="69" max="69" width="9.109375" style="8"/>
    <col min="70" max="70" width="10.44140625" style="10" customWidth="1"/>
    <col min="71" max="71" width="10.88671875" style="4" bestFit="1" customWidth="1"/>
    <col min="72" max="72" width="9.109375" style="8"/>
    <col min="73" max="73" width="9.109375" style="10"/>
    <col min="74" max="74" width="12.44140625" style="4" bestFit="1" customWidth="1"/>
    <col min="75" max="77" width="9.6640625" style="4" customWidth="1"/>
    <col min="78" max="78" width="9.109375" style="8"/>
    <col min="79" max="79" width="9.109375" style="10"/>
    <col min="80" max="80" width="9.109375" style="4"/>
    <col min="81" max="81" width="11.33203125" style="8" customWidth="1"/>
    <col min="82" max="82" width="11.33203125" style="10" customWidth="1"/>
  </cols>
  <sheetData>
    <row r="1" spans="1:143" s="16" customFormat="1" ht="7.5" customHeight="1" x14ac:dyDescent="0.3">
      <c r="C1" s="17"/>
      <c r="D1" s="18"/>
      <c r="E1" s="19"/>
      <c r="F1" s="17"/>
      <c r="G1" s="18"/>
      <c r="H1" s="19"/>
      <c r="I1" s="17"/>
      <c r="J1" s="18"/>
      <c r="K1" s="19"/>
      <c r="L1" s="17"/>
      <c r="M1" s="18"/>
      <c r="N1" s="19"/>
      <c r="O1" s="17"/>
      <c r="P1" s="18"/>
      <c r="Q1" s="19"/>
      <c r="R1" s="17"/>
      <c r="S1" s="18"/>
      <c r="T1" s="19"/>
      <c r="X1" s="17"/>
      <c r="Y1" s="18"/>
      <c r="Z1" s="18"/>
      <c r="AA1" s="17"/>
      <c r="AB1" s="18"/>
      <c r="AC1" s="18"/>
      <c r="AJ1" s="17"/>
      <c r="AK1" s="18"/>
      <c r="AL1" s="19"/>
      <c r="AM1" s="17"/>
      <c r="AN1" s="18"/>
      <c r="AO1" s="19"/>
      <c r="AP1" s="17"/>
      <c r="AQ1" s="18"/>
      <c r="AR1" s="19"/>
      <c r="AS1" s="17"/>
      <c r="AT1" s="18"/>
      <c r="AU1" s="19"/>
      <c r="AV1" s="19"/>
      <c r="AW1" s="19"/>
      <c r="AX1" s="19"/>
      <c r="AY1" s="19"/>
      <c r="AZ1" s="19"/>
      <c r="BA1" s="19"/>
      <c r="BB1" s="17"/>
      <c r="BC1" s="18"/>
      <c r="BD1" s="18"/>
      <c r="BN1" s="17"/>
      <c r="BO1" s="18"/>
      <c r="BP1" s="18"/>
      <c r="BQ1" s="17"/>
      <c r="BR1" s="18"/>
      <c r="BS1" s="19"/>
      <c r="BT1" s="17"/>
      <c r="BU1" s="18"/>
      <c r="BV1" s="19"/>
      <c r="BW1" s="19"/>
      <c r="BX1" s="19"/>
      <c r="BY1" s="19"/>
      <c r="BZ1" s="17"/>
      <c r="CA1" s="18"/>
      <c r="CB1" s="19"/>
      <c r="CC1" s="17"/>
      <c r="CD1" s="18"/>
    </row>
    <row r="2" spans="1:143" s="22" customFormat="1" ht="21" customHeight="1" x14ac:dyDescent="0.4">
      <c r="B2" s="20" t="s">
        <v>18</v>
      </c>
      <c r="C2" s="79" t="s">
        <v>39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21"/>
      <c r="R2" s="23"/>
      <c r="S2" s="24"/>
      <c r="T2" s="21"/>
      <c r="X2" s="23"/>
      <c r="Y2" s="24"/>
      <c r="Z2" s="24"/>
      <c r="AA2" s="23"/>
      <c r="AB2" s="24"/>
      <c r="AC2" s="24"/>
      <c r="AJ2" s="23"/>
      <c r="AK2" s="24"/>
      <c r="AL2" s="21"/>
      <c r="AM2" s="23"/>
      <c r="AN2" s="24"/>
      <c r="AO2" s="21"/>
      <c r="AP2" s="23"/>
      <c r="AQ2" s="24"/>
      <c r="AR2" s="21"/>
      <c r="AS2" s="23"/>
      <c r="AT2" s="24"/>
      <c r="AU2" s="21"/>
      <c r="AV2" s="21"/>
      <c r="AW2" s="21"/>
      <c r="AX2" s="21"/>
      <c r="AY2" s="21"/>
      <c r="AZ2" s="21"/>
      <c r="BA2" s="21"/>
      <c r="BB2" s="23"/>
      <c r="BC2" s="24"/>
      <c r="BD2" s="24"/>
      <c r="BN2" s="23"/>
      <c r="BO2" s="24"/>
      <c r="BP2" s="24"/>
      <c r="BQ2" s="23"/>
      <c r="BR2" s="24"/>
      <c r="BS2" s="21"/>
      <c r="BT2" s="23"/>
      <c r="BU2" s="24"/>
      <c r="BV2" s="21"/>
      <c r="BW2" s="21"/>
      <c r="BX2" s="21"/>
      <c r="BY2" s="21"/>
      <c r="BZ2" s="23"/>
      <c r="CA2" s="24"/>
      <c r="CB2" s="21"/>
      <c r="CC2" s="23"/>
      <c r="CD2" s="24"/>
    </row>
    <row r="3" spans="1:143" s="22" customFormat="1" ht="7.5" customHeight="1" thickBot="1" x14ac:dyDescent="0.35">
      <c r="C3" s="25"/>
      <c r="D3" s="26"/>
      <c r="E3" s="27"/>
      <c r="F3" s="23"/>
      <c r="G3" s="24"/>
      <c r="H3" s="21"/>
      <c r="I3" s="23"/>
      <c r="J3" s="24"/>
      <c r="K3" s="21"/>
      <c r="L3" s="23"/>
      <c r="M3" s="24"/>
      <c r="N3" s="21"/>
      <c r="O3" s="23"/>
      <c r="P3" s="24"/>
      <c r="Q3" s="21"/>
      <c r="R3" s="23"/>
      <c r="S3" s="24"/>
      <c r="T3" s="21"/>
      <c r="X3" s="23"/>
      <c r="Y3" s="24"/>
      <c r="Z3" s="24"/>
      <c r="AA3" s="23"/>
      <c r="AB3" s="24"/>
      <c r="AC3" s="24"/>
      <c r="AJ3" s="23"/>
      <c r="AK3" s="24"/>
      <c r="AL3" s="21"/>
      <c r="AM3" s="23"/>
      <c r="AN3" s="24"/>
      <c r="AO3" s="21"/>
      <c r="AP3" s="23"/>
      <c r="AQ3" s="24"/>
      <c r="AR3" s="21"/>
      <c r="AS3" s="23"/>
      <c r="AT3" s="24"/>
      <c r="AU3" s="21"/>
      <c r="AV3" s="21"/>
      <c r="AW3" s="21"/>
      <c r="AX3" s="21"/>
      <c r="AY3" s="21"/>
      <c r="AZ3" s="21"/>
      <c r="BA3" s="21"/>
      <c r="BB3" s="23"/>
      <c r="BC3" s="24"/>
      <c r="BD3" s="24"/>
      <c r="BN3" s="23"/>
      <c r="BO3" s="24"/>
      <c r="BP3" s="24"/>
      <c r="BQ3" s="23"/>
      <c r="BR3" s="24"/>
      <c r="BS3" s="21"/>
      <c r="BT3" s="23"/>
      <c r="BU3" s="24"/>
      <c r="BV3" s="21"/>
      <c r="BW3" s="21"/>
      <c r="BX3" s="21"/>
      <c r="BY3" s="21"/>
      <c r="BZ3" s="23"/>
      <c r="CA3" s="24"/>
      <c r="CB3" s="21"/>
      <c r="CC3" s="23"/>
      <c r="CD3" s="24"/>
    </row>
    <row r="4" spans="1:143" s="75" customFormat="1" ht="45" customHeight="1" x14ac:dyDescent="0.3">
      <c r="A4" s="86" t="s">
        <v>0</v>
      </c>
      <c r="B4" s="90"/>
      <c r="C4" s="83" t="s">
        <v>40</v>
      </c>
      <c r="D4" s="84"/>
      <c r="E4" s="85"/>
      <c r="F4" s="83" t="s">
        <v>20</v>
      </c>
      <c r="G4" s="84"/>
      <c r="H4" s="85"/>
      <c r="I4" s="83" t="s">
        <v>30</v>
      </c>
      <c r="J4" s="84"/>
      <c r="K4" s="85"/>
      <c r="L4" s="83" t="s">
        <v>37</v>
      </c>
      <c r="M4" s="84"/>
      <c r="N4" s="85"/>
      <c r="O4" s="83" t="s">
        <v>21</v>
      </c>
      <c r="P4" s="84"/>
      <c r="Q4" s="85"/>
      <c r="R4" s="83" t="s">
        <v>41</v>
      </c>
      <c r="S4" s="84"/>
      <c r="T4" s="85"/>
      <c r="U4" s="83" t="s">
        <v>52</v>
      </c>
      <c r="V4" s="84"/>
      <c r="W4" s="85"/>
      <c r="X4" s="83" t="s">
        <v>62</v>
      </c>
      <c r="Y4" s="84"/>
      <c r="Z4" s="85"/>
      <c r="AA4" s="83" t="s">
        <v>61</v>
      </c>
      <c r="AB4" s="84"/>
      <c r="AC4" s="85"/>
      <c r="AD4" s="83" t="s">
        <v>54</v>
      </c>
      <c r="AE4" s="84"/>
      <c r="AF4" s="85"/>
      <c r="AG4" s="83" t="s">
        <v>31</v>
      </c>
      <c r="AH4" s="84"/>
      <c r="AI4" s="85"/>
      <c r="AJ4" s="83" t="s">
        <v>22</v>
      </c>
      <c r="AK4" s="84"/>
      <c r="AL4" s="85"/>
      <c r="AM4" s="83" t="s">
        <v>48</v>
      </c>
      <c r="AN4" s="84"/>
      <c r="AO4" s="85"/>
      <c r="AP4" s="83" t="s">
        <v>36</v>
      </c>
      <c r="AQ4" s="84"/>
      <c r="AR4" s="85"/>
      <c r="AS4" s="83" t="s">
        <v>32</v>
      </c>
      <c r="AT4" s="84"/>
      <c r="AU4" s="85"/>
      <c r="AV4" s="86" t="s">
        <v>60</v>
      </c>
      <c r="AW4" s="87"/>
      <c r="AX4" s="88"/>
      <c r="AY4" s="86" t="s">
        <v>23</v>
      </c>
      <c r="AZ4" s="87"/>
      <c r="BA4" s="88"/>
      <c r="BB4" s="83" t="s">
        <v>35</v>
      </c>
      <c r="BC4" s="84"/>
      <c r="BD4" s="85"/>
      <c r="BE4" s="83" t="s">
        <v>53</v>
      </c>
      <c r="BF4" s="84"/>
      <c r="BG4" s="85"/>
      <c r="BH4" s="83" t="s">
        <v>51</v>
      </c>
      <c r="BI4" s="84"/>
      <c r="BJ4" s="85"/>
      <c r="BK4" s="83" t="s">
        <v>56</v>
      </c>
      <c r="BL4" s="84"/>
      <c r="BM4" s="85"/>
      <c r="BN4" s="83" t="s">
        <v>50</v>
      </c>
      <c r="BO4" s="84"/>
      <c r="BP4" s="85"/>
      <c r="BQ4" s="86" t="s">
        <v>46</v>
      </c>
      <c r="BR4" s="89"/>
      <c r="BS4" s="90"/>
      <c r="BT4" s="86" t="s">
        <v>24</v>
      </c>
      <c r="BU4" s="89"/>
      <c r="BV4" s="90"/>
      <c r="BW4" s="86" t="s">
        <v>25</v>
      </c>
      <c r="BX4" s="87"/>
      <c r="BY4" s="88"/>
      <c r="BZ4" s="83" t="s">
        <v>26</v>
      </c>
      <c r="CA4" s="84"/>
      <c r="CB4" s="85"/>
      <c r="CC4" s="73" t="s">
        <v>27</v>
      </c>
      <c r="CD4" s="74" t="s">
        <v>27</v>
      </c>
    </row>
    <row r="5" spans="1:143" ht="45" customHeight="1" thickBot="1" x14ac:dyDescent="0.35">
      <c r="A5" s="40" t="s">
        <v>1</v>
      </c>
      <c r="B5" s="41" t="s">
        <v>58</v>
      </c>
      <c r="C5" s="32" t="s">
        <v>2</v>
      </c>
      <c r="D5" s="31" t="s">
        <v>3</v>
      </c>
      <c r="E5" s="48" t="s">
        <v>4</v>
      </c>
      <c r="F5" s="32" t="s">
        <v>2</v>
      </c>
      <c r="G5" s="31" t="s">
        <v>3</v>
      </c>
      <c r="H5" s="48" t="s">
        <v>4</v>
      </c>
      <c r="I5" s="32" t="s">
        <v>2</v>
      </c>
      <c r="J5" s="31" t="s">
        <v>3</v>
      </c>
      <c r="K5" s="48" t="s">
        <v>4</v>
      </c>
      <c r="L5" s="32" t="s">
        <v>2</v>
      </c>
      <c r="M5" s="31" t="s">
        <v>3</v>
      </c>
      <c r="N5" s="48" t="s">
        <v>4</v>
      </c>
      <c r="O5" s="32" t="s">
        <v>2</v>
      </c>
      <c r="P5" s="31" t="s">
        <v>3</v>
      </c>
      <c r="Q5" s="48" t="s">
        <v>4</v>
      </c>
      <c r="R5" s="32" t="s">
        <v>2</v>
      </c>
      <c r="S5" s="31" t="s">
        <v>3</v>
      </c>
      <c r="T5" s="48" t="s">
        <v>4</v>
      </c>
      <c r="U5" s="32" t="s">
        <v>2</v>
      </c>
      <c r="V5" s="31" t="s">
        <v>3</v>
      </c>
      <c r="W5" s="48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48" t="s">
        <v>4</v>
      </c>
      <c r="AG5" s="32" t="s">
        <v>2</v>
      </c>
      <c r="AH5" s="31" t="s">
        <v>3</v>
      </c>
      <c r="AI5" s="48" t="s">
        <v>4</v>
      </c>
      <c r="AJ5" s="32" t="s">
        <v>2</v>
      </c>
      <c r="AK5" s="31" t="s">
        <v>3</v>
      </c>
      <c r="AL5" s="48" t="s">
        <v>4</v>
      </c>
      <c r="AM5" s="32" t="s">
        <v>2</v>
      </c>
      <c r="AN5" s="31" t="s">
        <v>3</v>
      </c>
      <c r="AO5" s="48" t="s">
        <v>4</v>
      </c>
      <c r="AP5" s="32" t="s">
        <v>2</v>
      </c>
      <c r="AQ5" s="31" t="s">
        <v>3</v>
      </c>
      <c r="AR5" s="48" t="s">
        <v>4</v>
      </c>
      <c r="AS5" s="32" t="s">
        <v>2</v>
      </c>
      <c r="AT5" s="31" t="s">
        <v>3</v>
      </c>
      <c r="AU5" s="48" t="s">
        <v>4</v>
      </c>
      <c r="AV5" s="32" t="s">
        <v>2</v>
      </c>
      <c r="AW5" s="31" t="s">
        <v>3</v>
      </c>
      <c r="AX5" s="48" t="s">
        <v>4</v>
      </c>
      <c r="AY5" s="32" t="s">
        <v>2</v>
      </c>
      <c r="AZ5" s="31" t="s">
        <v>3</v>
      </c>
      <c r="BA5" s="48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48" t="s">
        <v>4</v>
      </c>
      <c r="BT5" s="32" t="s">
        <v>2</v>
      </c>
      <c r="BU5" s="31" t="s">
        <v>3</v>
      </c>
      <c r="BV5" s="48" t="s">
        <v>4</v>
      </c>
      <c r="BW5" s="32" t="s">
        <v>2</v>
      </c>
      <c r="BX5" s="31" t="s">
        <v>3</v>
      </c>
      <c r="BY5" s="48" t="s">
        <v>4</v>
      </c>
      <c r="BZ5" s="32" t="s">
        <v>2</v>
      </c>
      <c r="CA5" s="31" t="s">
        <v>3</v>
      </c>
      <c r="CB5" s="48" t="s">
        <v>4</v>
      </c>
      <c r="CC5" s="32" t="s">
        <v>28</v>
      </c>
      <c r="CD5" s="33" t="s">
        <v>29</v>
      </c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x14ac:dyDescent="0.3">
      <c r="A6" s="44">
        <v>2013</v>
      </c>
      <c r="B6" s="45" t="s">
        <v>5</v>
      </c>
      <c r="C6" s="9">
        <v>0</v>
      </c>
      <c r="D6" s="5">
        <v>0</v>
      </c>
      <c r="E6" s="50">
        <v>0</v>
      </c>
      <c r="F6" s="9">
        <v>0</v>
      </c>
      <c r="G6" s="5">
        <v>0</v>
      </c>
      <c r="H6" s="50">
        <v>0</v>
      </c>
      <c r="I6" s="9">
        <v>0</v>
      </c>
      <c r="J6" s="5">
        <v>0</v>
      </c>
      <c r="K6" s="50">
        <v>0</v>
      </c>
      <c r="L6" s="9">
        <v>0.18</v>
      </c>
      <c r="M6" s="5">
        <v>0.86</v>
      </c>
      <c r="N6" s="50">
        <f t="shared" ref="N6:N14" si="0">M6/L6*1000</f>
        <v>4777.7777777777774</v>
      </c>
      <c r="O6" s="9">
        <v>0</v>
      </c>
      <c r="P6" s="5">
        <v>0</v>
      </c>
      <c r="Q6" s="50">
        <v>0</v>
      </c>
      <c r="R6" s="9">
        <v>0</v>
      </c>
      <c r="S6" s="5">
        <v>0</v>
      </c>
      <c r="T6" s="50">
        <v>0</v>
      </c>
      <c r="U6" s="9">
        <v>0</v>
      </c>
      <c r="V6" s="5">
        <v>0</v>
      </c>
      <c r="W6" s="50">
        <v>0</v>
      </c>
      <c r="X6" s="9">
        <v>0</v>
      </c>
      <c r="Y6" s="5">
        <v>0</v>
      </c>
      <c r="Z6" s="50">
        <v>0</v>
      </c>
      <c r="AA6" s="9">
        <v>35</v>
      </c>
      <c r="AB6" s="5">
        <v>106.75</v>
      </c>
      <c r="AC6" s="50">
        <f t="shared" ref="AC6:AC17" si="1">AB6/AA6*1000</f>
        <v>3050</v>
      </c>
      <c r="AD6" s="9">
        <v>0</v>
      </c>
      <c r="AE6" s="5">
        <v>0</v>
      </c>
      <c r="AF6" s="50">
        <v>0</v>
      </c>
      <c r="AG6" s="9">
        <v>0</v>
      </c>
      <c r="AH6" s="5">
        <v>0</v>
      </c>
      <c r="AI6" s="50">
        <v>0</v>
      </c>
      <c r="AJ6" s="9">
        <v>0</v>
      </c>
      <c r="AK6" s="5">
        <v>0</v>
      </c>
      <c r="AL6" s="50">
        <v>0</v>
      </c>
      <c r="AM6" s="9">
        <v>0</v>
      </c>
      <c r="AN6" s="5">
        <v>0</v>
      </c>
      <c r="AO6" s="50">
        <v>0</v>
      </c>
      <c r="AP6" s="9">
        <v>0</v>
      </c>
      <c r="AQ6" s="5">
        <v>0</v>
      </c>
      <c r="AR6" s="50">
        <v>0</v>
      </c>
      <c r="AS6" s="9">
        <v>0</v>
      </c>
      <c r="AT6" s="5">
        <v>0</v>
      </c>
      <c r="AU6" s="50">
        <v>0</v>
      </c>
      <c r="AV6" s="9">
        <v>0</v>
      </c>
      <c r="AW6" s="5">
        <v>0</v>
      </c>
      <c r="AX6" s="50">
        <v>0</v>
      </c>
      <c r="AY6" s="9">
        <v>0</v>
      </c>
      <c r="AZ6" s="5">
        <v>0</v>
      </c>
      <c r="BA6" s="50">
        <v>0</v>
      </c>
      <c r="BB6" s="9">
        <v>0</v>
      </c>
      <c r="BC6" s="5">
        <v>0</v>
      </c>
      <c r="BD6" s="12">
        <v>0</v>
      </c>
      <c r="BE6" s="9">
        <v>0</v>
      </c>
      <c r="BF6" s="5">
        <v>0</v>
      </c>
      <c r="BG6" s="50">
        <v>0</v>
      </c>
      <c r="BH6" s="9">
        <v>0</v>
      </c>
      <c r="BI6" s="5">
        <v>0</v>
      </c>
      <c r="BJ6" s="50">
        <v>0</v>
      </c>
      <c r="BK6" s="9">
        <v>0</v>
      </c>
      <c r="BL6" s="5">
        <v>0</v>
      </c>
      <c r="BM6" s="50">
        <v>0</v>
      </c>
      <c r="BN6" s="9">
        <v>0</v>
      </c>
      <c r="BO6" s="5">
        <v>0</v>
      </c>
      <c r="BP6" s="50">
        <v>0</v>
      </c>
      <c r="BQ6" s="9">
        <v>0</v>
      </c>
      <c r="BR6" s="5">
        <v>0</v>
      </c>
      <c r="BS6" s="12">
        <v>0</v>
      </c>
      <c r="BT6" s="9">
        <v>0</v>
      </c>
      <c r="BU6" s="5">
        <v>0</v>
      </c>
      <c r="BV6" s="12">
        <v>0</v>
      </c>
      <c r="BW6" s="9">
        <v>0</v>
      </c>
      <c r="BX6" s="5">
        <v>0</v>
      </c>
      <c r="BY6" s="12">
        <v>0</v>
      </c>
      <c r="BZ6" s="9">
        <v>0</v>
      </c>
      <c r="CA6" s="5">
        <v>0</v>
      </c>
      <c r="CB6" s="12">
        <v>0</v>
      </c>
      <c r="CC6" s="6">
        <f t="shared" ref="CC6:CC37" si="2">SUM(C6,F6,L6,O6,R6,AJ6,AP6,AS6,AY6,BB6,BK6,AA6,BT6,BW6,BZ6)+BQ6+AG6+AM6+BN6+U6+BE6+AD6+BH6</f>
        <v>35.18</v>
      </c>
      <c r="CD6" s="11">
        <f t="shared" ref="CD6:CD37" si="3">SUM(D6,G6,M6,P6,S6,AK6,AQ6,AT6,AZ6,BC6,AB6,BU6,BX6,CA6)+BR6+AH6+AN6+BO6+V6+BF6+BL6+AE6+BI6</f>
        <v>107.61</v>
      </c>
      <c r="CE6" s="1"/>
      <c r="CF6" s="1"/>
      <c r="CG6" s="2"/>
      <c r="CH6" s="1"/>
      <c r="CI6" s="1"/>
      <c r="CJ6" s="1"/>
    </row>
    <row r="7" spans="1:143" x14ac:dyDescent="0.3">
      <c r="A7" s="44">
        <v>2013</v>
      </c>
      <c r="B7" s="45" t="s">
        <v>6</v>
      </c>
      <c r="C7" s="9">
        <v>0</v>
      </c>
      <c r="D7" s="5">
        <v>0</v>
      </c>
      <c r="E7" s="50">
        <v>0</v>
      </c>
      <c r="F7" s="9">
        <v>0</v>
      </c>
      <c r="G7" s="5">
        <v>0</v>
      </c>
      <c r="H7" s="50">
        <v>0</v>
      </c>
      <c r="I7" s="9">
        <v>0</v>
      </c>
      <c r="J7" s="5">
        <v>0</v>
      </c>
      <c r="K7" s="50">
        <v>0</v>
      </c>
      <c r="L7" s="9">
        <v>0.12</v>
      </c>
      <c r="M7" s="5">
        <v>0.57999999999999996</v>
      </c>
      <c r="N7" s="50">
        <f t="shared" si="0"/>
        <v>4833.333333333333</v>
      </c>
      <c r="O7" s="9">
        <v>0</v>
      </c>
      <c r="P7" s="5">
        <v>0</v>
      </c>
      <c r="Q7" s="50">
        <v>0</v>
      </c>
      <c r="R7" s="9">
        <v>0</v>
      </c>
      <c r="S7" s="5">
        <v>0</v>
      </c>
      <c r="T7" s="50">
        <v>0</v>
      </c>
      <c r="U7" s="9">
        <v>0</v>
      </c>
      <c r="V7" s="5">
        <v>0</v>
      </c>
      <c r="W7" s="50">
        <v>0</v>
      </c>
      <c r="X7" s="9">
        <v>0</v>
      </c>
      <c r="Y7" s="5">
        <v>0</v>
      </c>
      <c r="Z7" s="50">
        <v>0</v>
      </c>
      <c r="AA7" s="9">
        <v>0</v>
      </c>
      <c r="AB7" s="5">
        <v>0</v>
      </c>
      <c r="AC7" s="12">
        <v>0</v>
      </c>
      <c r="AD7" s="9">
        <v>0</v>
      </c>
      <c r="AE7" s="5">
        <v>0</v>
      </c>
      <c r="AF7" s="50">
        <v>0</v>
      </c>
      <c r="AG7" s="9">
        <v>0</v>
      </c>
      <c r="AH7" s="5">
        <v>0</v>
      </c>
      <c r="AI7" s="50">
        <v>0</v>
      </c>
      <c r="AJ7" s="9">
        <v>0</v>
      </c>
      <c r="AK7" s="5">
        <v>0</v>
      </c>
      <c r="AL7" s="50">
        <v>0</v>
      </c>
      <c r="AM7" s="9">
        <v>0</v>
      </c>
      <c r="AN7" s="5">
        <v>0</v>
      </c>
      <c r="AO7" s="50">
        <v>0</v>
      </c>
      <c r="AP7" s="9">
        <v>0</v>
      </c>
      <c r="AQ7" s="5">
        <v>0</v>
      </c>
      <c r="AR7" s="50">
        <v>0</v>
      </c>
      <c r="AS7" s="9">
        <v>0</v>
      </c>
      <c r="AT7" s="5">
        <v>0</v>
      </c>
      <c r="AU7" s="50">
        <v>0</v>
      </c>
      <c r="AV7" s="9">
        <v>0</v>
      </c>
      <c r="AW7" s="5">
        <v>0</v>
      </c>
      <c r="AX7" s="50">
        <v>0</v>
      </c>
      <c r="AY7" s="9">
        <v>0</v>
      </c>
      <c r="AZ7" s="5">
        <v>0</v>
      </c>
      <c r="BA7" s="50">
        <v>0</v>
      </c>
      <c r="BB7" s="9">
        <v>0</v>
      </c>
      <c r="BC7" s="5">
        <v>0</v>
      </c>
      <c r="BD7" s="12">
        <v>0</v>
      </c>
      <c r="BE7" s="9">
        <v>0</v>
      </c>
      <c r="BF7" s="5">
        <v>0</v>
      </c>
      <c r="BG7" s="50">
        <v>0</v>
      </c>
      <c r="BH7" s="9">
        <v>0</v>
      </c>
      <c r="BI7" s="5">
        <v>0</v>
      </c>
      <c r="BJ7" s="50">
        <v>0</v>
      </c>
      <c r="BK7" s="9">
        <v>0</v>
      </c>
      <c r="BL7" s="5">
        <v>0</v>
      </c>
      <c r="BM7" s="50">
        <v>0</v>
      </c>
      <c r="BN7" s="9">
        <v>0</v>
      </c>
      <c r="BO7" s="5">
        <v>0</v>
      </c>
      <c r="BP7" s="50">
        <v>0</v>
      </c>
      <c r="BQ7" s="9">
        <v>0</v>
      </c>
      <c r="BR7" s="5">
        <v>0</v>
      </c>
      <c r="BS7" s="12">
        <v>0</v>
      </c>
      <c r="BT7" s="9">
        <v>0</v>
      </c>
      <c r="BU7" s="5">
        <v>0</v>
      </c>
      <c r="BV7" s="12">
        <v>0</v>
      </c>
      <c r="BW7" s="9">
        <v>0</v>
      </c>
      <c r="BX7" s="5">
        <v>0</v>
      </c>
      <c r="BY7" s="12">
        <v>0</v>
      </c>
      <c r="BZ7" s="9">
        <v>28.19</v>
      </c>
      <c r="CA7" s="5">
        <v>23.3</v>
      </c>
      <c r="CB7" s="50">
        <f t="shared" ref="CB7:CB14" si="4">CA7/BZ7*1000</f>
        <v>826.53423199716212</v>
      </c>
      <c r="CC7" s="6">
        <f t="shared" si="2"/>
        <v>28.310000000000002</v>
      </c>
      <c r="CD7" s="11">
        <f t="shared" si="3"/>
        <v>23.88</v>
      </c>
      <c r="CE7" s="1"/>
      <c r="CF7" s="1"/>
      <c r="CG7" s="2"/>
      <c r="CH7" s="1"/>
      <c r="CI7" s="1"/>
      <c r="CJ7" s="1"/>
    </row>
    <row r="8" spans="1:143" x14ac:dyDescent="0.3">
      <c r="A8" s="44">
        <v>2013</v>
      </c>
      <c r="B8" s="45" t="s">
        <v>7</v>
      </c>
      <c r="C8" s="9">
        <v>0</v>
      </c>
      <c r="D8" s="5">
        <v>0</v>
      </c>
      <c r="E8" s="50">
        <v>0</v>
      </c>
      <c r="F8" s="9">
        <v>0</v>
      </c>
      <c r="G8" s="5">
        <v>0</v>
      </c>
      <c r="H8" s="50">
        <v>0</v>
      </c>
      <c r="I8" s="9">
        <v>0</v>
      </c>
      <c r="J8" s="5">
        <v>0</v>
      </c>
      <c r="K8" s="50">
        <v>0</v>
      </c>
      <c r="L8" s="9">
        <v>0</v>
      </c>
      <c r="M8" s="5">
        <v>0</v>
      </c>
      <c r="N8" s="50">
        <v>0</v>
      </c>
      <c r="O8" s="9">
        <v>43.55</v>
      </c>
      <c r="P8" s="5">
        <v>2106.5100000000002</v>
      </c>
      <c r="Q8" s="50">
        <f t="shared" ref="Q8:Q16" si="5">P8/O8*1000</f>
        <v>48369.919632606208</v>
      </c>
      <c r="R8" s="9">
        <v>0</v>
      </c>
      <c r="S8" s="5">
        <v>0</v>
      </c>
      <c r="T8" s="50">
        <v>0</v>
      </c>
      <c r="U8" s="9">
        <v>0</v>
      </c>
      <c r="V8" s="5">
        <v>0</v>
      </c>
      <c r="W8" s="50">
        <v>0</v>
      </c>
      <c r="X8" s="9">
        <v>0</v>
      </c>
      <c r="Y8" s="5">
        <v>0</v>
      </c>
      <c r="Z8" s="50">
        <v>0</v>
      </c>
      <c r="AA8" s="9">
        <v>0</v>
      </c>
      <c r="AB8" s="5">
        <v>0</v>
      </c>
      <c r="AC8" s="12">
        <v>0</v>
      </c>
      <c r="AD8" s="9">
        <v>0</v>
      </c>
      <c r="AE8" s="5">
        <v>0</v>
      </c>
      <c r="AF8" s="50">
        <v>0</v>
      </c>
      <c r="AG8" s="9">
        <v>0</v>
      </c>
      <c r="AH8" s="5">
        <v>0</v>
      </c>
      <c r="AI8" s="50">
        <v>0</v>
      </c>
      <c r="AJ8" s="9">
        <v>0</v>
      </c>
      <c r="AK8" s="5">
        <v>0</v>
      </c>
      <c r="AL8" s="50">
        <v>0</v>
      </c>
      <c r="AM8" s="9">
        <v>0</v>
      </c>
      <c r="AN8" s="5">
        <v>0</v>
      </c>
      <c r="AO8" s="50">
        <v>0</v>
      </c>
      <c r="AP8" s="9">
        <v>0</v>
      </c>
      <c r="AQ8" s="5">
        <v>0</v>
      </c>
      <c r="AR8" s="50">
        <v>0</v>
      </c>
      <c r="AS8" s="9">
        <v>0</v>
      </c>
      <c r="AT8" s="5">
        <v>0</v>
      </c>
      <c r="AU8" s="50">
        <v>0</v>
      </c>
      <c r="AV8" s="9">
        <v>0</v>
      </c>
      <c r="AW8" s="5">
        <v>0</v>
      </c>
      <c r="AX8" s="50">
        <v>0</v>
      </c>
      <c r="AY8" s="9">
        <v>0</v>
      </c>
      <c r="AZ8" s="5">
        <v>0</v>
      </c>
      <c r="BA8" s="50">
        <v>0</v>
      </c>
      <c r="BB8" s="9">
        <v>0</v>
      </c>
      <c r="BC8" s="5">
        <v>0</v>
      </c>
      <c r="BD8" s="12">
        <v>0</v>
      </c>
      <c r="BE8" s="9">
        <v>0</v>
      </c>
      <c r="BF8" s="5">
        <v>0</v>
      </c>
      <c r="BG8" s="50">
        <v>0</v>
      </c>
      <c r="BH8" s="9">
        <v>0</v>
      </c>
      <c r="BI8" s="5">
        <v>0</v>
      </c>
      <c r="BJ8" s="50">
        <v>0</v>
      </c>
      <c r="BK8" s="9">
        <v>0</v>
      </c>
      <c r="BL8" s="5">
        <v>0</v>
      </c>
      <c r="BM8" s="50">
        <v>0</v>
      </c>
      <c r="BN8" s="9">
        <v>0</v>
      </c>
      <c r="BO8" s="5">
        <v>0</v>
      </c>
      <c r="BP8" s="50">
        <v>0</v>
      </c>
      <c r="BQ8" s="9">
        <v>0</v>
      </c>
      <c r="BR8" s="5">
        <v>0</v>
      </c>
      <c r="BS8" s="12">
        <v>0</v>
      </c>
      <c r="BT8" s="9">
        <v>0</v>
      </c>
      <c r="BU8" s="5">
        <v>0</v>
      </c>
      <c r="BV8" s="12">
        <v>0</v>
      </c>
      <c r="BW8" s="9">
        <v>0</v>
      </c>
      <c r="BX8" s="5">
        <v>0</v>
      </c>
      <c r="BY8" s="12">
        <v>0</v>
      </c>
      <c r="BZ8" s="9">
        <v>0</v>
      </c>
      <c r="CA8" s="5">
        <v>0</v>
      </c>
      <c r="CB8" s="12">
        <v>0</v>
      </c>
      <c r="CC8" s="6">
        <f t="shared" si="2"/>
        <v>43.55</v>
      </c>
      <c r="CD8" s="11">
        <f t="shared" si="3"/>
        <v>2106.5100000000002</v>
      </c>
      <c r="CE8" s="1"/>
      <c r="CF8" s="1"/>
      <c r="CG8" s="2"/>
      <c r="CH8" s="1"/>
      <c r="CI8" s="1"/>
      <c r="CJ8" s="1"/>
    </row>
    <row r="9" spans="1:143" x14ac:dyDescent="0.3">
      <c r="A9" s="44">
        <v>2013</v>
      </c>
      <c r="B9" s="45" t="s">
        <v>8</v>
      </c>
      <c r="C9" s="9">
        <v>0</v>
      </c>
      <c r="D9" s="5">
        <v>0</v>
      </c>
      <c r="E9" s="50">
        <v>0</v>
      </c>
      <c r="F9" s="9">
        <v>0</v>
      </c>
      <c r="G9" s="5">
        <v>0</v>
      </c>
      <c r="H9" s="50">
        <v>0</v>
      </c>
      <c r="I9" s="9">
        <v>0</v>
      </c>
      <c r="J9" s="5">
        <v>0</v>
      </c>
      <c r="K9" s="50">
        <v>0</v>
      </c>
      <c r="L9" s="9">
        <v>0</v>
      </c>
      <c r="M9" s="5">
        <v>0</v>
      </c>
      <c r="N9" s="50">
        <v>0</v>
      </c>
      <c r="O9" s="9">
        <v>0</v>
      </c>
      <c r="P9" s="5">
        <v>0</v>
      </c>
      <c r="Q9" s="50">
        <v>0</v>
      </c>
      <c r="R9" s="9">
        <v>0</v>
      </c>
      <c r="S9" s="5">
        <v>0</v>
      </c>
      <c r="T9" s="50">
        <v>0</v>
      </c>
      <c r="U9" s="9">
        <v>0</v>
      </c>
      <c r="V9" s="5">
        <v>0</v>
      </c>
      <c r="W9" s="50">
        <v>0</v>
      </c>
      <c r="X9" s="9">
        <v>0</v>
      </c>
      <c r="Y9" s="5">
        <v>0</v>
      </c>
      <c r="Z9" s="12">
        <f t="shared" ref="Z9:Z17" si="6">IF(X9=0,0,Y9/X9*1000)</f>
        <v>0</v>
      </c>
      <c r="AA9" s="9">
        <v>0</v>
      </c>
      <c r="AB9" s="5">
        <v>0</v>
      </c>
      <c r="AC9" s="12">
        <v>0</v>
      </c>
      <c r="AD9" s="9">
        <v>0</v>
      </c>
      <c r="AE9" s="5">
        <v>0</v>
      </c>
      <c r="AF9" s="50">
        <v>0</v>
      </c>
      <c r="AG9" s="9">
        <v>0</v>
      </c>
      <c r="AH9" s="5">
        <v>0</v>
      </c>
      <c r="AI9" s="50">
        <v>0</v>
      </c>
      <c r="AJ9" s="9">
        <v>0</v>
      </c>
      <c r="AK9" s="5">
        <v>0</v>
      </c>
      <c r="AL9" s="50">
        <v>0</v>
      </c>
      <c r="AM9" s="9">
        <v>0</v>
      </c>
      <c r="AN9" s="5">
        <v>0</v>
      </c>
      <c r="AO9" s="50">
        <v>0</v>
      </c>
      <c r="AP9" s="9">
        <v>0</v>
      </c>
      <c r="AQ9" s="5">
        <v>0</v>
      </c>
      <c r="AR9" s="50">
        <v>0</v>
      </c>
      <c r="AS9" s="9">
        <v>0</v>
      </c>
      <c r="AT9" s="5">
        <v>0</v>
      </c>
      <c r="AU9" s="50">
        <v>0</v>
      </c>
      <c r="AV9" s="9">
        <v>0</v>
      </c>
      <c r="AW9" s="5">
        <v>0</v>
      </c>
      <c r="AX9" s="50">
        <v>0</v>
      </c>
      <c r="AY9" s="9">
        <v>0</v>
      </c>
      <c r="AZ9" s="5">
        <v>0</v>
      </c>
      <c r="BA9" s="50">
        <v>0</v>
      </c>
      <c r="BB9" s="9">
        <v>0</v>
      </c>
      <c r="BC9" s="5">
        <v>0</v>
      </c>
      <c r="BD9" s="12">
        <v>0</v>
      </c>
      <c r="BE9" s="9">
        <v>0</v>
      </c>
      <c r="BF9" s="5">
        <v>0</v>
      </c>
      <c r="BG9" s="50">
        <v>0</v>
      </c>
      <c r="BH9" s="9">
        <v>0</v>
      </c>
      <c r="BI9" s="5">
        <v>0</v>
      </c>
      <c r="BJ9" s="50">
        <v>0</v>
      </c>
      <c r="BK9" s="9">
        <v>0</v>
      </c>
      <c r="BL9" s="5">
        <v>0</v>
      </c>
      <c r="BM9" s="50">
        <v>0</v>
      </c>
      <c r="BN9" s="9">
        <v>0</v>
      </c>
      <c r="BO9" s="5">
        <v>0</v>
      </c>
      <c r="BP9" s="50">
        <v>0</v>
      </c>
      <c r="BQ9" s="9">
        <v>0</v>
      </c>
      <c r="BR9" s="5">
        <v>0</v>
      </c>
      <c r="BS9" s="12">
        <v>0</v>
      </c>
      <c r="BT9" s="9">
        <v>0</v>
      </c>
      <c r="BU9" s="5">
        <v>0</v>
      </c>
      <c r="BV9" s="12">
        <v>0</v>
      </c>
      <c r="BW9" s="9">
        <v>0</v>
      </c>
      <c r="BX9" s="5">
        <v>0</v>
      </c>
      <c r="BY9" s="12">
        <v>0</v>
      </c>
      <c r="BZ9" s="9">
        <v>0</v>
      </c>
      <c r="CA9" s="5">
        <v>0</v>
      </c>
      <c r="CB9" s="12">
        <v>0</v>
      </c>
      <c r="CC9" s="6">
        <f t="shared" si="2"/>
        <v>0</v>
      </c>
      <c r="CD9" s="11">
        <f t="shared" si="3"/>
        <v>0</v>
      </c>
      <c r="CE9" s="1"/>
      <c r="CF9" s="1"/>
      <c r="CG9" s="2"/>
      <c r="CH9" s="1"/>
      <c r="CI9" s="1"/>
      <c r="CJ9" s="1"/>
    </row>
    <row r="10" spans="1:143" x14ac:dyDescent="0.3">
      <c r="A10" s="44">
        <v>2013</v>
      </c>
      <c r="B10" s="45" t="s">
        <v>9</v>
      </c>
      <c r="C10" s="9">
        <v>0</v>
      </c>
      <c r="D10" s="5">
        <v>0</v>
      </c>
      <c r="E10" s="50">
        <v>0</v>
      </c>
      <c r="F10" s="9">
        <v>0</v>
      </c>
      <c r="G10" s="5">
        <v>0</v>
      </c>
      <c r="H10" s="50">
        <v>0</v>
      </c>
      <c r="I10" s="9">
        <v>0</v>
      </c>
      <c r="J10" s="5">
        <v>0</v>
      </c>
      <c r="K10" s="50">
        <v>0</v>
      </c>
      <c r="L10" s="9">
        <v>0</v>
      </c>
      <c r="M10" s="5">
        <v>0</v>
      </c>
      <c r="N10" s="50">
        <v>0</v>
      </c>
      <c r="O10" s="9">
        <v>0</v>
      </c>
      <c r="P10" s="5">
        <v>0</v>
      </c>
      <c r="Q10" s="50">
        <v>0</v>
      </c>
      <c r="R10" s="9">
        <v>0</v>
      </c>
      <c r="S10" s="5">
        <v>0</v>
      </c>
      <c r="T10" s="50">
        <v>0</v>
      </c>
      <c r="U10" s="9">
        <v>0</v>
      </c>
      <c r="V10" s="5">
        <v>0</v>
      </c>
      <c r="W10" s="50">
        <v>0</v>
      </c>
      <c r="X10" s="9">
        <v>0</v>
      </c>
      <c r="Y10" s="5">
        <v>0</v>
      </c>
      <c r="Z10" s="12">
        <f t="shared" si="6"/>
        <v>0</v>
      </c>
      <c r="AA10" s="9">
        <v>0</v>
      </c>
      <c r="AB10" s="5">
        <v>0</v>
      </c>
      <c r="AC10" s="12">
        <v>0</v>
      </c>
      <c r="AD10" s="9">
        <v>0</v>
      </c>
      <c r="AE10" s="5">
        <v>0</v>
      </c>
      <c r="AF10" s="50">
        <v>0</v>
      </c>
      <c r="AG10" s="9">
        <v>0</v>
      </c>
      <c r="AH10" s="5">
        <v>0</v>
      </c>
      <c r="AI10" s="50">
        <v>0</v>
      </c>
      <c r="AJ10" s="9">
        <v>0</v>
      </c>
      <c r="AK10" s="5">
        <v>0</v>
      </c>
      <c r="AL10" s="50">
        <v>0</v>
      </c>
      <c r="AM10" s="9">
        <v>0</v>
      </c>
      <c r="AN10" s="5">
        <v>0</v>
      </c>
      <c r="AO10" s="50">
        <v>0</v>
      </c>
      <c r="AP10" s="9">
        <v>0</v>
      </c>
      <c r="AQ10" s="5">
        <v>0</v>
      </c>
      <c r="AR10" s="50">
        <v>0</v>
      </c>
      <c r="AS10" s="9">
        <v>0</v>
      </c>
      <c r="AT10" s="5">
        <v>0</v>
      </c>
      <c r="AU10" s="50">
        <v>0</v>
      </c>
      <c r="AV10" s="9">
        <v>0</v>
      </c>
      <c r="AW10" s="5">
        <v>0</v>
      </c>
      <c r="AX10" s="50">
        <v>0</v>
      </c>
      <c r="AY10" s="9">
        <v>0</v>
      </c>
      <c r="AZ10" s="5">
        <v>0</v>
      </c>
      <c r="BA10" s="50">
        <v>0</v>
      </c>
      <c r="BB10" s="9">
        <v>0</v>
      </c>
      <c r="BC10" s="5">
        <v>0</v>
      </c>
      <c r="BD10" s="12">
        <v>0</v>
      </c>
      <c r="BE10" s="9">
        <v>0</v>
      </c>
      <c r="BF10" s="5">
        <v>0</v>
      </c>
      <c r="BG10" s="50">
        <v>0</v>
      </c>
      <c r="BH10" s="9">
        <v>0</v>
      </c>
      <c r="BI10" s="5">
        <v>0</v>
      </c>
      <c r="BJ10" s="50">
        <v>0</v>
      </c>
      <c r="BK10" s="9">
        <v>0</v>
      </c>
      <c r="BL10" s="5">
        <v>0</v>
      </c>
      <c r="BM10" s="50">
        <v>0</v>
      </c>
      <c r="BN10" s="9">
        <v>0</v>
      </c>
      <c r="BO10" s="5">
        <v>0</v>
      </c>
      <c r="BP10" s="50">
        <v>0</v>
      </c>
      <c r="BQ10" s="9">
        <v>0</v>
      </c>
      <c r="BR10" s="5">
        <v>0</v>
      </c>
      <c r="BS10" s="12">
        <v>0</v>
      </c>
      <c r="BT10" s="9">
        <v>0</v>
      </c>
      <c r="BU10" s="5">
        <v>0</v>
      </c>
      <c r="BV10" s="12">
        <v>0</v>
      </c>
      <c r="BW10" s="9">
        <v>0</v>
      </c>
      <c r="BX10" s="5">
        <v>0</v>
      </c>
      <c r="BY10" s="12">
        <v>0</v>
      </c>
      <c r="BZ10" s="9">
        <v>0</v>
      </c>
      <c r="CA10" s="5">
        <v>0</v>
      </c>
      <c r="CB10" s="12">
        <v>0</v>
      </c>
      <c r="CC10" s="6">
        <f t="shared" si="2"/>
        <v>0</v>
      </c>
      <c r="CD10" s="11">
        <f t="shared" si="3"/>
        <v>0</v>
      </c>
      <c r="CE10" s="1"/>
      <c r="CF10" s="1"/>
      <c r="CG10" s="2"/>
      <c r="CH10" s="1"/>
      <c r="CI10" s="1"/>
      <c r="CJ10" s="1"/>
    </row>
    <row r="11" spans="1:143" x14ac:dyDescent="0.3">
      <c r="A11" s="44">
        <v>2013</v>
      </c>
      <c r="B11" s="45" t="s">
        <v>10</v>
      </c>
      <c r="C11" s="9">
        <v>0</v>
      </c>
      <c r="D11" s="5">
        <v>0</v>
      </c>
      <c r="E11" s="50">
        <v>0</v>
      </c>
      <c r="F11" s="9">
        <v>0</v>
      </c>
      <c r="G11" s="5">
        <v>0</v>
      </c>
      <c r="H11" s="50">
        <v>0</v>
      </c>
      <c r="I11" s="9">
        <v>0</v>
      </c>
      <c r="J11" s="5">
        <v>0</v>
      </c>
      <c r="K11" s="50">
        <v>0</v>
      </c>
      <c r="L11" s="9">
        <v>0</v>
      </c>
      <c r="M11" s="5">
        <v>0</v>
      </c>
      <c r="N11" s="50">
        <v>0</v>
      </c>
      <c r="O11" s="9">
        <v>0</v>
      </c>
      <c r="P11" s="5">
        <v>0</v>
      </c>
      <c r="Q11" s="50">
        <v>0</v>
      </c>
      <c r="R11" s="9">
        <v>0</v>
      </c>
      <c r="S11" s="5">
        <v>0</v>
      </c>
      <c r="T11" s="50">
        <v>0</v>
      </c>
      <c r="U11" s="9">
        <v>0</v>
      </c>
      <c r="V11" s="5">
        <v>0</v>
      </c>
      <c r="W11" s="50">
        <v>0</v>
      </c>
      <c r="X11" s="9">
        <v>0</v>
      </c>
      <c r="Y11" s="5">
        <v>0</v>
      </c>
      <c r="Z11" s="12">
        <f t="shared" si="6"/>
        <v>0</v>
      </c>
      <c r="AA11" s="9">
        <v>0</v>
      </c>
      <c r="AB11" s="5">
        <v>0</v>
      </c>
      <c r="AC11" s="12">
        <v>0</v>
      </c>
      <c r="AD11" s="9">
        <v>0</v>
      </c>
      <c r="AE11" s="5">
        <v>0</v>
      </c>
      <c r="AF11" s="50">
        <v>0</v>
      </c>
      <c r="AG11" s="9">
        <v>0</v>
      </c>
      <c r="AH11" s="5">
        <v>0</v>
      </c>
      <c r="AI11" s="50">
        <v>0</v>
      </c>
      <c r="AJ11" s="9">
        <v>5.8000000000000003E-2</v>
      </c>
      <c r="AK11" s="5">
        <v>0.5</v>
      </c>
      <c r="AL11" s="50">
        <f t="shared" ref="AL11" si="7">AK11/AJ11*1000</f>
        <v>8620.689655172413</v>
      </c>
      <c r="AM11" s="9">
        <v>0</v>
      </c>
      <c r="AN11" s="5">
        <v>0</v>
      </c>
      <c r="AO11" s="50">
        <v>0</v>
      </c>
      <c r="AP11" s="9">
        <v>0</v>
      </c>
      <c r="AQ11" s="5">
        <v>0</v>
      </c>
      <c r="AR11" s="50">
        <v>0</v>
      </c>
      <c r="AS11" s="9">
        <v>0</v>
      </c>
      <c r="AT11" s="5">
        <v>0</v>
      </c>
      <c r="AU11" s="50">
        <v>0</v>
      </c>
      <c r="AV11" s="9">
        <v>0</v>
      </c>
      <c r="AW11" s="5">
        <v>0</v>
      </c>
      <c r="AX11" s="50">
        <v>0</v>
      </c>
      <c r="AY11" s="9">
        <v>28</v>
      </c>
      <c r="AZ11" s="5">
        <v>36.840000000000003</v>
      </c>
      <c r="BA11" s="50">
        <f t="shared" ref="BA11:BA17" si="8">AZ11/AY11*1000</f>
        <v>1315.7142857142858</v>
      </c>
      <c r="BB11" s="9">
        <v>0</v>
      </c>
      <c r="BC11" s="5">
        <v>0</v>
      </c>
      <c r="BD11" s="12">
        <v>0</v>
      </c>
      <c r="BE11" s="9">
        <v>0</v>
      </c>
      <c r="BF11" s="5">
        <v>0</v>
      </c>
      <c r="BG11" s="50">
        <v>0</v>
      </c>
      <c r="BH11" s="9">
        <v>0</v>
      </c>
      <c r="BI11" s="5">
        <v>0</v>
      </c>
      <c r="BJ11" s="50">
        <v>0</v>
      </c>
      <c r="BK11" s="9">
        <v>0</v>
      </c>
      <c r="BL11" s="5">
        <v>0</v>
      </c>
      <c r="BM11" s="50">
        <v>0</v>
      </c>
      <c r="BN11" s="9">
        <v>0</v>
      </c>
      <c r="BO11" s="5">
        <v>0</v>
      </c>
      <c r="BP11" s="50">
        <v>0</v>
      </c>
      <c r="BQ11" s="9">
        <v>0</v>
      </c>
      <c r="BR11" s="5">
        <v>0</v>
      </c>
      <c r="BS11" s="12">
        <v>0</v>
      </c>
      <c r="BT11" s="9">
        <v>0</v>
      </c>
      <c r="BU11" s="5">
        <v>0</v>
      </c>
      <c r="BV11" s="12">
        <v>0</v>
      </c>
      <c r="BW11" s="9">
        <v>0</v>
      </c>
      <c r="BX11" s="5">
        <v>0</v>
      </c>
      <c r="BY11" s="12">
        <v>0</v>
      </c>
      <c r="BZ11" s="9">
        <v>0</v>
      </c>
      <c r="CA11" s="5">
        <v>0</v>
      </c>
      <c r="CB11" s="12">
        <v>0</v>
      </c>
      <c r="CC11" s="6">
        <f t="shared" si="2"/>
        <v>28.058</v>
      </c>
      <c r="CD11" s="11">
        <f t="shared" si="3"/>
        <v>37.340000000000003</v>
      </c>
      <c r="CE11" s="1"/>
      <c r="CF11" s="1"/>
      <c r="CG11" s="2"/>
      <c r="CH11" s="1"/>
      <c r="CI11" s="1"/>
      <c r="CJ11" s="1"/>
    </row>
    <row r="12" spans="1:143" x14ac:dyDescent="0.3">
      <c r="A12" s="44">
        <v>2013</v>
      </c>
      <c r="B12" s="45" t="s">
        <v>11</v>
      </c>
      <c r="C12" s="9">
        <v>0</v>
      </c>
      <c r="D12" s="5">
        <v>0</v>
      </c>
      <c r="E12" s="50">
        <v>0</v>
      </c>
      <c r="F12" s="9">
        <v>0</v>
      </c>
      <c r="G12" s="5">
        <v>0</v>
      </c>
      <c r="H12" s="50">
        <v>0</v>
      </c>
      <c r="I12" s="9">
        <v>0</v>
      </c>
      <c r="J12" s="5">
        <v>0</v>
      </c>
      <c r="K12" s="50">
        <v>0</v>
      </c>
      <c r="L12" s="9">
        <v>0</v>
      </c>
      <c r="M12" s="5">
        <v>0</v>
      </c>
      <c r="N12" s="50">
        <v>0</v>
      </c>
      <c r="O12" s="9">
        <v>0</v>
      </c>
      <c r="P12" s="5">
        <v>0</v>
      </c>
      <c r="Q12" s="50">
        <v>0</v>
      </c>
      <c r="R12" s="9">
        <v>0</v>
      </c>
      <c r="S12" s="5">
        <v>0</v>
      </c>
      <c r="T12" s="50">
        <v>0</v>
      </c>
      <c r="U12" s="9">
        <v>0</v>
      </c>
      <c r="V12" s="5">
        <v>0</v>
      </c>
      <c r="W12" s="50">
        <v>0</v>
      </c>
      <c r="X12" s="9">
        <v>0</v>
      </c>
      <c r="Y12" s="5">
        <v>0</v>
      </c>
      <c r="Z12" s="12">
        <f t="shared" si="6"/>
        <v>0</v>
      </c>
      <c r="AA12" s="9">
        <v>0</v>
      </c>
      <c r="AB12" s="5">
        <v>0</v>
      </c>
      <c r="AC12" s="12">
        <v>0</v>
      </c>
      <c r="AD12" s="9">
        <v>0</v>
      </c>
      <c r="AE12" s="5">
        <v>0</v>
      </c>
      <c r="AF12" s="50">
        <v>0</v>
      </c>
      <c r="AG12" s="9">
        <v>0</v>
      </c>
      <c r="AH12" s="5">
        <v>0</v>
      </c>
      <c r="AI12" s="50">
        <v>0</v>
      </c>
      <c r="AJ12" s="9">
        <v>0</v>
      </c>
      <c r="AK12" s="5">
        <v>0</v>
      </c>
      <c r="AL12" s="50">
        <v>0</v>
      </c>
      <c r="AM12" s="9">
        <v>0</v>
      </c>
      <c r="AN12" s="5">
        <v>0</v>
      </c>
      <c r="AO12" s="50">
        <v>0</v>
      </c>
      <c r="AP12" s="9">
        <v>0</v>
      </c>
      <c r="AQ12" s="5">
        <v>0</v>
      </c>
      <c r="AR12" s="50">
        <v>0</v>
      </c>
      <c r="AS12" s="9">
        <v>0</v>
      </c>
      <c r="AT12" s="5">
        <v>0</v>
      </c>
      <c r="AU12" s="50">
        <v>0</v>
      </c>
      <c r="AV12" s="9">
        <v>0</v>
      </c>
      <c r="AW12" s="5">
        <v>0</v>
      </c>
      <c r="AX12" s="50">
        <v>0</v>
      </c>
      <c r="AY12" s="9">
        <v>0</v>
      </c>
      <c r="AZ12" s="5">
        <v>0</v>
      </c>
      <c r="BA12" s="50">
        <v>0</v>
      </c>
      <c r="BB12" s="9">
        <v>0.25</v>
      </c>
      <c r="BC12" s="5">
        <v>22.28</v>
      </c>
      <c r="BD12" s="50">
        <f t="shared" ref="BD12" si="9">BC12/BB12*1000</f>
        <v>89120</v>
      </c>
      <c r="BE12" s="9">
        <v>0</v>
      </c>
      <c r="BF12" s="5">
        <v>0</v>
      </c>
      <c r="BG12" s="50">
        <v>0</v>
      </c>
      <c r="BH12" s="9">
        <v>0</v>
      </c>
      <c r="BI12" s="5">
        <v>0</v>
      </c>
      <c r="BJ12" s="50">
        <v>0</v>
      </c>
      <c r="BK12" s="9">
        <v>0</v>
      </c>
      <c r="BL12" s="5">
        <v>0</v>
      </c>
      <c r="BM12" s="50">
        <v>0</v>
      </c>
      <c r="BN12" s="9">
        <v>0</v>
      </c>
      <c r="BO12" s="5">
        <v>0</v>
      </c>
      <c r="BP12" s="50">
        <v>0</v>
      </c>
      <c r="BQ12" s="9">
        <v>0</v>
      </c>
      <c r="BR12" s="5">
        <v>0</v>
      </c>
      <c r="BS12" s="12">
        <v>0</v>
      </c>
      <c r="BT12" s="9">
        <v>0</v>
      </c>
      <c r="BU12" s="5">
        <v>0</v>
      </c>
      <c r="BV12" s="12">
        <v>0</v>
      </c>
      <c r="BW12" s="9">
        <v>0</v>
      </c>
      <c r="BX12" s="5">
        <v>0</v>
      </c>
      <c r="BY12" s="12">
        <v>0</v>
      </c>
      <c r="BZ12" s="9">
        <v>0</v>
      </c>
      <c r="CA12" s="5">
        <v>0</v>
      </c>
      <c r="CB12" s="12">
        <v>0</v>
      </c>
      <c r="CC12" s="6">
        <f t="shared" si="2"/>
        <v>0.25</v>
      </c>
      <c r="CD12" s="11">
        <f t="shared" si="3"/>
        <v>22.28</v>
      </c>
      <c r="CE12" s="1"/>
      <c r="CF12" s="1"/>
      <c r="CG12" s="2"/>
      <c r="CH12" s="1"/>
      <c r="CI12" s="1"/>
      <c r="CJ12" s="1"/>
    </row>
    <row r="13" spans="1:143" x14ac:dyDescent="0.3">
      <c r="A13" s="44">
        <v>2013</v>
      </c>
      <c r="B13" s="45" t="s">
        <v>12</v>
      </c>
      <c r="C13" s="9">
        <v>0</v>
      </c>
      <c r="D13" s="5">
        <v>0</v>
      </c>
      <c r="E13" s="50">
        <v>0</v>
      </c>
      <c r="F13" s="9">
        <v>0</v>
      </c>
      <c r="G13" s="5">
        <v>0</v>
      </c>
      <c r="H13" s="50">
        <v>0</v>
      </c>
      <c r="I13" s="9">
        <v>0</v>
      </c>
      <c r="J13" s="5">
        <v>0</v>
      </c>
      <c r="K13" s="50">
        <v>0</v>
      </c>
      <c r="L13" s="9">
        <v>0</v>
      </c>
      <c r="M13" s="5">
        <v>0</v>
      </c>
      <c r="N13" s="50">
        <v>0</v>
      </c>
      <c r="O13" s="9">
        <v>0</v>
      </c>
      <c r="P13" s="5">
        <v>0</v>
      </c>
      <c r="Q13" s="50">
        <v>0</v>
      </c>
      <c r="R13" s="9">
        <v>0</v>
      </c>
      <c r="S13" s="5">
        <v>0</v>
      </c>
      <c r="T13" s="50">
        <v>0</v>
      </c>
      <c r="U13" s="9">
        <v>0</v>
      </c>
      <c r="V13" s="5">
        <v>0</v>
      </c>
      <c r="W13" s="50">
        <v>0</v>
      </c>
      <c r="X13" s="9">
        <v>0</v>
      </c>
      <c r="Y13" s="5">
        <v>0</v>
      </c>
      <c r="Z13" s="12">
        <f t="shared" si="6"/>
        <v>0</v>
      </c>
      <c r="AA13" s="9">
        <v>0</v>
      </c>
      <c r="AB13" s="5">
        <v>0</v>
      </c>
      <c r="AC13" s="12">
        <v>0</v>
      </c>
      <c r="AD13" s="9">
        <v>0</v>
      </c>
      <c r="AE13" s="5">
        <v>0</v>
      </c>
      <c r="AF13" s="50">
        <v>0</v>
      </c>
      <c r="AG13" s="9">
        <v>0</v>
      </c>
      <c r="AH13" s="5">
        <v>0</v>
      </c>
      <c r="AI13" s="50">
        <v>0</v>
      </c>
      <c r="AJ13" s="9">
        <v>0</v>
      </c>
      <c r="AK13" s="5">
        <v>0</v>
      </c>
      <c r="AL13" s="50">
        <v>0</v>
      </c>
      <c r="AM13" s="9">
        <v>0</v>
      </c>
      <c r="AN13" s="5">
        <v>0</v>
      </c>
      <c r="AO13" s="50">
        <v>0</v>
      </c>
      <c r="AP13" s="9">
        <v>0</v>
      </c>
      <c r="AQ13" s="5">
        <v>0</v>
      </c>
      <c r="AR13" s="50">
        <v>0</v>
      </c>
      <c r="AS13" s="9">
        <v>0</v>
      </c>
      <c r="AT13" s="5">
        <v>0</v>
      </c>
      <c r="AU13" s="50">
        <v>0</v>
      </c>
      <c r="AV13" s="54">
        <v>0</v>
      </c>
      <c r="AW13" s="7">
        <v>0</v>
      </c>
      <c r="AX13" s="50">
        <v>0</v>
      </c>
      <c r="AY13" s="9">
        <v>0</v>
      </c>
      <c r="AZ13" s="5">
        <v>0</v>
      </c>
      <c r="BA13" s="50">
        <v>0</v>
      </c>
      <c r="BB13" s="9">
        <v>0</v>
      </c>
      <c r="BC13" s="5">
        <v>0</v>
      </c>
      <c r="BD13" s="12">
        <v>0</v>
      </c>
      <c r="BE13" s="9">
        <v>0</v>
      </c>
      <c r="BF13" s="5">
        <v>0</v>
      </c>
      <c r="BG13" s="50">
        <v>0</v>
      </c>
      <c r="BH13" s="9">
        <v>0</v>
      </c>
      <c r="BI13" s="5">
        <v>0</v>
      </c>
      <c r="BJ13" s="50">
        <v>0</v>
      </c>
      <c r="BK13" s="9">
        <v>0</v>
      </c>
      <c r="BL13" s="5">
        <v>0</v>
      </c>
      <c r="BM13" s="50">
        <v>0</v>
      </c>
      <c r="BN13" s="9">
        <v>0</v>
      </c>
      <c r="BO13" s="5">
        <v>0</v>
      </c>
      <c r="BP13" s="50">
        <v>0</v>
      </c>
      <c r="BQ13" s="9">
        <v>0</v>
      </c>
      <c r="BR13" s="5">
        <v>0</v>
      </c>
      <c r="BS13" s="12">
        <v>0</v>
      </c>
      <c r="BT13" s="9">
        <v>0</v>
      </c>
      <c r="BU13" s="5">
        <v>0</v>
      </c>
      <c r="BV13" s="12">
        <v>0</v>
      </c>
      <c r="BW13" s="9">
        <v>0</v>
      </c>
      <c r="BX13" s="5">
        <v>0</v>
      </c>
      <c r="BY13" s="12">
        <v>0</v>
      </c>
      <c r="BZ13" s="9">
        <v>0</v>
      </c>
      <c r="CA13" s="5">
        <v>0</v>
      </c>
      <c r="CB13" s="12">
        <v>0</v>
      </c>
      <c r="CC13" s="6">
        <f t="shared" si="2"/>
        <v>0</v>
      </c>
      <c r="CD13" s="11">
        <f t="shared" si="3"/>
        <v>0</v>
      </c>
      <c r="CE13" s="1"/>
      <c r="CF13" s="1"/>
      <c r="CG13" s="2"/>
      <c r="CH13" s="1"/>
      <c r="CI13" s="1"/>
      <c r="CJ13" s="1"/>
    </row>
    <row r="14" spans="1:143" x14ac:dyDescent="0.3">
      <c r="A14" s="44">
        <v>2013</v>
      </c>
      <c r="B14" s="45" t="s">
        <v>13</v>
      </c>
      <c r="C14" s="9">
        <v>0</v>
      </c>
      <c r="D14" s="5">
        <v>0</v>
      </c>
      <c r="E14" s="50">
        <v>0</v>
      </c>
      <c r="F14" s="9">
        <v>0</v>
      </c>
      <c r="G14" s="5">
        <v>0</v>
      </c>
      <c r="H14" s="50">
        <v>0</v>
      </c>
      <c r="I14" s="9">
        <v>0</v>
      </c>
      <c r="J14" s="5">
        <v>0</v>
      </c>
      <c r="K14" s="50">
        <v>0</v>
      </c>
      <c r="L14" s="9">
        <v>1E-3</v>
      </c>
      <c r="M14" s="5">
        <v>2.84</v>
      </c>
      <c r="N14" s="50">
        <f t="shared" si="0"/>
        <v>2840000</v>
      </c>
      <c r="O14" s="9">
        <v>0</v>
      </c>
      <c r="P14" s="5">
        <v>0</v>
      </c>
      <c r="Q14" s="50">
        <v>0</v>
      </c>
      <c r="R14" s="9">
        <v>0</v>
      </c>
      <c r="S14" s="5">
        <v>0</v>
      </c>
      <c r="T14" s="50">
        <v>0</v>
      </c>
      <c r="U14" s="9">
        <v>0</v>
      </c>
      <c r="V14" s="5">
        <v>0</v>
      </c>
      <c r="W14" s="50">
        <v>0</v>
      </c>
      <c r="X14" s="9">
        <v>0</v>
      </c>
      <c r="Y14" s="5">
        <v>0</v>
      </c>
      <c r="Z14" s="12">
        <f t="shared" si="6"/>
        <v>0</v>
      </c>
      <c r="AA14" s="9">
        <v>0</v>
      </c>
      <c r="AB14" s="5">
        <v>0</v>
      </c>
      <c r="AC14" s="12">
        <v>0</v>
      </c>
      <c r="AD14" s="9">
        <v>0</v>
      </c>
      <c r="AE14" s="5">
        <v>0</v>
      </c>
      <c r="AF14" s="50">
        <v>0</v>
      </c>
      <c r="AG14" s="9">
        <v>0</v>
      </c>
      <c r="AH14" s="5">
        <v>0</v>
      </c>
      <c r="AI14" s="50">
        <v>0</v>
      </c>
      <c r="AJ14" s="9">
        <v>0</v>
      </c>
      <c r="AK14" s="5">
        <v>0</v>
      </c>
      <c r="AL14" s="50">
        <v>0</v>
      </c>
      <c r="AM14" s="9">
        <v>0</v>
      </c>
      <c r="AN14" s="5">
        <v>0</v>
      </c>
      <c r="AO14" s="50">
        <v>0</v>
      </c>
      <c r="AP14" s="9">
        <v>0</v>
      </c>
      <c r="AQ14" s="5">
        <v>0</v>
      </c>
      <c r="AR14" s="50">
        <v>0</v>
      </c>
      <c r="AS14" s="9">
        <v>0</v>
      </c>
      <c r="AT14" s="5">
        <v>0</v>
      </c>
      <c r="AU14" s="50">
        <v>0</v>
      </c>
      <c r="AV14" s="54">
        <v>0</v>
      </c>
      <c r="AW14" s="7">
        <v>0</v>
      </c>
      <c r="AX14" s="50">
        <v>0</v>
      </c>
      <c r="AY14" s="9">
        <v>0</v>
      </c>
      <c r="AZ14" s="5">
        <v>0</v>
      </c>
      <c r="BA14" s="50">
        <v>0</v>
      </c>
      <c r="BB14" s="9">
        <v>0</v>
      </c>
      <c r="BC14" s="5">
        <v>0</v>
      </c>
      <c r="BD14" s="12">
        <v>0</v>
      </c>
      <c r="BE14" s="9">
        <v>0</v>
      </c>
      <c r="BF14" s="5">
        <v>0</v>
      </c>
      <c r="BG14" s="50">
        <v>0</v>
      </c>
      <c r="BH14" s="9">
        <v>0</v>
      </c>
      <c r="BI14" s="5">
        <v>0</v>
      </c>
      <c r="BJ14" s="50">
        <v>0</v>
      </c>
      <c r="BK14" s="9">
        <v>0</v>
      </c>
      <c r="BL14" s="5">
        <v>0</v>
      </c>
      <c r="BM14" s="50">
        <v>0</v>
      </c>
      <c r="BN14" s="9">
        <v>0</v>
      </c>
      <c r="BO14" s="5">
        <v>0</v>
      </c>
      <c r="BP14" s="50">
        <v>0</v>
      </c>
      <c r="BQ14" s="9">
        <v>0</v>
      </c>
      <c r="BR14" s="5">
        <v>0</v>
      </c>
      <c r="BS14" s="12">
        <v>0</v>
      </c>
      <c r="BT14" s="9">
        <v>0</v>
      </c>
      <c r="BU14" s="5">
        <v>0</v>
      </c>
      <c r="BV14" s="12">
        <v>0</v>
      </c>
      <c r="BW14" s="9">
        <v>0</v>
      </c>
      <c r="BX14" s="5">
        <v>0</v>
      </c>
      <c r="BY14" s="12">
        <v>0</v>
      </c>
      <c r="BZ14" s="9">
        <v>28</v>
      </c>
      <c r="CA14" s="5">
        <v>22.6</v>
      </c>
      <c r="CB14" s="50">
        <f t="shared" si="4"/>
        <v>807.14285714285711</v>
      </c>
      <c r="CC14" s="6">
        <f t="shared" si="2"/>
        <v>28.001000000000001</v>
      </c>
      <c r="CD14" s="11">
        <f t="shared" si="3"/>
        <v>25.44</v>
      </c>
      <c r="CE14" s="1"/>
      <c r="CF14" s="1"/>
      <c r="CG14" s="2"/>
      <c r="CH14" s="1"/>
      <c r="CI14" s="1"/>
      <c r="CJ14" s="1"/>
    </row>
    <row r="15" spans="1:143" x14ac:dyDescent="0.3">
      <c r="A15" s="44">
        <v>2013</v>
      </c>
      <c r="B15" s="45" t="s">
        <v>14</v>
      </c>
      <c r="C15" s="9">
        <v>0</v>
      </c>
      <c r="D15" s="5">
        <v>0</v>
      </c>
      <c r="E15" s="50">
        <v>0</v>
      </c>
      <c r="F15" s="9">
        <v>0</v>
      </c>
      <c r="G15" s="5">
        <v>0</v>
      </c>
      <c r="H15" s="50">
        <v>0</v>
      </c>
      <c r="I15" s="9">
        <v>0</v>
      </c>
      <c r="J15" s="5">
        <v>0</v>
      </c>
      <c r="K15" s="50">
        <v>0</v>
      </c>
      <c r="L15" s="9">
        <v>0</v>
      </c>
      <c r="M15" s="5">
        <v>0</v>
      </c>
      <c r="N15" s="50">
        <v>0</v>
      </c>
      <c r="O15" s="9">
        <v>126.25</v>
      </c>
      <c r="P15" s="5">
        <v>2625.7</v>
      </c>
      <c r="Q15" s="50">
        <f t="shared" si="5"/>
        <v>20797.623762376235</v>
      </c>
      <c r="R15" s="9">
        <v>0</v>
      </c>
      <c r="S15" s="5">
        <v>0</v>
      </c>
      <c r="T15" s="50">
        <v>0</v>
      </c>
      <c r="U15" s="9">
        <v>0</v>
      </c>
      <c r="V15" s="5">
        <v>0</v>
      </c>
      <c r="W15" s="50">
        <v>0</v>
      </c>
      <c r="X15" s="9">
        <v>0</v>
      </c>
      <c r="Y15" s="5">
        <v>0</v>
      </c>
      <c r="Z15" s="12">
        <f t="shared" si="6"/>
        <v>0</v>
      </c>
      <c r="AA15" s="9">
        <v>0</v>
      </c>
      <c r="AB15" s="5">
        <v>0</v>
      </c>
      <c r="AC15" s="12">
        <v>0</v>
      </c>
      <c r="AD15" s="9">
        <v>0</v>
      </c>
      <c r="AE15" s="5">
        <v>0</v>
      </c>
      <c r="AF15" s="50">
        <v>0</v>
      </c>
      <c r="AG15" s="9">
        <v>0</v>
      </c>
      <c r="AH15" s="5">
        <v>0</v>
      </c>
      <c r="AI15" s="50">
        <v>0</v>
      </c>
      <c r="AJ15" s="9">
        <v>0</v>
      </c>
      <c r="AK15" s="5">
        <v>0</v>
      </c>
      <c r="AL15" s="50">
        <v>0</v>
      </c>
      <c r="AM15" s="9">
        <v>0</v>
      </c>
      <c r="AN15" s="5">
        <v>0</v>
      </c>
      <c r="AO15" s="50">
        <v>0</v>
      </c>
      <c r="AP15" s="9">
        <v>0</v>
      </c>
      <c r="AQ15" s="5">
        <v>0</v>
      </c>
      <c r="AR15" s="50">
        <v>0</v>
      </c>
      <c r="AS15" s="9">
        <v>0</v>
      </c>
      <c r="AT15" s="5">
        <v>0</v>
      </c>
      <c r="AU15" s="50">
        <v>0</v>
      </c>
      <c r="AV15" s="54">
        <v>0</v>
      </c>
      <c r="AW15" s="7">
        <v>0</v>
      </c>
      <c r="AX15" s="50">
        <v>0</v>
      </c>
      <c r="AY15" s="9">
        <v>1.28</v>
      </c>
      <c r="AZ15" s="5">
        <v>14.47</v>
      </c>
      <c r="BA15" s="50">
        <f t="shared" si="8"/>
        <v>11304.6875</v>
      </c>
      <c r="BB15" s="9">
        <v>0</v>
      </c>
      <c r="BC15" s="5">
        <v>0</v>
      </c>
      <c r="BD15" s="12">
        <v>0</v>
      </c>
      <c r="BE15" s="9">
        <v>0</v>
      </c>
      <c r="BF15" s="5">
        <v>0</v>
      </c>
      <c r="BG15" s="50">
        <v>0</v>
      </c>
      <c r="BH15" s="9">
        <v>0</v>
      </c>
      <c r="BI15" s="5">
        <v>0</v>
      </c>
      <c r="BJ15" s="50">
        <v>0</v>
      </c>
      <c r="BK15" s="9">
        <v>0</v>
      </c>
      <c r="BL15" s="5">
        <v>0</v>
      </c>
      <c r="BM15" s="50">
        <v>0</v>
      </c>
      <c r="BN15" s="9">
        <v>0</v>
      </c>
      <c r="BO15" s="5">
        <v>0</v>
      </c>
      <c r="BP15" s="50">
        <v>0</v>
      </c>
      <c r="BQ15" s="9">
        <v>0</v>
      </c>
      <c r="BR15" s="5">
        <v>0</v>
      </c>
      <c r="BS15" s="12">
        <v>0</v>
      </c>
      <c r="BT15" s="9">
        <v>0</v>
      </c>
      <c r="BU15" s="5">
        <v>0</v>
      </c>
      <c r="BV15" s="12">
        <v>0</v>
      </c>
      <c r="BW15" s="9">
        <v>0</v>
      </c>
      <c r="BX15" s="5">
        <v>0</v>
      </c>
      <c r="BY15" s="12">
        <v>0</v>
      </c>
      <c r="BZ15" s="9">
        <v>0</v>
      </c>
      <c r="CA15" s="5">
        <v>0</v>
      </c>
      <c r="CB15" s="12">
        <v>0</v>
      </c>
      <c r="CC15" s="6">
        <f t="shared" si="2"/>
        <v>127.53</v>
      </c>
      <c r="CD15" s="11">
        <f t="shared" si="3"/>
        <v>2640.1699999999996</v>
      </c>
      <c r="CE15" s="1"/>
      <c r="CF15" s="1"/>
      <c r="CG15" s="2"/>
      <c r="CH15" s="1"/>
      <c r="CI15" s="1"/>
      <c r="CJ15" s="1"/>
    </row>
    <row r="16" spans="1:143" x14ac:dyDescent="0.3">
      <c r="A16" s="44">
        <v>2013</v>
      </c>
      <c r="B16" s="45" t="s">
        <v>15</v>
      </c>
      <c r="C16" s="9">
        <v>0</v>
      </c>
      <c r="D16" s="5">
        <v>0</v>
      </c>
      <c r="E16" s="50">
        <v>0</v>
      </c>
      <c r="F16" s="9">
        <v>0</v>
      </c>
      <c r="G16" s="5">
        <v>0</v>
      </c>
      <c r="H16" s="50">
        <v>0</v>
      </c>
      <c r="I16" s="9">
        <v>0</v>
      </c>
      <c r="J16" s="5">
        <v>0</v>
      </c>
      <c r="K16" s="50">
        <v>0</v>
      </c>
      <c r="L16" s="9">
        <v>0</v>
      </c>
      <c r="M16" s="5">
        <v>0</v>
      </c>
      <c r="N16" s="50">
        <v>0</v>
      </c>
      <c r="O16" s="9">
        <v>161.85</v>
      </c>
      <c r="P16" s="5">
        <v>3366.09</v>
      </c>
      <c r="Q16" s="50">
        <f t="shared" si="5"/>
        <v>20797.590361445786</v>
      </c>
      <c r="R16" s="9">
        <v>6.7000000000000004E-2</v>
      </c>
      <c r="S16" s="5">
        <v>8.9700000000000006</v>
      </c>
      <c r="T16" s="50">
        <f t="shared" ref="T16" si="10">S16/R16*1000</f>
        <v>133880.59701492538</v>
      </c>
      <c r="U16" s="9">
        <v>0</v>
      </c>
      <c r="V16" s="5">
        <v>0</v>
      </c>
      <c r="W16" s="50">
        <v>0</v>
      </c>
      <c r="X16" s="9">
        <v>0</v>
      </c>
      <c r="Y16" s="5">
        <v>0</v>
      </c>
      <c r="Z16" s="12">
        <f t="shared" si="6"/>
        <v>0</v>
      </c>
      <c r="AA16" s="9">
        <v>1.2999999999999999E-2</v>
      </c>
      <c r="AB16" s="5">
        <v>0.28999999999999998</v>
      </c>
      <c r="AC16" s="50">
        <f t="shared" si="1"/>
        <v>22307.692307692305</v>
      </c>
      <c r="AD16" s="9">
        <v>0</v>
      </c>
      <c r="AE16" s="5">
        <v>0</v>
      </c>
      <c r="AF16" s="50">
        <v>0</v>
      </c>
      <c r="AG16" s="9">
        <v>0</v>
      </c>
      <c r="AH16" s="5">
        <v>0</v>
      </c>
      <c r="AI16" s="50">
        <v>0</v>
      </c>
      <c r="AJ16" s="9">
        <v>0</v>
      </c>
      <c r="AK16" s="5">
        <v>0</v>
      </c>
      <c r="AL16" s="50">
        <v>0</v>
      </c>
      <c r="AM16" s="9">
        <v>0</v>
      </c>
      <c r="AN16" s="5">
        <v>0</v>
      </c>
      <c r="AO16" s="50">
        <v>0</v>
      </c>
      <c r="AP16" s="9">
        <v>0</v>
      </c>
      <c r="AQ16" s="5">
        <v>0</v>
      </c>
      <c r="AR16" s="50">
        <v>0</v>
      </c>
      <c r="AS16" s="9">
        <v>0</v>
      </c>
      <c r="AT16" s="5">
        <v>0</v>
      </c>
      <c r="AU16" s="50">
        <v>0</v>
      </c>
      <c r="AV16" s="54">
        <v>0</v>
      </c>
      <c r="AW16" s="7">
        <v>0</v>
      </c>
      <c r="AX16" s="50">
        <v>0</v>
      </c>
      <c r="AY16" s="9">
        <v>2.29</v>
      </c>
      <c r="AZ16" s="5">
        <v>21.73</v>
      </c>
      <c r="BA16" s="50">
        <f t="shared" si="8"/>
        <v>9489.0829694323129</v>
      </c>
      <c r="BB16" s="9">
        <v>0</v>
      </c>
      <c r="BC16" s="5">
        <v>0</v>
      </c>
      <c r="BD16" s="12">
        <v>0</v>
      </c>
      <c r="BE16" s="9">
        <v>0</v>
      </c>
      <c r="BF16" s="5">
        <v>0</v>
      </c>
      <c r="BG16" s="50">
        <v>0</v>
      </c>
      <c r="BH16" s="9">
        <v>0</v>
      </c>
      <c r="BI16" s="5">
        <v>0</v>
      </c>
      <c r="BJ16" s="50">
        <v>0</v>
      </c>
      <c r="BK16" s="9">
        <v>0</v>
      </c>
      <c r="BL16" s="5">
        <v>0</v>
      </c>
      <c r="BM16" s="50">
        <v>0</v>
      </c>
      <c r="BN16" s="9">
        <v>0</v>
      </c>
      <c r="BO16" s="5">
        <v>0</v>
      </c>
      <c r="BP16" s="50">
        <v>0</v>
      </c>
      <c r="BQ16" s="9">
        <v>0</v>
      </c>
      <c r="BR16" s="5">
        <v>0</v>
      </c>
      <c r="BS16" s="12">
        <v>0</v>
      </c>
      <c r="BT16" s="9">
        <v>0</v>
      </c>
      <c r="BU16" s="5">
        <v>0</v>
      </c>
      <c r="BV16" s="12">
        <v>0</v>
      </c>
      <c r="BW16" s="9">
        <v>1E-3</v>
      </c>
      <c r="BX16" s="5">
        <v>18.27</v>
      </c>
      <c r="BY16" s="50">
        <f t="shared" ref="BY16" si="11">BX16/BW16*1000</f>
        <v>18270000</v>
      </c>
      <c r="BZ16" s="9">
        <v>0</v>
      </c>
      <c r="CA16" s="5">
        <v>0</v>
      </c>
      <c r="CB16" s="12">
        <v>0</v>
      </c>
      <c r="CC16" s="6">
        <f t="shared" si="2"/>
        <v>164.221</v>
      </c>
      <c r="CD16" s="11">
        <f t="shared" si="3"/>
        <v>3415.35</v>
      </c>
      <c r="CE16" s="1"/>
      <c r="CF16" s="1"/>
      <c r="CG16" s="2"/>
      <c r="CH16" s="1"/>
      <c r="CI16" s="1"/>
      <c r="CJ16" s="1"/>
    </row>
    <row r="17" spans="1:163" x14ac:dyDescent="0.3">
      <c r="A17" s="44">
        <v>2013</v>
      </c>
      <c r="B17" s="45" t="s">
        <v>16</v>
      </c>
      <c r="C17" s="9">
        <v>0</v>
      </c>
      <c r="D17" s="5">
        <v>0</v>
      </c>
      <c r="E17" s="50">
        <v>0</v>
      </c>
      <c r="F17" s="9">
        <v>2.5999999999999999E-2</v>
      </c>
      <c r="G17" s="5">
        <v>0.6</v>
      </c>
      <c r="H17" s="50">
        <f t="shared" ref="H17" si="12">G17/F17*1000</f>
        <v>23076.923076923078</v>
      </c>
      <c r="I17" s="9">
        <v>0</v>
      </c>
      <c r="J17" s="5">
        <v>0</v>
      </c>
      <c r="K17" s="50">
        <v>0</v>
      </c>
      <c r="L17" s="9">
        <v>0</v>
      </c>
      <c r="M17" s="5">
        <v>0</v>
      </c>
      <c r="N17" s="50">
        <v>0</v>
      </c>
      <c r="O17" s="9">
        <v>0</v>
      </c>
      <c r="P17" s="5">
        <v>0</v>
      </c>
      <c r="Q17" s="50">
        <v>0</v>
      </c>
      <c r="R17" s="9">
        <v>0</v>
      </c>
      <c r="S17" s="5">
        <v>0</v>
      </c>
      <c r="T17" s="50">
        <v>0</v>
      </c>
      <c r="U17" s="9">
        <v>0</v>
      </c>
      <c r="V17" s="5">
        <v>0</v>
      </c>
      <c r="W17" s="50">
        <v>0</v>
      </c>
      <c r="X17" s="9">
        <v>0</v>
      </c>
      <c r="Y17" s="5">
        <v>0</v>
      </c>
      <c r="Z17" s="12">
        <f t="shared" si="6"/>
        <v>0</v>
      </c>
      <c r="AA17" s="9">
        <v>0.01</v>
      </c>
      <c r="AB17" s="5">
        <v>1.0900000000000001</v>
      </c>
      <c r="AC17" s="50">
        <f t="shared" si="1"/>
        <v>109000</v>
      </c>
      <c r="AD17" s="9">
        <v>0</v>
      </c>
      <c r="AE17" s="5">
        <v>0</v>
      </c>
      <c r="AF17" s="50">
        <v>0</v>
      </c>
      <c r="AG17" s="9">
        <v>0</v>
      </c>
      <c r="AH17" s="5">
        <v>0</v>
      </c>
      <c r="AI17" s="50">
        <v>0</v>
      </c>
      <c r="AJ17" s="9">
        <v>0</v>
      </c>
      <c r="AK17" s="5">
        <v>0</v>
      </c>
      <c r="AL17" s="50">
        <v>0</v>
      </c>
      <c r="AM17" s="9">
        <v>0</v>
      </c>
      <c r="AN17" s="5">
        <v>0</v>
      </c>
      <c r="AO17" s="50">
        <v>0</v>
      </c>
      <c r="AP17" s="9">
        <v>0</v>
      </c>
      <c r="AQ17" s="5">
        <v>0</v>
      </c>
      <c r="AR17" s="50">
        <v>0</v>
      </c>
      <c r="AS17" s="9">
        <v>0</v>
      </c>
      <c r="AT17" s="5">
        <v>0</v>
      </c>
      <c r="AU17" s="50">
        <v>0</v>
      </c>
      <c r="AV17" s="54">
        <v>0</v>
      </c>
      <c r="AW17" s="7">
        <v>0</v>
      </c>
      <c r="AX17" s="50">
        <v>0</v>
      </c>
      <c r="AY17" s="9">
        <v>0.71499999999999997</v>
      </c>
      <c r="AZ17" s="5">
        <v>7.54</v>
      </c>
      <c r="BA17" s="50">
        <f t="shared" si="8"/>
        <v>10545.454545454546</v>
      </c>
      <c r="BB17" s="9">
        <v>0</v>
      </c>
      <c r="BC17" s="5">
        <v>0</v>
      </c>
      <c r="BD17" s="12">
        <v>0</v>
      </c>
      <c r="BE17" s="9">
        <v>0</v>
      </c>
      <c r="BF17" s="5">
        <v>0</v>
      </c>
      <c r="BG17" s="50">
        <v>0</v>
      </c>
      <c r="BH17" s="9">
        <v>0</v>
      </c>
      <c r="BI17" s="5">
        <v>0</v>
      </c>
      <c r="BJ17" s="50">
        <v>0</v>
      </c>
      <c r="BK17" s="9">
        <v>0</v>
      </c>
      <c r="BL17" s="5">
        <v>0</v>
      </c>
      <c r="BM17" s="50">
        <v>0</v>
      </c>
      <c r="BN17" s="9">
        <v>0</v>
      </c>
      <c r="BO17" s="5">
        <v>0</v>
      </c>
      <c r="BP17" s="50">
        <v>0</v>
      </c>
      <c r="BQ17" s="9">
        <v>0</v>
      </c>
      <c r="BR17" s="5">
        <v>0</v>
      </c>
      <c r="BS17" s="12">
        <v>0</v>
      </c>
      <c r="BT17" s="9">
        <v>0</v>
      </c>
      <c r="BU17" s="5">
        <v>0</v>
      </c>
      <c r="BV17" s="12">
        <v>0</v>
      </c>
      <c r="BW17" s="9">
        <v>0</v>
      </c>
      <c r="BX17" s="5">
        <v>0</v>
      </c>
      <c r="BY17" s="12">
        <v>0</v>
      </c>
      <c r="BZ17" s="9">
        <v>0</v>
      </c>
      <c r="CA17" s="5">
        <v>0</v>
      </c>
      <c r="CB17" s="12">
        <v>0</v>
      </c>
      <c r="CC17" s="6">
        <f t="shared" si="2"/>
        <v>0.751</v>
      </c>
      <c r="CD17" s="11">
        <f t="shared" si="3"/>
        <v>9.23</v>
      </c>
      <c r="CE17" s="1"/>
      <c r="CF17" s="1"/>
      <c r="CG17" s="2"/>
      <c r="CH17" s="1"/>
      <c r="CI17" s="1"/>
      <c r="CJ17" s="1"/>
    </row>
    <row r="18" spans="1:163" ht="15" thickBot="1" x14ac:dyDescent="0.35">
      <c r="A18" s="57"/>
      <c r="B18" s="58" t="s">
        <v>17</v>
      </c>
      <c r="C18" s="59">
        <f>SUM(C6:C17)</f>
        <v>0</v>
      </c>
      <c r="D18" s="37">
        <f>SUM(D6:D17)</f>
        <v>0</v>
      </c>
      <c r="E18" s="60"/>
      <c r="F18" s="59">
        <f t="shared" ref="F18:G18" si="13">SUM(F6:F17)</f>
        <v>2.5999999999999999E-2</v>
      </c>
      <c r="G18" s="37">
        <f t="shared" si="13"/>
        <v>0.6</v>
      </c>
      <c r="H18" s="60"/>
      <c r="I18" s="59">
        <f t="shared" ref="I18:J18" si="14">SUM(I6:I17)</f>
        <v>0</v>
      </c>
      <c r="J18" s="37">
        <f t="shared" si="14"/>
        <v>0</v>
      </c>
      <c r="K18" s="60"/>
      <c r="L18" s="59">
        <f t="shared" ref="L18:M18" si="15">SUM(L6:L17)</f>
        <v>0.30099999999999999</v>
      </c>
      <c r="M18" s="37">
        <f t="shared" si="15"/>
        <v>4.2799999999999994</v>
      </c>
      <c r="N18" s="60"/>
      <c r="O18" s="59">
        <f t="shared" ref="O18:P18" si="16">SUM(O6:O17)</f>
        <v>331.65</v>
      </c>
      <c r="P18" s="37">
        <f t="shared" si="16"/>
        <v>8098.3</v>
      </c>
      <c r="Q18" s="60"/>
      <c r="R18" s="59">
        <f t="shared" ref="R18:S18" si="17">SUM(R6:R17)</f>
        <v>6.7000000000000004E-2</v>
      </c>
      <c r="S18" s="37">
        <f t="shared" si="17"/>
        <v>8.9700000000000006</v>
      </c>
      <c r="T18" s="60"/>
      <c r="U18" s="59">
        <f>SUM(U6:U17)</f>
        <v>0</v>
      </c>
      <c r="V18" s="37">
        <f>SUM(V6:V17)</f>
        <v>0</v>
      </c>
      <c r="W18" s="60"/>
      <c r="X18" s="59">
        <f t="shared" ref="X18:Y18" si="18">SUM(X6:X17)</f>
        <v>0</v>
      </c>
      <c r="Y18" s="37">
        <f t="shared" si="18"/>
        <v>0</v>
      </c>
      <c r="Z18" s="60"/>
      <c r="AA18" s="59">
        <f t="shared" ref="AA18:AB18" si="19">SUM(AA6:AA17)</f>
        <v>35.022999999999996</v>
      </c>
      <c r="AB18" s="37">
        <f t="shared" si="19"/>
        <v>108.13000000000001</v>
      </c>
      <c r="AC18" s="60"/>
      <c r="AD18" s="59">
        <f>SUM(AD6:AD17)</f>
        <v>0</v>
      </c>
      <c r="AE18" s="37">
        <f>SUM(AE6:AE17)</f>
        <v>0</v>
      </c>
      <c r="AF18" s="60"/>
      <c r="AG18" s="59">
        <f>SUM(AG6:AG17)</f>
        <v>0</v>
      </c>
      <c r="AH18" s="37">
        <f>SUM(AH6:AH17)</f>
        <v>0</v>
      </c>
      <c r="AI18" s="60"/>
      <c r="AJ18" s="59">
        <f t="shared" ref="AJ18:AK18" si="20">SUM(AJ6:AJ17)</f>
        <v>5.8000000000000003E-2</v>
      </c>
      <c r="AK18" s="37">
        <f t="shared" si="20"/>
        <v>0.5</v>
      </c>
      <c r="AL18" s="60"/>
      <c r="AM18" s="59">
        <f t="shared" ref="AM18:AN18" si="21">SUM(AM6:AM17)</f>
        <v>0</v>
      </c>
      <c r="AN18" s="37">
        <f t="shared" si="21"/>
        <v>0</v>
      </c>
      <c r="AO18" s="60"/>
      <c r="AP18" s="59">
        <f t="shared" ref="AP18:AQ18" si="22">SUM(AP6:AP17)</f>
        <v>0</v>
      </c>
      <c r="AQ18" s="37">
        <f t="shared" si="22"/>
        <v>0</v>
      </c>
      <c r="AR18" s="60"/>
      <c r="AS18" s="59">
        <f t="shared" ref="AS18:AT18" si="23">SUM(AS6:AS17)</f>
        <v>0</v>
      </c>
      <c r="AT18" s="37">
        <f t="shared" si="23"/>
        <v>0</v>
      </c>
      <c r="AU18" s="60"/>
      <c r="AV18" s="59">
        <f t="shared" ref="AV18:AW18" si="24">SUM(AV6:AV17)</f>
        <v>0</v>
      </c>
      <c r="AW18" s="37">
        <f t="shared" si="24"/>
        <v>0</v>
      </c>
      <c r="AX18" s="60"/>
      <c r="AY18" s="59">
        <f t="shared" ref="AY18:AZ18" si="25">SUM(AY6:AY17)</f>
        <v>32.285000000000004</v>
      </c>
      <c r="AZ18" s="37">
        <f t="shared" si="25"/>
        <v>80.580000000000013</v>
      </c>
      <c r="BA18" s="60"/>
      <c r="BB18" s="59">
        <f t="shared" ref="BB18:BC18" si="26">SUM(BB6:BB17)</f>
        <v>0.25</v>
      </c>
      <c r="BC18" s="37">
        <f t="shared" si="26"/>
        <v>22.28</v>
      </c>
      <c r="BD18" s="60"/>
      <c r="BE18" s="59">
        <f t="shared" ref="BE18:BF18" si="27">SUM(BE6:BE17)</f>
        <v>0</v>
      </c>
      <c r="BF18" s="37">
        <f t="shared" si="27"/>
        <v>0</v>
      </c>
      <c r="BG18" s="60"/>
      <c r="BH18" s="59">
        <f t="shared" ref="BH18:BI18" si="28">SUM(BH6:BH17)</f>
        <v>0</v>
      </c>
      <c r="BI18" s="37">
        <f t="shared" si="28"/>
        <v>0</v>
      </c>
      <c r="BJ18" s="60"/>
      <c r="BK18" s="59">
        <f t="shared" ref="BK18:BL18" si="29">SUM(BK6:BK17)</f>
        <v>0</v>
      </c>
      <c r="BL18" s="37">
        <f t="shared" si="29"/>
        <v>0</v>
      </c>
      <c r="BM18" s="60"/>
      <c r="BN18" s="59">
        <f t="shared" ref="BN18:BO18" si="30">SUM(BN6:BN17)</f>
        <v>0</v>
      </c>
      <c r="BO18" s="37">
        <f t="shared" si="30"/>
        <v>0</v>
      </c>
      <c r="BP18" s="60"/>
      <c r="BQ18" s="59">
        <f t="shared" ref="BQ18:BR18" si="31">SUM(BQ6:BQ17)</f>
        <v>0</v>
      </c>
      <c r="BR18" s="37">
        <f t="shared" si="31"/>
        <v>0</v>
      </c>
      <c r="BS18" s="60"/>
      <c r="BT18" s="59">
        <f t="shared" ref="BT18:BU18" si="32">SUM(BT6:BT17)</f>
        <v>0</v>
      </c>
      <c r="BU18" s="37">
        <f t="shared" si="32"/>
        <v>0</v>
      </c>
      <c r="BV18" s="60"/>
      <c r="BW18" s="59">
        <f t="shared" ref="BW18:BX18" si="33">SUM(BW6:BW17)</f>
        <v>1E-3</v>
      </c>
      <c r="BX18" s="37">
        <f t="shared" si="33"/>
        <v>18.27</v>
      </c>
      <c r="BY18" s="60"/>
      <c r="BZ18" s="59">
        <f t="shared" ref="BZ18:CA18" si="34">SUM(BZ6:BZ17)</f>
        <v>56.19</v>
      </c>
      <c r="CA18" s="37">
        <f t="shared" si="34"/>
        <v>45.900000000000006</v>
      </c>
      <c r="CB18" s="60"/>
      <c r="CC18" s="38">
        <f t="shared" si="2"/>
        <v>455.85099999999994</v>
      </c>
      <c r="CD18" s="39">
        <f t="shared" si="3"/>
        <v>8387.8100000000013</v>
      </c>
      <c r="CE18" s="1"/>
      <c r="CF18" s="1"/>
      <c r="CG18" s="2"/>
      <c r="CH18" s="1"/>
      <c r="CI18" s="1"/>
      <c r="CJ18" s="1"/>
      <c r="CO18" s="3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</row>
    <row r="19" spans="1:163" x14ac:dyDescent="0.3">
      <c r="A19" s="42">
        <v>2014</v>
      </c>
      <c r="B19" s="43" t="s">
        <v>5</v>
      </c>
      <c r="C19" s="13">
        <v>0</v>
      </c>
      <c r="D19" s="28">
        <v>0</v>
      </c>
      <c r="E19" s="49">
        <v>0</v>
      </c>
      <c r="F19" s="13">
        <v>0</v>
      </c>
      <c r="G19" s="28">
        <v>0</v>
      </c>
      <c r="H19" s="49">
        <v>0</v>
      </c>
      <c r="I19" s="13">
        <v>0</v>
      </c>
      <c r="J19" s="28">
        <v>0</v>
      </c>
      <c r="K19" s="49">
        <v>0</v>
      </c>
      <c r="L19" s="13">
        <v>0</v>
      </c>
      <c r="M19" s="28">
        <v>0</v>
      </c>
      <c r="N19" s="49">
        <v>0</v>
      </c>
      <c r="O19" s="13">
        <v>0</v>
      </c>
      <c r="P19" s="28">
        <v>0</v>
      </c>
      <c r="Q19" s="49">
        <v>0</v>
      </c>
      <c r="R19" s="13">
        <v>0</v>
      </c>
      <c r="S19" s="28">
        <v>0</v>
      </c>
      <c r="T19" s="49">
        <v>0</v>
      </c>
      <c r="U19" s="13">
        <v>0</v>
      </c>
      <c r="V19" s="28">
        <v>0</v>
      </c>
      <c r="W19" s="49">
        <v>0</v>
      </c>
      <c r="X19" s="13">
        <v>0</v>
      </c>
      <c r="Y19" s="28">
        <v>0</v>
      </c>
      <c r="Z19" s="14">
        <v>0</v>
      </c>
      <c r="AA19" s="13">
        <v>0</v>
      </c>
      <c r="AB19" s="28">
        <v>0</v>
      </c>
      <c r="AC19" s="14">
        <v>0</v>
      </c>
      <c r="AD19" s="13">
        <v>0</v>
      </c>
      <c r="AE19" s="28">
        <v>0</v>
      </c>
      <c r="AF19" s="49">
        <v>0</v>
      </c>
      <c r="AG19" s="13">
        <v>0</v>
      </c>
      <c r="AH19" s="28">
        <v>0</v>
      </c>
      <c r="AI19" s="49">
        <v>0</v>
      </c>
      <c r="AJ19" s="13">
        <v>0</v>
      </c>
      <c r="AK19" s="28">
        <v>0</v>
      </c>
      <c r="AL19" s="49">
        <v>0</v>
      </c>
      <c r="AM19" s="13">
        <v>0</v>
      </c>
      <c r="AN19" s="28">
        <v>0</v>
      </c>
      <c r="AO19" s="49">
        <v>0</v>
      </c>
      <c r="AP19" s="13">
        <v>0.248</v>
      </c>
      <c r="AQ19" s="28">
        <v>1.24</v>
      </c>
      <c r="AR19" s="49">
        <f t="shared" ref="AR19:AR23" si="35">AQ19/AP19*1000</f>
        <v>5000</v>
      </c>
      <c r="AS19" s="13">
        <v>0</v>
      </c>
      <c r="AT19" s="28">
        <v>0</v>
      </c>
      <c r="AU19" s="49">
        <v>0</v>
      </c>
      <c r="AV19" s="9">
        <v>0</v>
      </c>
      <c r="AW19" s="5">
        <v>0</v>
      </c>
      <c r="AX19" s="50">
        <v>0</v>
      </c>
      <c r="AY19" s="13">
        <v>0</v>
      </c>
      <c r="AZ19" s="28">
        <v>0</v>
      </c>
      <c r="BA19" s="49">
        <v>0</v>
      </c>
      <c r="BB19" s="13">
        <v>0</v>
      </c>
      <c r="BC19" s="28">
        <v>0</v>
      </c>
      <c r="BD19" s="49">
        <v>0</v>
      </c>
      <c r="BE19" s="13">
        <v>0</v>
      </c>
      <c r="BF19" s="28">
        <v>0</v>
      </c>
      <c r="BG19" s="49">
        <v>0</v>
      </c>
      <c r="BH19" s="13">
        <v>0</v>
      </c>
      <c r="BI19" s="28">
        <v>0</v>
      </c>
      <c r="BJ19" s="49">
        <v>0</v>
      </c>
      <c r="BK19" s="13">
        <v>0</v>
      </c>
      <c r="BL19" s="28">
        <v>0</v>
      </c>
      <c r="BM19" s="49">
        <v>0</v>
      </c>
      <c r="BN19" s="13">
        <v>0</v>
      </c>
      <c r="BO19" s="28">
        <v>0</v>
      </c>
      <c r="BP19" s="14">
        <v>0</v>
      </c>
      <c r="BQ19" s="13">
        <v>0</v>
      </c>
      <c r="BR19" s="28">
        <v>0</v>
      </c>
      <c r="BS19" s="14">
        <v>0</v>
      </c>
      <c r="BT19" s="13">
        <v>0</v>
      </c>
      <c r="BU19" s="28">
        <v>0</v>
      </c>
      <c r="BV19" s="14">
        <v>0</v>
      </c>
      <c r="BW19" s="13">
        <v>0</v>
      </c>
      <c r="BX19" s="28">
        <v>0</v>
      </c>
      <c r="BY19" s="14">
        <v>0</v>
      </c>
      <c r="BZ19" s="13">
        <v>0</v>
      </c>
      <c r="CA19" s="28">
        <v>0</v>
      </c>
      <c r="CB19" s="14">
        <v>0</v>
      </c>
      <c r="CC19" s="29">
        <f t="shared" si="2"/>
        <v>0.248</v>
      </c>
      <c r="CD19" s="30">
        <f t="shared" si="3"/>
        <v>1.24</v>
      </c>
    </row>
    <row r="20" spans="1:163" x14ac:dyDescent="0.3">
      <c r="A20" s="44">
        <v>2014</v>
      </c>
      <c r="B20" s="45" t="s">
        <v>6</v>
      </c>
      <c r="C20" s="9">
        <v>0</v>
      </c>
      <c r="D20" s="5">
        <v>0</v>
      </c>
      <c r="E20" s="50">
        <v>0</v>
      </c>
      <c r="F20" s="9">
        <v>0</v>
      </c>
      <c r="G20" s="5">
        <v>0</v>
      </c>
      <c r="H20" s="50">
        <v>0</v>
      </c>
      <c r="I20" s="9">
        <v>0</v>
      </c>
      <c r="J20" s="5">
        <v>0</v>
      </c>
      <c r="K20" s="50">
        <v>0</v>
      </c>
      <c r="L20" s="9">
        <v>0</v>
      </c>
      <c r="M20" s="5">
        <v>0</v>
      </c>
      <c r="N20" s="50">
        <v>0</v>
      </c>
      <c r="O20" s="9">
        <v>0</v>
      </c>
      <c r="P20" s="5">
        <v>0</v>
      </c>
      <c r="Q20" s="50">
        <v>0</v>
      </c>
      <c r="R20" s="9">
        <v>0</v>
      </c>
      <c r="S20" s="5">
        <v>0</v>
      </c>
      <c r="T20" s="50">
        <v>0</v>
      </c>
      <c r="U20" s="9">
        <v>0</v>
      </c>
      <c r="V20" s="5">
        <v>0</v>
      </c>
      <c r="W20" s="50">
        <v>0</v>
      </c>
      <c r="X20" s="9">
        <v>0</v>
      </c>
      <c r="Y20" s="5">
        <v>0</v>
      </c>
      <c r="Z20" s="12">
        <v>0</v>
      </c>
      <c r="AA20" s="9">
        <v>0</v>
      </c>
      <c r="AB20" s="5">
        <v>0</v>
      </c>
      <c r="AC20" s="12">
        <v>0</v>
      </c>
      <c r="AD20" s="9">
        <v>0</v>
      </c>
      <c r="AE20" s="5">
        <v>0</v>
      </c>
      <c r="AF20" s="50">
        <v>0</v>
      </c>
      <c r="AG20" s="9">
        <v>0</v>
      </c>
      <c r="AH20" s="5">
        <v>0</v>
      </c>
      <c r="AI20" s="50">
        <v>0</v>
      </c>
      <c r="AJ20" s="9">
        <v>0</v>
      </c>
      <c r="AK20" s="5">
        <v>0</v>
      </c>
      <c r="AL20" s="50">
        <v>0</v>
      </c>
      <c r="AM20" s="9">
        <v>0</v>
      </c>
      <c r="AN20" s="5">
        <v>0</v>
      </c>
      <c r="AO20" s="50">
        <v>0</v>
      </c>
      <c r="AP20" s="9">
        <v>0</v>
      </c>
      <c r="AQ20" s="5">
        <v>0</v>
      </c>
      <c r="AR20" s="50">
        <v>0</v>
      </c>
      <c r="AS20" s="9">
        <v>0</v>
      </c>
      <c r="AT20" s="5">
        <v>0</v>
      </c>
      <c r="AU20" s="50">
        <v>0</v>
      </c>
      <c r="AV20" s="9">
        <v>0</v>
      </c>
      <c r="AW20" s="5">
        <v>0</v>
      </c>
      <c r="AX20" s="50">
        <v>0</v>
      </c>
      <c r="AY20" s="9">
        <v>0.11</v>
      </c>
      <c r="AZ20" s="5">
        <v>3</v>
      </c>
      <c r="BA20" s="50">
        <f t="shared" ref="BA20:BA29" si="36">AZ20/AY20*1000</f>
        <v>27272.727272727272</v>
      </c>
      <c r="BB20" s="9">
        <v>0</v>
      </c>
      <c r="BC20" s="5">
        <v>0</v>
      </c>
      <c r="BD20" s="50">
        <v>0</v>
      </c>
      <c r="BE20" s="9">
        <v>0</v>
      </c>
      <c r="BF20" s="5">
        <v>0</v>
      </c>
      <c r="BG20" s="50">
        <v>0</v>
      </c>
      <c r="BH20" s="9">
        <v>0</v>
      </c>
      <c r="BI20" s="5">
        <v>0</v>
      </c>
      <c r="BJ20" s="50">
        <v>0</v>
      </c>
      <c r="BK20" s="9">
        <v>0</v>
      </c>
      <c r="BL20" s="5">
        <v>0</v>
      </c>
      <c r="BM20" s="50">
        <v>0</v>
      </c>
      <c r="BN20" s="9">
        <v>0</v>
      </c>
      <c r="BO20" s="5">
        <v>0</v>
      </c>
      <c r="BP20" s="12">
        <v>0</v>
      </c>
      <c r="BQ20" s="9">
        <v>0</v>
      </c>
      <c r="BR20" s="5">
        <v>0</v>
      </c>
      <c r="BS20" s="12">
        <v>0</v>
      </c>
      <c r="BT20" s="9">
        <v>0</v>
      </c>
      <c r="BU20" s="5">
        <v>0</v>
      </c>
      <c r="BV20" s="12">
        <v>0</v>
      </c>
      <c r="BW20" s="9">
        <v>0</v>
      </c>
      <c r="BX20" s="5">
        <v>0</v>
      </c>
      <c r="BY20" s="12">
        <v>0</v>
      </c>
      <c r="BZ20" s="9">
        <v>0</v>
      </c>
      <c r="CA20" s="5">
        <v>0</v>
      </c>
      <c r="CB20" s="12">
        <v>0</v>
      </c>
      <c r="CC20" s="6">
        <f t="shared" si="2"/>
        <v>0.11</v>
      </c>
      <c r="CD20" s="11">
        <f t="shared" si="3"/>
        <v>3</v>
      </c>
    </row>
    <row r="21" spans="1:163" x14ac:dyDescent="0.3">
      <c r="A21" s="44">
        <v>2014</v>
      </c>
      <c r="B21" s="45" t="s">
        <v>7</v>
      </c>
      <c r="C21" s="9">
        <v>0</v>
      </c>
      <c r="D21" s="5">
        <v>0</v>
      </c>
      <c r="E21" s="50">
        <v>0</v>
      </c>
      <c r="F21" s="9">
        <v>0</v>
      </c>
      <c r="G21" s="5">
        <v>0</v>
      </c>
      <c r="H21" s="50">
        <v>0</v>
      </c>
      <c r="I21" s="9">
        <v>0</v>
      </c>
      <c r="J21" s="5">
        <v>0</v>
      </c>
      <c r="K21" s="50">
        <v>0</v>
      </c>
      <c r="L21" s="9">
        <v>0</v>
      </c>
      <c r="M21" s="5">
        <v>0</v>
      </c>
      <c r="N21" s="50">
        <v>0</v>
      </c>
      <c r="O21" s="9">
        <v>0</v>
      </c>
      <c r="P21" s="5">
        <v>0</v>
      </c>
      <c r="Q21" s="50">
        <v>0</v>
      </c>
      <c r="R21" s="9">
        <v>0</v>
      </c>
      <c r="S21" s="5">
        <v>0</v>
      </c>
      <c r="T21" s="50">
        <v>0</v>
      </c>
      <c r="U21" s="9">
        <v>0</v>
      </c>
      <c r="V21" s="5">
        <v>0</v>
      </c>
      <c r="W21" s="50">
        <v>0</v>
      </c>
      <c r="X21" s="9">
        <v>0</v>
      </c>
      <c r="Y21" s="5">
        <v>0</v>
      </c>
      <c r="Z21" s="12">
        <v>0</v>
      </c>
      <c r="AA21" s="9">
        <v>0</v>
      </c>
      <c r="AB21" s="5">
        <v>0</v>
      </c>
      <c r="AC21" s="12">
        <v>0</v>
      </c>
      <c r="AD21" s="9">
        <v>0</v>
      </c>
      <c r="AE21" s="5">
        <v>0</v>
      </c>
      <c r="AF21" s="50">
        <v>0</v>
      </c>
      <c r="AG21" s="9">
        <v>0</v>
      </c>
      <c r="AH21" s="5">
        <v>0</v>
      </c>
      <c r="AI21" s="50">
        <v>0</v>
      </c>
      <c r="AJ21" s="9">
        <v>0</v>
      </c>
      <c r="AK21" s="5">
        <v>0</v>
      </c>
      <c r="AL21" s="50">
        <v>0</v>
      </c>
      <c r="AM21" s="9">
        <v>0</v>
      </c>
      <c r="AN21" s="5">
        <v>0</v>
      </c>
      <c r="AO21" s="50">
        <v>0</v>
      </c>
      <c r="AP21" s="9">
        <v>0</v>
      </c>
      <c r="AQ21" s="5">
        <v>0</v>
      </c>
      <c r="AR21" s="50">
        <v>0</v>
      </c>
      <c r="AS21" s="9">
        <v>0</v>
      </c>
      <c r="AT21" s="5">
        <v>0</v>
      </c>
      <c r="AU21" s="50">
        <v>0</v>
      </c>
      <c r="AV21" s="9">
        <v>0</v>
      </c>
      <c r="AW21" s="5">
        <v>0</v>
      </c>
      <c r="AX21" s="50">
        <v>0</v>
      </c>
      <c r="AY21" s="9">
        <v>0.153</v>
      </c>
      <c r="AZ21" s="5">
        <v>2.4</v>
      </c>
      <c r="BA21" s="50">
        <f t="shared" si="36"/>
        <v>15686.274509803921</v>
      </c>
      <c r="BB21" s="9">
        <v>0.215</v>
      </c>
      <c r="BC21" s="5">
        <v>6.75</v>
      </c>
      <c r="BD21" s="50">
        <f t="shared" ref="BD21:BD28" si="37">BC21/BB21*1000</f>
        <v>31395.348837209302</v>
      </c>
      <c r="BE21" s="9">
        <v>0</v>
      </c>
      <c r="BF21" s="5">
        <v>0</v>
      </c>
      <c r="BG21" s="50">
        <v>0</v>
      </c>
      <c r="BH21" s="9">
        <v>0</v>
      </c>
      <c r="BI21" s="5">
        <v>0</v>
      </c>
      <c r="BJ21" s="50">
        <v>0</v>
      </c>
      <c r="BK21" s="9">
        <v>0</v>
      </c>
      <c r="BL21" s="5">
        <v>0</v>
      </c>
      <c r="BM21" s="50">
        <v>0</v>
      </c>
      <c r="BN21" s="9">
        <v>0</v>
      </c>
      <c r="BO21" s="5">
        <v>0</v>
      </c>
      <c r="BP21" s="12">
        <v>0</v>
      </c>
      <c r="BQ21" s="9">
        <v>0</v>
      </c>
      <c r="BR21" s="5">
        <v>0</v>
      </c>
      <c r="BS21" s="12">
        <v>0</v>
      </c>
      <c r="BT21" s="9">
        <v>0</v>
      </c>
      <c r="BU21" s="5">
        <v>0</v>
      </c>
      <c r="BV21" s="12">
        <v>0</v>
      </c>
      <c r="BW21" s="9">
        <v>0</v>
      </c>
      <c r="BX21" s="5">
        <v>0</v>
      </c>
      <c r="BY21" s="12">
        <v>0</v>
      </c>
      <c r="BZ21" s="9">
        <v>0</v>
      </c>
      <c r="CA21" s="5">
        <v>0</v>
      </c>
      <c r="CB21" s="12">
        <v>0</v>
      </c>
      <c r="CC21" s="6">
        <f t="shared" si="2"/>
        <v>0.36799999999999999</v>
      </c>
      <c r="CD21" s="11">
        <f t="shared" si="3"/>
        <v>9.15</v>
      </c>
    </row>
    <row r="22" spans="1:163" x14ac:dyDescent="0.3">
      <c r="A22" s="44">
        <v>2014</v>
      </c>
      <c r="B22" s="45" t="s">
        <v>8</v>
      </c>
      <c r="C22" s="9">
        <v>0</v>
      </c>
      <c r="D22" s="5">
        <v>0</v>
      </c>
      <c r="E22" s="50">
        <v>0</v>
      </c>
      <c r="F22" s="9">
        <v>0</v>
      </c>
      <c r="G22" s="5">
        <v>0</v>
      </c>
      <c r="H22" s="50">
        <v>0</v>
      </c>
      <c r="I22" s="9">
        <v>0</v>
      </c>
      <c r="J22" s="5">
        <v>0</v>
      </c>
      <c r="K22" s="50">
        <v>0</v>
      </c>
      <c r="L22" s="9">
        <v>0</v>
      </c>
      <c r="M22" s="5">
        <v>0</v>
      </c>
      <c r="N22" s="50">
        <v>0</v>
      </c>
      <c r="O22" s="9">
        <v>0</v>
      </c>
      <c r="P22" s="5">
        <v>0</v>
      </c>
      <c r="Q22" s="50">
        <v>0</v>
      </c>
      <c r="R22" s="9">
        <v>0</v>
      </c>
      <c r="S22" s="5">
        <v>0</v>
      </c>
      <c r="T22" s="50">
        <v>0</v>
      </c>
      <c r="U22" s="9">
        <v>0</v>
      </c>
      <c r="V22" s="5">
        <v>0</v>
      </c>
      <c r="W22" s="50">
        <v>0</v>
      </c>
      <c r="X22" s="9">
        <v>0</v>
      </c>
      <c r="Y22" s="5">
        <v>0</v>
      </c>
      <c r="Z22" s="12">
        <v>0</v>
      </c>
      <c r="AA22" s="9">
        <v>0</v>
      </c>
      <c r="AB22" s="5">
        <v>0</v>
      </c>
      <c r="AC22" s="12">
        <v>0</v>
      </c>
      <c r="AD22" s="9">
        <v>0</v>
      </c>
      <c r="AE22" s="5">
        <v>0</v>
      </c>
      <c r="AF22" s="50">
        <v>0</v>
      </c>
      <c r="AG22" s="9">
        <v>0</v>
      </c>
      <c r="AH22" s="5">
        <v>0</v>
      </c>
      <c r="AI22" s="50">
        <v>0</v>
      </c>
      <c r="AJ22" s="9">
        <v>0</v>
      </c>
      <c r="AK22" s="5">
        <v>0</v>
      </c>
      <c r="AL22" s="50">
        <v>0</v>
      </c>
      <c r="AM22" s="9">
        <v>0</v>
      </c>
      <c r="AN22" s="5">
        <v>0</v>
      </c>
      <c r="AO22" s="50">
        <v>0</v>
      </c>
      <c r="AP22" s="9">
        <v>0</v>
      </c>
      <c r="AQ22" s="5">
        <v>0</v>
      </c>
      <c r="AR22" s="50">
        <v>0</v>
      </c>
      <c r="AS22" s="9">
        <v>0</v>
      </c>
      <c r="AT22" s="5">
        <v>0</v>
      </c>
      <c r="AU22" s="50">
        <v>0</v>
      </c>
      <c r="AV22" s="9">
        <v>0</v>
      </c>
      <c r="AW22" s="5">
        <v>0</v>
      </c>
      <c r="AX22" s="50">
        <v>0</v>
      </c>
      <c r="AY22" s="9">
        <v>0.02</v>
      </c>
      <c r="AZ22" s="5">
        <v>0.6</v>
      </c>
      <c r="BA22" s="50">
        <f t="shared" si="36"/>
        <v>30000</v>
      </c>
      <c r="BB22" s="9">
        <v>0</v>
      </c>
      <c r="BC22" s="5">
        <v>0</v>
      </c>
      <c r="BD22" s="50">
        <v>0</v>
      </c>
      <c r="BE22" s="9">
        <v>0</v>
      </c>
      <c r="BF22" s="5">
        <v>0</v>
      </c>
      <c r="BG22" s="50">
        <v>0</v>
      </c>
      <c r="BH22" s="9">
        <v>0</v>
      </c>
      <c r="BI22" s="5">
        <v>0</v>
      </c>
      <c r="BJ22" s="50">
        <v>0</v>
      </c>
      <c r="BK22" s="9">
        <v>0</v>
      </c>
      <c r="BL22" s="5">
        <v>0</v>
      </c>
      <c r="BM22" s="50">
        <v>0</v>
      </c>
      <c r="BN22" s="9">
        <v>0</v>
      </c>
      <c r="BO22" s="5">
        <v>0</v>
      </c>
      <c r="BP22" s="12">
        <v>0</v>
      </c>
      <c r="BQ22" s="9">
        <v>0</v>
      </c>
      <c r="BR22" s="5">
        <v>0</v>
      </c>
      <c r="BS22" s="12">
        <v>0</v>
      </c>
      <c r="BT22" s="9">
        <v>0</v>
      </c>
      <c r="BU22" s="5">
        <v>0</v>
      </c>
      <c r="BV22" s="12">
        <v>0</v>
      </c>
      <c r="BW22" s="9">
        <v>0</v>
      </c>
      <c r="BX22" s="5">
        <v>0</v>
      </c>
      <c r="BY22" s="12">
        <v>0</v>
      </c>
      <c r="BZ22" s="9">
        <v>0</v>
      </c>
      <c r="CA22" s="5">
        <v>0</v>
      </c>
      <c r="CB22" s="12">
        <v>0</v>
      </c>
      <c r="CC22" s="6">
        <f t="shared" si="2"/>
        <v>0.02</v>
      </c>
      <c r="CD22" s="11">
        <f t="shared" si="3"/>
        <v>0.6</v>
      </c>
    </row>
    <row r="23" spans="1:163" x14ac:dyDescent="0.3">
      <c r="A23" s="44">
        <v>2014</v>
      </c>
      <c r="B23" s="45" t="s">
        <v>9</v>
      </c>
      <c r="C23" s="9">
        <v>0</v>
      </c>
      <c r="D23" s="5">
        <v>0</v>
      </c>
      <c r="E23" s="50">
        <v>0</v>
      </c>
      <c r="F23" s="9">
        <v>0</v>
      </c>
      <c r="G23" s="5">
        <v>0</v>
      </c>
      <c r="H23" s="50">
        <v>0</v>
      </c>
      <c r="I23" s="9">
        <v>0</v>
      </c>
      <c r="J23" s="5">
        <v>0</v>
      </c>
      <c r="K23" s="50">
        <v>0</v>
      </c>
      <c r="L23" s="9">
        <v>0</v>
      </c>
      <c r="M23" s="5">
        <v>0</v>
      </c>
      <c r="N23" s="50">
        <v>0</v>
      </c>
      <c r="O23" s="9">
        <v>0</v>
      </c>
      <c r="P23" s="5">
        <v>0</v>
      </c>
      <c r="Q23" s="50">
        <v>0</v>
      </c>
      <c r="R23" s="9">
        <v>4.3999999999999997E-2</v>
      </c>
      <c r="S23" s="5">
        <v>1.24</v>
      </c>
      <c r="T23" s="50">
        <f t="shared" ref="T23:T24" si="38">S23/R23*1000</f>
        <v>28181.818181818184</v>
      </c>
      <c r="U23" s="9">
        <v>0</v>
      </c>
      <c r="V23" s="5">
        <v>0</v>
      </c>
      <c r="W23" s="50">
        <v>0</v>
      </c>
      <c r="X23" s="9">
        <v>0</v>
      </c>
      <c r="Y23" s="5">
        <v>0</v>
      </c>
      <c r="Z23" s="12">
        <v>0</v>
      </c>
      <c r="AA23" s="9">
        <v>0</v>
      </c>
      <c r="AB23" s="5">
        <v>0</v>
      </c>
      <c r="AC23" s="12">
        <v>0</v>
      </c>
      <c r="AD23" s="9">
        <v>0</v>
      </c>
      <c r="AE23" s="5">
        <v>0</v>
      </c>
      <c r="AF23" s="50">
        <v>0</v>
      </c>
      <c r="AG23" s="9">
        <v>0</v>
      </c>
      <c r="AH23" s="5">
        <v>0</v>
      </c>
      <c r="AI23" s="50">
        <v>0</v>
      </c>
      <c r="AJ23" s="9">
        <v>0</v>
      </c>
      <c r="AK23" s="5">
        <v>0</v>
      </c>
      <c r="AL23" s="50">
        <v>0</v>
      </c>
      <c r="AM23" s="9">
        <v>0</v>
      </c>
      <c r="AN23" s="5">
        <v>0</v>
      </c>
      <c r="AO23" s="50">
        <v>0</v>
      </c>
      <c r="AP23" s="9">
        <v>0.2</v>
      </c>
      <c r="AQ23" s="5">
        <v>6.92</v>
      </c>
      <c r="AR23" s="50">
        <f t="shared" si="35"/>
        <v>34599.999999999993</v>
      </c>
      <c r="AS23" s="9">
        <v>0</v>
      </c>
      <c r="AT23" s="5">
        <v>0</v>
      </c>
      <c r="AU23" s="50">
        <v>0</v>
      </c>
      <c r="AV23" s="9">
        <v>0</v>
      </c>
      <c r="AW23" s="5">
        <v>0</v>
      </c>
      <c r="AX23" s="50">
        <v>0</v>
      </c>
      <c r="AY23" s="9">
        <v>0.64800000000000002</v>
      </c>
      <c r="AZ23" s="5">
        <v>6.74</v>
      </c>
      <c r="BA23" s="50">
        <f t="shared" si="36"/>
        <v>10401.234567901234</v>
      </c>
      <c r="BB23" s="9">
        <v>0</v>
      </c>
      <c r="BC23" s="5">
        <v>0</v>
      </c>
      <c r="BD23" s="50">
        <v>0</v>
      </c>
      <c r="BE23" s="9">
        <v>0</v>
      </c>
      <c r="BF23" s="5">
        <v>0</v>
      </c>
      <c r="BG23" s="50">
        <v>0</v>
      </c>
      <c r="BH23" s="9">
        <v>0</v>
      </c>
      <c r="BI23" s="5">
        <v>0</v>
      </c>
      <c r="BJ23" s="50">
        <v>0</v>
      </c>
      <c r="BK23" s="9">
        <v>0</v>
      </c>
      <c r="BL23" s="5">
        <v>0</v>
      </c>
      <c r="BM23" s="50">
        <v>0</v>
      </c>
      <c r="BN23" s="9">
        <v>0</v>
      </c>
      <c r="BO23" s="5">
        <v>0</v>
      </c>
      <c r="BP23" s="12">
        <v>0</v>
      </c>
      <c r="BQ23" s="9">
        <v>0</v>
      </c>
      <c r="BR23" s="5">
        <v>0</v>
      </c>
      <c r="BS23" s="12">
        <v>0</v>
      </c>
      <c r="BT23" s="9">
        <v>0</v>
      </c>
      <c r="BU23" s="5">
        <v>0</v>
      </c>
      <c r="BV23" s="12">
        <v>0</v>
      </c>
      <c r="BW23" s="9">
        <v>0</v>
      </c>
      <c r="BX23" s="5">
        <v>0</v>
      </c>
      <c r="BY23" s="12">
        <v>0</v>
      </c>
      <c r="BZ23" s="9">
        <v>0</v>
      </c>
      <c r="CA23" s="5">
        <v>0</v>
      </c>
      <c r="CB23" s="12">
        <v>0</v>
      </c>
      <c r="CC23" s="6">
        <f t="shared" si="2"/>
        <v>0.89200000000000002</v>
      </c>
      <c r="CD23" s="11">
        <f t="shared" si="3"/>
        <v>14.9</v>
      </c>
    </row>
    <row r="24" spans="1:163" x14ac:dyDescent="0.3">
      <c r="A24" s="44">
        <v>2014</v>
      </c>
      <c r="B24" s="45" t="s">
        <v>10</v>
      </c>
      <c r="C24" s="9">
        <v>0</v>
      </c>
      <c r="D24" s="5">
        <v>0</v>
      </c>
      <c r="E24" s="50">
        <v>0</v>
      </c>
      <c r="F24" s="9">
        <v>0</v>
      </c>
      <c r="G24" s="5">
        <v>0</v>
      </c>
      <c r="H24" s="50">
        <v>0</v>
      </c>
      <c r="I24" s="9">
        <v>0</v>
      </c>
      <c r="J24" s="5">
        <v>0</v>
      </c>
      <c r="K24" s="50">
        <v>0</v>
      </c>
      <c r="L24" s="9">
        <v>0</v>
      </c>
      <c r="M24" s="5">
        <v>0</v>
      </c>
      <c r="N24" s="50">
        <v>0</v>
      </c>
      <c r="O24" s="9">
        <v>1.8879999999999999</v>
      </c>
      <c r="P24" s="5">
        <v>37.28</v>
      </c>
      <c r="Q24" s="50">
        <f t="shared" ref="Q24" si="39">P24/O24*1000</f>
        <v>19745.762711864409</v>
      </c>
      <c r="R24" s="9">
        <v>0.106</v>
      </c>
      <c r="S24" s="5">
        <v>2.39</v>
      </c>
      <c r="T24" s="50">
        <f t="shared" si="38"/>
        <v>22547.169811320757</v>
      </c>
      <c r="U24" s="9">
        <v>0</v>
      </c>
      <c r="V24" s="5">
        <v>0</v>
      </c>
      <c r="W24" s="50">
        <v>0</v>
      </c>
      <c r="X24" s="9">
        <v>0</v>
      </c>
      <c r="Y24" s="5">
        <v>0</v>
      </c>
      <c r="Z24" s="12">
        <v>0</v>
      </c>
      <c r="AA24" s="9">
        <v>0</v>
      </c>
      <c r="AB24" s="5">
        <v>0</v>
      </c>
      <c r="AC24" s="12">
        <v>0</v>
      </c>
      <c r="AD24" s="9">
        <v>0</v>
      </c>
      <c r="AE24" s="5">
        <v>0</v>
      </c>
      <c r="AF24" s="50">
        <v>0</v>
      </c>
      <c r="AG24" s="9">
        <v>0</v>
      </c>
      <c r="AH24" s="5">
        <v>0</v>
      </c>
      <c r="AI24" s="50">
        <v>0</v>
      </c>
      <c r="AJ24" s="9">
        <v>0</v>
      </c>
      <c r="AK24" s="5">
        <v>0</v>
      </c>
      <c r="AL24" s="50">
        <v>0</v>
      </c>
      <c r="AM24" s="9">
        <v>0</v>
      </c>
      <c r="AN24" s="5">
        <v>0</v>
      </c>
      <c r="AO24" s="50">
        <v>0</v>
      </c>
      <c r="AP24" s="9">
        <v>0</v>
      </c>
      <c r="AQ24" s="5">
        <v>0</v>
      </c>
      <c r="AR24" s="50">
        <v>0</v>
      </c>
      <c r="AS24" s="9">
        <v>0</v>
      </c>
      <c r="AT24" s="5">
        <v>0</v>
      </c>
      <c r="AU24" s="50">
        <v>0</v>
      </c>
      <c r="AV24" s="9">
        <v>0</v>
      </c>
      <c r="AW24" s="5">
        <v>0</v>
      </c>
      <c r="AX24" s="50">
        <v>0</v>
      </c>
      <c r="AY24" s="9">
        <v>1.421</v>
      </c>
      <c r="AZ24" s="5">
        <v>24.38</v>
      </c>
      <c r="BA24" s="50">
        <f t="shared" si="36"/>
        <v>17156.931738212523</v>
      </c>
      <c r="BB24" s="9">
        <v>0</v>
      </c>
      <c r="BC24" s="5">
        <v>0</v>
      </c>
      <c r="BD24" s="50">
        <v>0</v>
      </c>
      <c r="BE24" s="9">
        <v>0</v>
      </c>
      <c r="BF24" s="5">
        <v>0</v>
      </c>
      <c r="BG24" s="50">
        <v>0</v>
      </c>
      <c r="BH24" s="9">
        <v>0</v>
      </c>
      <c r="BI24" s="5">
        <v>0</v>
      </c>
      <c r="BJ24" s="50">
        <v>0</v>
      </c>
      <c r="BK24" s="9">
        <v>0</v>
      </c>
      <c r="BL24" s="5">
        <v>0</v>
      </c>
      <c r="BM24" s="50">
        <v>0</v>
      </c>
      <c r="BN24" s="9">
        <v>0</v>
      </c>
      <c r="BO24" s="5">
        <v>0</v>
      </c>
      <c r="BP24" s="12">
        <v>0</v>
      </c>
      <c r="BQ24" s="9">
        <v>0</v>
      </c>
      <c r="BR24" s="5">
        <v>0</v>
      </c>
      <c r="BS24" s="12">
        <v>0</v>
      </c>
      <c r="BT24" s="9">
        <v>0</v>
      </c>
      <c r="BU24" s="5">
        <v>0</v>
      </c>
      <c r="BV24" s="12">
        <v>0</v>
      </c>
      <c r="BW24" s="9">
        <v>0</v>
      </c>
      <c r="BX24" s="5">
        <v>0</v>
      </c>
      <c r="BY24" s="12">
        <v>0</v>
      </c>
      <c r="BZ24" s="9">
        <v>0</v>
      </c>
      <c r="CA24" s="5">
        <v>0</v>
      </c>
      <c r="CB24" s="12">
        <v>0</v>
      </c>
      <c r="CC24" s="6">
        <f t="shared" si="2"/>
        <v>3.415</v>
      </c>
      <c r="CD24" s="11">
        <f t="shared" si="3"/>
        <v>64.05</v>
      </c>
    </row>
    <row r="25" spans="1:163" x14ac:dyDescent="0.3">
      <c r="A25" s="44">
        <v>2014</v>
      </c>
      <c r="B25" s="45" t="s">
        <v>11</v>
      </c>
      <c r="C25" s="9">
        <v>0</v>
      </c>
      <c r="D25" s="5">
        <v>0</v>
      </c>
      <c r="E25" s="50">
        <v>0</v>
      </c>
      <c r="F25" s="9">
        <v>0</v>
      </c>
      <c r="G25" s="5">
        <v>0</v>
      </c>
      <c r="H25" s="50">
        <v>0</v>
      </c>
      <c r="I25" s="9">
        <v>0</v>
      </c>
      <c r="J25" s="5">
        <v>0</v>
      </c>
      <c r="K25" s="50">
        <v>0</v>
      </c>
      <c r="L25" s="9">
        <v>0</v>
      </c>
      <c r="M25" s="5">
        <v>0</v>
      </c>
      <c r="N25" s="50">
        <v>0</v>
      </c>
      <c r="O25" s="9">
        <v>0</v>
      </c>
      <c r="P25" s="5">
        <v>0</v>
      </c>
      <c r="Q25" s="50">
        <v>0</v>
      </c>
      <c r="R25" s="9">
        <v>0</v>
      </c>
      <c r="S25" s="5">
        <v>0</v>
      </c>
      <c r="T25" s="50">
        <v>0</v>
      </c>
      <c r="U25" s="9">
        <v>0</v>
      </c>
      <c r="V25" s="5">
        <v>0</v>
      </c>
      <c r="W25" s="50">
        <v>0</v>
      </c>
      <c r="X25" s="9">
        <v>0</v>
      </c>
      <c r="Y25" s="5">
        <v>0</v>
      </c>
      <c r="Z25" s="12">
        <v>0</v>
      </c>
      <c r="AA25" s="9">
        <v>0</v>
      </c>
      <c r="AB25" s="5">
        <v>0</v>
      </c>
      <c r="AC25" s="12">
        <v>0</v>
      </c>
      <c r="AD25" s="9">
        <v>0</v>
      </c>
      <c r="AE25" s="5">
        <v>0</v>
      </c>
      <c r="AF25" s="50">
        <v>0</v>
      </c>
      <c r="AG25" s="9">
        <v>0</v>
      </c>
      <c r="AH25" s="5">
        <v>0</v>
      </c>
      <c r="AI25" s="50">
        <v>0</v>
      </c>
      <c r="AJ25" s="9">
        <v>0</v>
      </c>
      <c r="AK25" s="5">
        <v>0</v>
      </c>
      <c r="AL25" s="50">
        <v>0</v>
      </c>
      <c r="AM25" s="9">
        <v>0</v>
      </c>
      <c r="AN25" s="5">
        <v>0</v>
      </c>
      <c r="AO25" s="50">
        <v>0</v>
      </c>
      <c r="AP25" s="9">
        <v>0</v>
      </c>
      <c r="AQ25" s="5">
        <v>0</v>
      </c>
      <c r="AR25" s="50">
        <v>0</v>
      </c>
      <c r="AS25" s="9">
        <v>0</v>
      </c>
      <c r="AT25" s="5">
        <v>0</v>
      </c>
      <c r="AU25" s="50">
        <v>0</v>
      </c>
      <c r="AV25" s="9">
        <v>0</v>
      </c>
      <c r="AW25" s="5">
        <v>0</v>
      </c>
      <c r="AX25" s="50">
        <v>0</v>
      </c>
      <c r="AY25" s="9">
        <v>0</v>
      </c>
      <c r="AZ25" s="5">
        <v>0</v>
      </c>
      <c r="BA25" s="50">
        <v>0</v>
      </c>
      <c r="BB25" s="9">
        <v>0</v>
      </c>
      <c r="BC25" s="5">
        <v>0</v>
      </c>
      <c r="BD25" s="50">
        <v>0</v>
      </c>
      <c r="BE25" s="9">
        <v>0</v>
      </c>
      <c r="BF25" s="5">
        <v>0</v>
      </c>
      <c r="BG25" s="50">
        <v>0</v>
      </c>
      <c r="BH25" s="9">
        <v>0</v>
      </c>
      <c r="BI25" s="5">
        <v>0</v>
      </c>
      <c r="BJ25" s="50">
        <v>0</v>
      </c>
      <c r="BK25" s="9">
        <v>0</v>
      </c>
      <c r="BL25" s="5">
        <v>0</v>
      </c>
      <c r="BM25" s="50">
        <v>0</v>
      </c>
      <c r="BN25" s="9">
        <v>0</v>
      </c>
      <c r="BO25" s="5">
        <v>0</v>
      </c>
      <c r="BP25" s="12">
        <v>0</v>
      </c>
      <c r="BQ25" s="9">
        <v>0</v>
      </c>
      <c r="BR25" s="5">
        <v>0</v>
      </c>
      <c r="BS25" s="12">
        <v>0</v>
      </c>
      <c r="BT25" s="9">
        <v>0</v>
      </c>
      <c r="BU25" s="5">
        <v>0</v>
      </c>
      <c r="BV25" s="12">
        <v>0</v>
      </c>
      <c r="BW25" s="9">
        <v>0</v>
      </c>
      <c r="BX25" s="5">
        <v>0</v>
      </c>
      <c r="BY25" s="12">
        <v>0</v>
      </c>
      <c r="BZ25" s="9">
        <v>0</v>
      </c>
      <c r="CA25" s="5">
        <v>0</v>
      </c>
      <c r="CB25" s="12">
        <v>0</v>
      </c>
      <c r="CC25" s="6">
        <f t="shared" si="2"/>
        <v>0</v>
      </c>
      <c r="CD25" s="11">
        <f t="shared" si="3"/>
        <v>0</v>
      </c>
    </row>
    <row r="26" spans="1:163" x14ac:dyDescent="0.3">
      <c r="A26" s="44">
        <v>2014</v>
      </c>
      <c r="B26" s="45" t="s">
        <v>12</v>
      </c>
      <c r="C26" s="9">
        <v>0</v>
      </c>
      <c r="D26" s="5">
        <v>0</v>
      </c>
      <c r="E26" s="50">
        <v>0</v>
      </c>
      <c r="F26" s="9">
        <v>0</v>
      </c>
      <c r="G26" s="5">
        <v>0</v>
      </c>
      <c r="H26" s="50">
        <v>0</v>
      </c>
      <c r="I26" s="9">
        <v>0</v>
      </c>
      <c r="J26" s="5">
        <v>0</v>
      </c>
      <c r="K26" s="50">
        <v>0</v>
      </c>
      <c r="L26" s="9">
        <v>0</v>
      </c>
      <c r="M26" s="5">
        <v>0</v>
      </c>
      <c r="N26" s="50">
        <v>0</v>
      </c>
      <c r="O26" s="9">
        <v>0</v>
      </c>
      <c r="P26" s="5">
        <v>0</v>
      </c>
      <c r="Q26" s="50">
        <v>0</v>
      </c>
      <c r="R26" s="9">
        <v>0</v>
      </c>
      <c r="S26" s="5">
        <v>0</v>
      </c>
      <c r="T26" s="50">
        <v>0</v>
      </c>
      <c r="U26" s="9">
        <v>0</v>
      </c>
      <c r="V26" s="5">
        <v>0</v>
      </c>
      <c r="W26" s="50">
        <v>0</v>
      </c>
      <c r="X26" s="9">
        <v>0</v>
      </c>
      <c r="Y26" s="5">
        <v>0</v>
      </c>
      <c r="Z26" s="12">
        <v>0</v>
      </c>
      <c r="AA26" s="9">
        <v>0</v>
      </c>
      <c r="AB26" s="5">
        <v>0</v>
      </c>
      <c r="AC26" s="12">
        <v>0</v>
      </c>
      <c r="AD26" s="9">
        <v>0</v>
      </c>
      <c r="AE26" s="5">
        <v>0</v>
      </c>
      <c r="AF26" s="50">
        <v>0</v>
      </c>
      <c r="AG26" s="9">
        <v>0</v>
      </c>
      <c r="AH26" s="5">
        <v>0</v>
      </c>
      <c r="AI26" s="50">
        <v>0</v>
      </c>
      <c r="AJ26" s="9">
        <v>0</v>
      </c>
      <c r="AK26" s="5">
        <v>0</v>
      </c>
      <c r="AL26" s="50">
        <v>0</v>
      </c>
      <c r="AM26" s="9">
        <v>0</v>
      </c>
      <c r="AN26" s="5">
        <v>0</v>
      </c>
      <c r="AO26" s="50">
        <v>0</v>
      </c>
      <c r="AP26" s="9">
        <v>0</v>
      </c>
      <c r="AQ26" s="5">
        <v>0</v>
      </c>
      <c r="AR26" s="50">
        <v>0</v>
      </c>
      <c r="AS26" s="9">
        <v>0</v>
      </c>
      <c r="AT26" s="5">
        <v>0</v>
      </c>
      <c r="AU26" s="50">
        <v>0</v>
      </c>
      <c r="AV26" s="54">
        <v>0</v>
      </c>
      <c r="AW26" s="7">
        <v>0</v>
      </c>
      <c r="AX26" s="50">
        <v>0</v>
      </c>
      <c r="AY26" s="9">
        <v>0</v>
      </c>
      <c r="AZ26" s="5">
        <v>0</v>
      </c>
      <c r="BA26" s="50">
        <v>0</v>
      </c>
      <c r="BB26" s="9">
        <v>0</v>
      </c>
      <c r="BC26" s="5">
        <v>0</v>
      </c>
      <c r="BD26" s="50">
        <v>0</v>
      </c>
      <c r="BE26" s="9">
        <v>0</v>
      </c>
      <c r="BF26" s="5">
        <v>0</v>
      </c>
      <c r="BG26" s="50">
        <v>0</v>
      </c>
      <c r="BH26" s="9">
        <v>0</v>
      </c>
      <c r="BI26" s="5">
        <v>0</v>
      </c>
      <c r="BJ26" s="50">
        <v>0</v>
      </c>
      <c r="BK26" s="9">
        <v>0</v>
      </c>
      <c r="BL26" s="5">
        <v>0</v>
      </c>
      <c r="BM26" s="50">
        <v>0</v>
      </c>
      <c r="BN26" s="9">
        <v>0</v>
      </c>
      <c r="BO26" s="5">
        <v>0</v>
      </c>
      <c r="BP26" s="12">
        <v>0</v>
      </c>
      <c r="BQ26" s="9">
        <v>0</v>
      </c>
      <c r="BR26" s="5">
        <v>0</v>
      </c>
      <c r="BS26" s="12">
        <v>0</v>
      </c>
      <c r="BT26" s="9">
        <v>0</v>
      </c>
      <c r="BU26" s="5">
        <v>0</v>
      </c>
      <c r="BV26" s="12">
        <v>0</v>
      </c>
      <c r="BW26" s="9">
        <v>0</v>
      </c>
      <c r="BX26" s="5">
        <v>0</v>
      </c>
      <c r="BY26" s="12">
        <v>0</v>
      </c>
      <c r="BZ26" s="9">
        <v>0</v>
      </c>
      <c r="CA26" s="5">
        <v>0</v>
      </c>
      <c r="CB26" s="12">
        <v>0</v>
      </c>
      <c r="CC26" s="6">
        <f t="shared" si="2"/>
        <v>0</v>
      </c>
      <c r="CD26" s="11">
        <f t="shared" si="3"/>
        <v>0</v>
      </c>
    </row>
    <row r="27" spans="1:163" x14ac:dyDescent="0.3">
      <c r="A27" s="44">
        <v>2014</v>
      </c>
      <c r="B27" s="45" t="s">
        <v>13</v>
      </c>
      <c r="C27" s="9">
        <v>0</v>
      </c>
      <c r="D27" s="5">
        <v>0</v>
      </c>
      <c r="E27" s="50">
        <v>0</v>
      </c>
      <c r="F27" s="9">
        <v>0</v>
      </c>
      <c r="G27" s="5">
        <v>0</v>
      </c>
      <c r="H27" s="50">
        <v>0</v>
      </c>
      <c r="I27" s="9">
        <v>0</v>
      </c>
      <c r="J27" s="5">
        <v>0</v>
      </c>
      <c r="K27" s="50">
        <v>0</v>
      </c>
      <c r="L27" s="9">
        <v>0</v>
      </c>
      <c r="M27" s="5">
        <v>0</v>
      </c>
      <c r="N27" s="50">
        <v>0</v>
      </c>
      <c r="O27" s="9">
        <v>0</v>
      </c>
      <c r="P27" s="5">
        <v>0</v>
      </c>
      <c r="Q27" s="50">
        <v>0</v>
      </c>
      <c r="R27" s="9">
        <v>0</v>
      </c>
      <c r="S27" s="5">
        <v>0</v>
      </c>
      <c r="T27" s="50">
        <v>0</v>
      </c>
      <c r="U27" s="9">
        <v>0</v>
      </c>
      <c r="V27" s="5">
        <v>0</v>
      </c>
      <c r="W27" s="50">
        <v>0</v>
      </c>
      <c r="X27" s="9">
        <v>0</v>
      </c>
      <c r="Y27" s="5">
        <v>0</v>
      </c>
      <c r="Z27" s="12">
        <v>0</v>
      </c>
      <c r="AA27" s="9">
        <v>0</v>
      </c>
      <c r="AB27" s="5">
        <v>0</v>
      </c>
      <c r="AC27" s="12">
        <v>0</v>
      </c>
      <c r="AD27" s="9">
        <v>0</v>
      </c>
      <c r="AE27" s="5">
        <v>0</v>
      </c>
      <c r="AF27" s="50">
        <v>0</v>
      </c>
      <c r="AG27" s="9">
        <v>0</v>
      </c>
      <c r="AH27" s="5">
        <v>0</v>
      </c>
      <c r="AI27" s="50">
        <v>0</v>
      </c>
      <c r="AJ27" s="9">
        <v>0</v>
      </c>
      <c r="AK27" s="5">
        <v>0</v>
      </c>
      <c r="AL27" s="50">
        <v>0</v>
      </c>
      <c r="AM27" s="9">
        <v>0</v>
      </c>
      <c r="AN27" s="5">
        <v>0</v>
      </c>
      <c r="AO27" s="50">
        <v>0</v>
      </c>
      <c r="AP27" s="9">
        <v>0</v>
      </c>
      <c r="AQ27" s="5">
        <v>0</v>
      </c>
      <c r="AR27" s="50">
        <v>0</v>
      </c>
      <c r="AS27" s="9">
        <v>0</v>
      </c>
      <c r="AT27" s="5">
        <v>0</v>
      </c>
      <c r="AU27" s="50">
        <v>0</v>
      </c>
      <c r="AV27" s="54">
        <v>0</v>
      </c>
      <c r="AW27" s="7">
        <v>0</v>
      </c>
      <c r="AX27" s="50">
        <v>0</v>
      </c>
      <c r="AY27" s="9">
        <v>0</v>
      </c>
      <c r="AZ27" s="5">
        <v>0</v>
      </c>
      <c r="BA27" s="50">
        <v>0</v>
      </c>
      <c r="BB27" s="9">
        <v>0.8</v>
      </c>
      <c r="BC27" s="5">
        <v>69.94</v>
      </c>
      <c r="BD27" s="50">
        <f t="shared" si="37"/>
        <v>87425</v>
      </c>
      <c r="BE27" s="9">
        <v>0</v>
      </c>
      <c r="BF27" s="5">
        <v>0</v>
      </c>
      <c r="BG27" s="50">
        <v>0</v>
      </c>
      <c r="BH27" s="9">
        <v>0</v>
      </c>
      <c r="BI27" s="5">
        <v>0</v>
      </c>
      <c r="BJ27" s="50">
        <v>0</v>
      </c>
      <c r="BK27" s="9">
        <v>0</v>
      </c>
      <c r="BL27" s="5">
        <v>0</v>
      </c>
      <c r="BM27" s="50">
        <v>0</v>
      </c>
      <c r="BN27" s="9">
        <v>0</v>
      </c>
      <c r="BO27" s="5">
        <v>0</v>
      </c>
      <c r="BP27" s="12">
        <v>0</v>
      </c>
      <c r="BQ27" s="9">
        <v>0</v>
      </c>
      <c r="BR27" s="5">
        <v>0</v>
      </c>
      <c r="BS27" s="12">
        <v>0</v>
      </c>
      <c r="BT27" s="9">
        <v>0</v>
      </c>
      <c r="BU27" s="5">
        <v>0</v>
      </c>
      <c r="BV27" s="12">
        <v>0</v>
      </c>
      <c r="BW27" s="9">
        <v>0</v>
      </c>
      <c r="BX27" s="5">
        <v>0</v>
      </c>
      <c r="BY27" s="12">
        <v>0</v>
      </c>
      <c r="BZ27" s="9">
        <v>0</v>
      </c>
      <c r="CA27" s="5">
        <v>0</v>
      </c>
      <c r="CB27" s="12">
        <v>0</v>
      </c>
      <c r="CC27" s="6">
        <f t="shared" si="2"/>
        <v>0.8</v>
      </c>
      <c r="CD27" s="11">
        <f t="shared" si="3"/>
        <v>69.94</v>
      </c>
    </row>
    <row r="28" spans="1:163" x14ac:dyDescent="0.3">
      <c r="A28" s="44">
        <v>2014</v>
      </c>
      <c r="B28" s="45" t="s">
        <v>14</v>
      </c>
      <c r="C28" s="9">
        <v>0</v>
      </c>
      <c r="D28" s="5">
        <v>0</v>
      </c>
      <c r="E28" s="50">
        <v>0</v>
      </c>
      <c r="F28" s="9">
        <v>0</v>
      </c>
      <c r="G28" s="5">
        <v>0</v>
      </c>
      <c r="H28" s="50">
        <v>0</v>
      </c>
      <c r="I28" s="9">
        <v>0</v>
      </c>
      <c r="J28" s="5">
        <v>0</v>
      </c>
      <c r="K28" s="50">
        <v>0</v>
      </c>
      <c r="L28" s="9">
        <v>0</v>
      </c>
      <c r="M28" s="5">
        <v>0</v>
      </c>
      <c r="N28" s="50">
        <v>0</v>
      </c>
      <c r="O28" s="9">
        <v>0</v>
      </c>
      <c r="P28" s="5">
        <v>0</v>
      </c>
      <c r="Q28" s="50">
        <v>0</v>
      </c>
      <c r="R28" s="9">
        <v>0</v>
      </c>
      <c r="S28" s="5">
        <v>0</v>
      </c>
      <c r="T28" s="50">
        <v>0</v>
      </c>
      <c r="U28" s="9">
        <v>0</v>
      </c>
      <c r="V28" s="5">
        <v>0</v>
      </c>
      <c r="W28" s="50">
        <v>0</v>
      </c>
      <c r="X28" s="9">
        <v>0</v>
      </c>
      <c r="Y28" s="5">
        <v>0</v>
      </c>
      <c r="Z28" s="12">
        <v>0</v>
      </c>
      <c r="AA28" s="9">
        <v>0</v>
      </c>
      <c r="AB28" s="5">
        <v>0</v>
      </c>
      <c r="AC28" s="12">
        <v>0</v>
      </c>
      <c r="AD28" s="9">
        <v>0</v>
      </c>
      <c r="AE28" s="5">
        <v>0</v>
      </c>
      <c r="AF28" s="50">
        <v>0</v>
      </c>
      <c r="AG28" s="9">
        <v>0</v>
      </c>
      <c r="AH28" s="5">
        <v>0</v>
      </c>
      <c r="AI28" s="50">
        <v>0</v>
      </c>
      <c r="AJ28" s="9">
        <v>0</v>
      </c>
      <c r="AK28" s="5">
        <v>0</v>
      </c>
      <c r="AL28" s="50">
        <v>0</v>
      </c>
      <c r="AM28" s="9">
        <v>0</v>
      </c>
      <c r="AN28" s="5">
        <v>0</v>
      </c>
      <c r="AO28" s="50">
        <v>0</v>
      </c>
      <c r="AP28" s="9">
        <v>0</v>
      </c>
      <c r="AQ28" s="5">
        <v>0</v>
      </c>
      <c r="AR28" s="50">
        <v>0</v>
      </c>
      <c r="AS28" s="9">
        <v>0</v>
      </c>
      <c r="AT28" s="5">
        <v>0</v>
      </c>
      <c r="AU28" s="50">
        <v>0</v>
      </c>
      <c r="AV28" s="54">
        <v>0</v>
      </c>
      <c r="AW28" s="7">
        <v>0</v>
      </c>
      <c r="AX28" s="50">
        <v>0</v>
      </c>
      <c r="AY28" s="9">
        <v>0</v>
      </c>
      <c r="AZ28" s="5">
        <v>0</v>
      </c>
      <c r="BA28" s="50">
        <v>0</v>
      </c>
      <c r="BB28" s="9">
        <v>2E-3</v>
      </c>
      <c r="BC28" s="5">
        <v>2.4500000000000002</v>
      </c>
      <c r="BD28" s="50">
        <f t="shared" si="37"/>
        <v>1225000</v>
      </c>
      <c r="BE28" s="9">
        <v>0</v>
      </c>
      <c r="BF28" s="5">
        <v>0</v>
      </c>
      <c r="BG28" s="50">
        <v>0</v>
      </c>
      <c r="BH28" s="9">
        <v>0</v>
      </c>
      <c r="BI28" s="5">
        <v>0</v>
      </c>
      <c r="BJ28" s="50">
        <v>0</v>
      </c>
      <c r="BK28" s="9">
        <v>0</v>
      </c>
      <c r="BL28" s="5">
        <v>0</v>
      </c>
      <c r="BM28" s="50">
        <v>0</v>
      </c>
      <c r="BN28" s="9">
        <v>0</v>
      </c>
      <c r="BO28" s="5">
        <v>0</v>
      </c>
      <c r="BP28" s="12">
        <v>0</v>
      </c>
      <c r="BQ28" s="9">
        <v>0</v>
      </c>
      <c r="BR28" s="5">
        <v>0</v>
      </c>
      <c r="BS28" s="12">
        <v>0</v>
      </c>
      <c r="BT28" s="9">
        <v>0</v>
      </c>
      <c r="BU28" s="5">
        <v>0</v>
      </c>
      <c r="BV28" s="12">
        <v>0</v>
      </c>
      <c r="BW28" s="9">
        <v>0</v>
      </c>
      <c r="BX28" s="5">
        <v>0</v>
      </c>
      <c r="BY28" s="12">
        <v>0</v>
      </c>
      <c r="BZ28" s="9">
        <v>0</v>
      </c>
      <c r="CA28" s="5">
        <v>0</v>
      </c>
      <c r="CB28" s="12">
        <v>0</v>
      </c>
      <c r="CC28" s="6">
        <f t="shared" si="2"/>
        <v>2E-3</v>
      </c>
      <c r="CD28" s="11">
        <f t="shared" si="3"/>
        <v>2.4500000000000002</v>
      </c>
    </row>
    <row r="29" spans="1:163" x14ac:dyDescent="0.3">
      <c r="A29" s="44">
        <v>2014</v>
      </c>
      <c r="B29" s="45" t="s">
        <v>15</v>
      </c>
      <c r="C29" s="9">
        <v>0</v>
      </c>
      <c r="D29" s="5">
        <v>0</v>
      </c>
      <c r="E29" s="50">
        <v>0</v>
      </c>
      <c r="F29" s="9">
        <v>0</v>
      </c>
      <c r="G29" s="5">
        <v>0</v>
      </c>
      <c r="H29" s="50">
        <v>0</v>
      </c>
      <c r="I29" s="9">
        <v>0</v>
      </c>
      <c r="J29" s="5">
        <v>0</v>
      </c>
      <c r="K29" s="50">
        <v>0</v>
      </c>
      <c r="L29" s="9">
        <v>0</v>
      </c>
      <c r="M29" s="5">
        <v>0</v>
      </c>
      <c r="N29" s="50">
        <v>0</v>
      </c>
      <c r="O29" s="9">
        <v>0</v>
      </c>
      <c r="P29" s="5">
        <v>0</v>
      </c>
      <c r="Q29" s="50">
        <v>0</v>
      </c>
      <c r="R29" s="9">
        <v>0</v>
      </c>
      <c r="S29" s="5">
        <v>0</v>
      </c>
      <c r="T29" s="50">
        <v>0</v>
      </c>
      <c r="U29" s="9">
        <v>0</v>
      </c>
      <c r="V29" s="5">
        <v>0</v>
      </c>
      <c r="W29" s="50">
        <v>0</v>
      </c>
      <c r="X29" s="9">
        <v>0</v>
      </c>
      <c r="Y29" s="5">
        <v>0</v>
      </c>
      <c r="Z29" s="12">
        <v>0</v>
      </c>
      <c r="AA29" s="9">
        <v>0</v>
      </c>
      <c r="AB29" s="5">
        <v>0</v>
      </c>
      <c r="AC29" s="12">
        <v>0</v>
      </c>
      <c r="AD29" s="9">
        <v>0</v>
      </c>
      <c r="AE29" s="5">
        <v>0</v>
      </c>
      <c r="AF29" s="50">
        <v>0</v>
      </c>
      <c r="AG29" s="9">
        <v>0</v>
      </c>
      <c r="AH29" s="5">
        <v>0</v>
      </c>
      <c r="AI29" s="50">
        <v>0</v>
      </c>
      <c r="AJ29" s="9">
        <v>0</v>
      </c>
      <c r="AK29" s="5">
        <v>0</v>
      </c>
      <c r="AL29" s="50">
        <v>0</v>
      </c>
      <c r="AM29" s="9">
        <v>0</v>
      </c>
      <c r="AN29" s="5">
        <v>0</v>
      </c>
      <c r="AO29" s="50">
        <v>0</v>
      </c>
      <c r="AP29" s="9">
        <v>0</v>
      </c>
      <c r="AQ29" s="5">
        <v>0</v>
      </c>
      <c r="AR29" s="50">
        <v>0</v>
      </c>
      <c r="AS29" s="9">
        <v>59.46</v>
      </c>
      <c r="AT29" s="5">
        <v>169.81</v>
      </c>
      <c r="AU29" s="50">
        <f t="shared" ref="AU29" si="40">AT29/AS29*1000</f>
        <v>2855.8694920955263</v>
      </c>
      <c r="AV29" s="54">
        <v>0</v>
      </c>
      <c r="AW29" s="7">
        <v>0</v>
      </c>
      <c r="AX29" s="50">
        <v>0</v>
      </c>
      <c r="AY29" s="9">
        <v>28.111999999999998</v>
      </c>
      <c r="AZ29" s="5">
        <v>73.319999999999993</v>
      </c>
      <c r="BA29" s="50">
        <f t="shared" si="36"/>
        <v>2608.1388730791118</v>
      </c>
      <c r="BB29" s="9">
        <v>0</v>
      </c>
      <c r="BC29" s="5">
        <v>0</v>
      </c>
      <c r="BD29" s="50">
        <v>0</v>
      </c>
      <c r="BE29" s="9">
        <v>0</v>
      </c>
      <c r="BF29" s="5">
        <v>0</v>
      </c>
      <c r="BG29" s="50">
        <v>0</v>
      </c>
      <c r="BH29" s="9">
        <v>0</v>
      </c>
      <c r="BI29" s="5">
        <v>0</v>
      </c>
      <c r="BJ29" s="50">
        <v>0</v>
      </c>
      <c r="BK29" s="9">
        <v>0</v>
      </c>
      <c r="BL29" s="5">
        <v>0</v>
      </c>
      <c r="BM29" s="50">
        <v>0</v>
      </c>
      <c r="BN29" s="9">
        <v>0</v>
      </c>
      <c r="BO29" s="5">
        <v>0</v>
      </c>
      <c r="BP29" s="12">
        <v>0</v>
      </c>
      <c r="BQ29" s="9">
        <v>0</v>
      </c>
      <c r="BR29" s="5">
        <v>0</v>
      </c>
      <c r="BS29" s="12">
        <v>0</v>
      </c>
      <c r="BT29" s="9">
        <v>0</v>
      </c>
      <c r="BU29" s="5">
        <v>0</v>
      </c>
      <c r="BV29" s="12">
        <v>0</v>
      </c>
      <c r="BW29" s="9">
        <v>0</v>
      </c>
      <c r="BX29" s="5">
        <v>0</v>
      </c>
      <c r="BY29" s="12">
        <v>0</v>
      </c>
      <c r="BZ29" s="9">
        <v>0</v>
      </c>
      <c r="CA29" s="5">
        <v>0</v>
      </c>
      <c r="CB29" s="12">
        <v>0</v>
      </c>
      <c r="CC29" s="6">
        <f t="shared" si="2"/>
        <v>87.572000000000003</v>
      </c>
      <c r="CD29" s="11">
        <f t="shared" si="3"/>
        <v>243.13</v>
      </c>
    </row>
    <row r="30" spans="1:163" x14ac:dyDescent="0.3">
      <c r="A30" s="44">
        <v>2014</v>
      </c>
      <c r="B30" s="45" t="s">
        <v>16</v>
      </c>
      <c r="C30" s="9">
        <v>0.112</v>
      </c>
      <c r="D30" s="5">
        <v>23.6</v>
      </c>
      <c r="E30" s="50">
        <f t="shared" ref="E30" si="41">D30/C30*1000</f>
        <v>210714.28571428571</v>
      </c>
      <c r="F30" s="9">
        <v>0</v>
      </c>
      <c r="G30" s="5">
        <v>0</v>
      </c>
      <c r="H30" s="50">
        <v>0</v>
      </c>
      <c r="I30" s="9">
        <v>0</v>
      </c>
      <c r="J30" s="5">
        <v>0</v>
      </c>
      <c r="K30" s="50">
        <v>0</v>
      </c>
      <c r="L30" s="9">
        <v>0</v>
      </c>
      <c r="M30" s="5">
        <v>0</v>
      </c>
      <c r="N30" s="50">
        <v>0</v>
      </c>
      <c r="O30" s="9">
        <v>0</v>
      </c>
      <c r="P30" s="5">
        <v>0</v>
      </c>
      <c r="Q30" s="50">
        <v>0</v>
      </c>
      <c r="R30" s="9">
        <v>0</v>
      </c>
      <c r="S30" s="5">
        <v>0</v>
      </c>
      <c r="T30" s="50">
        <v>0</v>
      </c>
      <c r="U30" s="9">
        <v>0</v>
      </c>
      <c r="V30" s="5">
        <v>0</v>
      </c>
      <c r="W30" s="50">
        <v>0</v>
      </c>
      <c r="X30" s="9">
        <v>0</v>
      </c>
      <c r="Y30" s="5">
        <v>0</v>
      </c>
      <c r="Z30" s="12">
        <v>0</v>
      </c>
      <c r="AA30" s="9">
        <v>0</v>
      </c>
      <c r="AB30" s="5">
        <v>0</v>
      </c>
      <c r="AC30" s="12">
        <v>0</v>
      </c>
      <c r="AD30" s="9">
        <v>0</v>
      </c>
      <c r="AE30" s="5">
        <v>0</v>
      </c>
      <c r="AF30" s="50">
        <v>0</v>
      </c>
      <c r="AG30" s="9">
        <v>0</v>
      </c>
      <c r="AH30" s="5">
        <v>0</v>
      </c>
      <c r="AI30" s="50">
        <v>0</v>
      </c>
      <c r="AJ30" s="9">
        <v>0</v>
      </c>
      <c r="AK30" s="5">
        <v>0</v>
      </c>
      <c r="AL30" s="50">
        <v>0</v>
      </c>
      <c r="AM30" s="9">
        <v>0</v>
      </c>
      <c r="AN30" s="5">
        <v>0</v>
      </c>
      <c r="AO30" s="50">
        <v>0</v>
      </c>
      <c r="AP30" s="9">
        <v>0</v>
      </c>
      <c r="AQ30" s="5">
        <v>0</v>
      </c>
      <c r="AR30" s="50">
        <v>0</v>
      </c>
      <c r="AS30" s="9">
        <v>0</v>
      </c>
      <c r="AT30" s="5">
        <v>0</v>
      </c>
      <c r="AU30" s="50">
        <v>0</v>
      </c>
      <c r="AV30" s="54">
        <v>0</v>
      </c>
      <c r="AW30" s="7">
        <v>0</v>
      </c>
      <c r="AX30" s="50">
        <v>0</v>
      </c>
      <c r="AY30" s="9">
        <v>0</v>
      </c>
      <c r="AZ30" s="5">
        <v>0</v>
      </c>
      <c r="BA30" s="50">
        <v>0</v>
      </c>
      <c r="BB30" s="9">
        <v>0</v>
      </c>
      <c r="BC30" s="5">
        <v>0</v>
      </c>
      <c r="BD30" s="50">
        <v>0</v>
      </c>
      <c r="BE30" s="9">
        <v>0</v>
      </c>
      <c r="BF30" s="5">
        <v>0</v>
      </c>
      <c r="BG30" s="50">
        <v>0</v>
      </c>
      <c r="BH30" s="9">
        <v>0</v>
      </c>
      <c r="BI30" s="5">
        <v>0</v>
      </c>
      <c r="BJ30" s="50">
        <v>0</v>
      </c>
      <c r="BK30" s="9">
        <v>0</v>
      </c>
      <c r="BL30" s="5">
        <v>0</v>
      </c>
      <c r="BM30" s="50">
        <v>0</v>
      </c>
      <c r="BN30" s="9">
        <v>0</v>
      </c>
      <c r="BO30" s="5">
        <v>0</v>
      </c>
      <c r="BP30" s="12">
        <v>0</v>
      </c>
      <c r="BQ30" s="9">
        <v>0</v>
      </c>
      <c r="BR30" s="5">
        <v>0</v>
      </c>
      <c r="BS30" s="12">
        <v>0</v>
      </c>
      <c r="BT30" s="9">
        <v>0</v>
      </c>
      <c r="BU30" s="5">
        <v>0</v>
      </c>
      <c r="BV30" s="12">
        <v>0</v>
      </c>
      <c r="BW30" s="9">
        <v>0</v>
      </c>
      <c r="BX30" s="5">
        <v>0</v>
      </c>
      <c r="BY30" s="12">
        <v>0</v>
      </c>
      <c r="BZ30" s="9">
        <v>0</v>
      </c>
      <c r="CA30" s="5">
        <v>0</v>
      </c>
      <c r="CB30" s="12">
        <v>0</v>
      </c>
      <c r="CC30" s="6">
        <f t="shared" si="2"/>
        <v>0.112</v>
      </c>
      <c r="CD30" s="11">
        <f t="shared" si="3"/>
        <v>23.6</v>
      </c>
    </row>
    <row r="31" spans="1:163" ht="15" thickBot="1" x14ac:dyDescent="0.35">
      <c r="A31" s="57"/>
      <c r="B31" s="58" t="s">
        <v>17</v>
      </c>
      <c r="C31" s="59">
        <f>SUM(C19:C30)</f>
        <v>0.112</v>
      </c>
      <c r="D31" s="37">
        <f>SUM(D19:D30)</f>
        <v>23.6</v>
      </c>
      <c r="E31" s="60"/>
      <c r="F31" s="59">
        <f t="shared" ref="F31:G31" si="42">SUM(F19:F30)</f>
        <v>0</v>
      </c>
      <c r="G31" s="37">
        <f t="shared" si="42"/>
        <v>0</v>
      </c>
      <c r="H31" s="60"/>
      <c r="I31" s="59">
        <f t="shared" ref="I31:J31" si="43">SUM(I19:I30)</f>
        <v>0</v>
      </c>
      <c r="J31" s="37">
        <f t="shared" si="43"/>
        <v>0</v>
      </c>
      <c r="K31" s="60"/>
      <c r="L31" s="59">
        <f t="shared" ref="L31:M31" si="44">SUM(L19:L30)</f>
        <v>0</v>
      </c>
      <c r="M31" s="37">
        <f t="shared" si="44"/>
        <v>0</v>
      </c>
      <c r="N31" s="60"/>
      <c r="O31" s="59">
        <f t="shared" ref="O31:P31" si="45">SUM(O19:O30)</f>
        <v>1.8879999999999999</v>
      </c>
      <c r="P31" s="37">
        <f t="shared" si="45"/>
        <v>37.28</v>
      </c>
      <c r="Q31" s="60"/>
      <c r="R31" s="59">
        <f t="shared" ref="R31:S31" si="46">SUM(R19:R30)</f>
        <v>0.15</v>
      </c>
      <c r="S31" s="37">
        <f t="shared" si="46"/>
        <v>3.63</v>
      </c>
      <c r="T31" s="60"/>
      <c r="U31" s="59">
        <f>SUM(U19:U30)</f>
        <v>0</v>
      </c>
      <c r="V31" s="37">
        <f>SUM(V19:V30)</f>
        <v>0</v>
      </c>
      <c r="W31" s="60"/>
      <c r="X31" s="59">
        <f t="shared" ref="X31:Y31" si="47">SUM(X19:X30)</f>
        <v>0</v>
      </c>
      <c r="Y31" s="37">
        <f t="shared" si="47"/>
        <v>0</v>
      </c>
      <c r="Z31" s="60"/>
      <c r="AA31" s="59">
        <f t="shared" ref="AA31:AB31" si="48">SUM(AA19:AA30)</f>
        <v>0</v>
      </c>
      <c r="AB31" s="37">
        <f t="shared" si="48"/>
        <v>0</v>
      </c>
      <c r="AC31" s="60"/>
      <c r="AD31" s="59">
        <f>SUM(AD19:AD30)</f>
        <v>0</v>
      </c>
      <c r="AE31" s="37">
        <f>SUM(AE19:AE30)</f>
        <v>0</v>
      </c>
      <c r="AF31" s="60"/>
      <c r="AG31" s="59">
        <f>SUM(AG19:AG30)</f>
        <v>0</v>
      </c>
      <c r="AH31" s="37">
        <f>SUM(AH19:AH30)</f>
        <v>0</v>
      </c>
      <c r="AI31" s="60"/>
      <c r="AJ31" s="59">
        <f t="shared" ref="AJ31:AK31" si="49">SUM(AJ19:AJ30)</f>
        <v>0</v>
      </c>
      <c r="AK31" s="37">
        <f t="shared" si="49"/>
        <v>0</v>
      </c>
      <c r="AL31" s="60"/>
      <c r="AM31" s="59">
        <f t="shared" ref="AM31:AN31" si="50">SUM(AM19:AM30)</f>
        <v>0</v>
      </c>
      <c r="AN31" s="37">
        <f t="shared" si="50"/>
        <v>0</v>
      </c>
      <c r="AO31" s="60"/>
      <c r="AP31" s="59">
        <f t="shared" ref="AP31:AQ31" si="51">SUM(AP19:AP30)</f>
        <v>0.44800000000000001</v>
      </c>
      <c r="AQ31" s="37">
        <f t="shared" si="51"/>
        <v>8.16</v>
      </c>
      <c r="AR31" s="60"/>
      <c r="AS31" s="59">
        <f t="shared" ref="AS31:AT31" si="52">SUM(AS19:AS30)</f>
        <v>59.46</v>
      </c>
      <c r="AT31" s="37">
        <f t="shared" si="52"/>
        <v>169.81</v>
      </c>
      <c r="AU31" s="60"/>
      <c r="AV31" s="59">
        <f t="shared" ref="AV31:AW31" si="53">SUM(AV19:AV30)</f>
        <v>0</v>
      </c>
      <c r="AW31" s="37">
        <f t="shared" si="53"/>
        <v>0</v>
      </c>
      <c r="AX31" s="60"/>
      <c r="AY31" s="59">
        <f t="shared" ref="AY31:AZ31" si="54">SUM(AY19:AY30)</f>
        <v>30.463999999999999</v>
      </c>
      <c r="AZ31" s="37">
        <f t="shared" si="54"/>
        <v>110.44</v>
      </c>
      <c r="BA31" s="60"/>
      <c r="BB31" s="59">
        <f t="shared" ref="BB31:BC31" si="55">SUM(BB19:BB30)</f>
        <v>1.0170000000000001</v>
      </c>
      <c r="BC31" s="37">
        <f t="shared" si="55"/>
        <v>79.14</v>
      </c>
      <c r="BD31" s="60"/>
      <c r="BE31" s="59">
        <f t="shared" ref="BE31:BF31" si="56">SUM(BE19:BE30)</f>
        <v>0</v>
      </c>
      <c r="BF31" s="37">
        <f t="shared" si="56"/>
        <v>0</v>
      </c>
      <c r="BG31" s="60"/>
      <c r="BH31" s="59">
        <f t="shared" ref="BH31:BI31" si="57">SUM(BH19:BH30)</f>
        <v>0</v>
      </c>
      <c r="BI31" s="37">
        <f t="shared" si="57"/>
        <v>0</v>
      </c>
      <c r="BJ31" s="60"/>
      <c r="BK31" s="59">
        <f t="shared" ref="BK31:BL31" si="58">SUM(BK19:BK30)</f>
        <v>0</v>
      </c>
      <c r="BL31" s="37">
        <f t="shared" si="58"/>
        <v>0</v>
      </c>
      <c r="BM31" s="60"/>
      <c r="BN31" s="59">
        <f t="shared" ref="BN31:BO31" si="59">SUM(BN19:BN30)</f>
        <v>0</v>
      </c>
      <c r="BO31" s="37">
        <f t="shared" si="59"/>
        <v>0</v>
      </c>
      <c r="BP31" s="60"/>
      <c r="BQ31" s="59">
        <f t="shared" ref="BQ31:BR31" si="60">SUM(BQ19:BQ30)</f>
        <v>0</v>
      </c>
      <c r="BR31" s="37">
        <f t="shared" si="60"/>
        <v>0</v>
      </c>
      <c r="BS31" s="60"/>
      <c r="BT31" s="59">
        <f t="shared" ref="BT31:BU31" si="61">SUM(BT19:BT30)</f>
        <v>0</v>
      </c>
      <c r="BU31" s="37">
        <f t="shared" si="61"/>
        <v>0</v>
      </c>
      <c r="BV31" s="60"/>
      <c r="BW31" s="59">
        <f t="shared" ref="BW31:BX31" si="62">SUM(BW19:BW30)</f>
        <v>0</v>
      </c>
      <c r="BX31" s="37">
        <f t="shared" si="62"/>
        <v>0</v>
      </c>
      <c r="BY31" s="60"/>
      <c r="BZ31" s="59">
        <f t="shared" ref="BZ31:CA31" si="63">SUM(BZ19:BZ30)</f>
        <v>0</v>
      </c>
      <c r="CA31" s="37">
        <f t="shared" si="63"/>
        <v>0</v>
      </c>
      <c r="CB31" s="60"/>
      <c r="CC31" s="38">
        <f t="shared" si="2"/>
        <v>93.538999999999987</v>
      </c>
      <c r="CD31" s="39">
        <f t="shared" si="3"/>
        <v>432.06</v>
      </c>
    </row>
    <row r="32" spans="1:163" x14ac:dyDescent="0.3">
      <c r="A32" s="44">
        <v>2015</v>
      </c>
      <c r="B32" s="45" t="s">
        <v>5</v>
      </c>
      <c r="C32" s="9">
        <v>0</v>
      </c>
      <c r="D32" s="5">
        <v>0</v>
      </c>
      <c r="E32" s="50">
        <v>0</v>
      </c>
      <c r="F32" s="9">
        <v>0</v>
      </c>
      <c r="G32" s="5">
        <v>0</v>
      </c>
      <c r="H32" s="50">
        <v>0</v>
      </c>
      <c r="I32" s="9">
        <v>0</v>
      </c>
      <c r="J32" s="5">
        <v>0</v>
      </c>
      <c r="K32" s="50">
        <v>0</v>
      </c>
      <c r="L32" s="54">
        <v>0</v>
      </c>
      <c r="M32" s="7">
        <v>0</v>
      </c>
      <c r="N32" s="50">
        <v>0</v>
      </c>
      <c r="O32" s="9">
        <v>0</v>
      </c>
      <c r="P32" s="5">
        <v>0</v>
      </c>
      <c r="Q32" s="50">
        <v>0</v>
      </c>
      <c r="R32" s="9">
        <v>0</v>
      </c>
      <c r="S32" s="5">
        <v>0</v>
      </c>
      <c r="T32" s="50">
        <v>0</v>
      </c>
      <c r="U32" s="9">
        <v>0</v>
      </c>
      <c r="V32" s="5">
        <v>0</v>
      </c>
      <c r="W32" s="50">
        <v>0</v>
      </c>
      <c r="X32" s="9">
        <v>0</v>
      </c>
      <c r="Y32" s="5">
        <v>0</v>
      </c>
      <c r="Z32" s="50">
        <v>0</v>
      </c>
      <c r="AA32" s="9">
        <v>0</v>
      </c>
      <c r="AB32" s="5">
        <v>0</v>
      </c>
      <c r="AC32" s="50">
        <v>0</v>
      </c>
      <c r="AD32" s="9">
        <v>0</v>
      </c>
      <c r="AE32" s="5">
        <v>0</v>
      </c>
      <c r="AF32" s="50">
        <v>0</v>
      </c>
      <c r="AG32" s="9">
        <v>0</v>
      </c>
      <c r="AH32" s="5">
        <v>0</v>
      </c>
      <c r="AI32" s="50">
        <v>0</v>
      </c>
      <c r="AJ32" s="9">
        <v>0</v>
      </c>
      <c r="AK32" s="5">
        <v>0</v>
      </c>
      <c r="AL32" s="50">
        <v>0</v>
      </c>
      <c r="AM32" s="9">
        <v>0</v>
      </c>
      <c r="AN32" s="5">
        <v>0</v>
      </c>
      <c r="AO32" s="50">
        <v>0</v>
      </c>
      <c r="AP32" s="9">
        <v>0</v>
      </c>
      <c r="AQ32" s="5">
        <v>0</v>
      </c>
      <c r="AR32" s="50">
        <v>0</v>
      </c>
      <c r="AS32" s="9">
        <v>0</v>
      </c>
      <c r="AT32" s="5">
        <v>0</v>
      </c>
      <c r="AU32" s="50">
        <v>0</v>
      </c>
      <c r="AV32" s="9">
        <v>0</v>
      </c>
      <c r="AW32" s="5">
        <v>0</v>
      </c>
      <c r="AX32" s="50">
        <v>0</v>
      </c>
      <c r="AY32" s="9">
        <v>0</v>
      </c>
      <c r="AZ32" s="5">
        <v>0</v>
      </c>
      <c r="BA32" s="50">
        <v>0</v>
      </c>
      <c r="BB32" s="9">
        <v>0</v>
      </c>
      <c r="BC32" s="5">
        <v>0</v>
      </c>
      <c r="BD32" s="50">
        <v>0</v>
      </c>
      <c r="BE32" s="9">
        <v>0</v>
      </c>
      <c r="BF32" s="5">
        <v>0</v>
      </c>
      <c r="BG32" s="50">
        <v>0</v>
      </c>
      <c r="BH32" s="9">
        <v>0</v>
      </c>
      <c r="BI32" s="5">
        <v>0</v>
      </c>
      <c r="BJ32" s="50">
        <v>0</v>
      </c>
      <c r="BK32" s="9">
        <v>0</v>
      </c>
      <c r="BL32" s="5">
        <v>0</v>
      </c>
      <c r="BM32" s="50">
        <v>0</v>
      </c>
      <c r="BN32" s="9">
        <v>0</v>
      </c>
      <c r="BO32" s="5">
        <v>0</v>
      </c>
      <c r="BP32" s="50">
        <v>0</v>
      </c>
      <c r="BQ32" s="9">
        <v>0</v>
      </c>
      <c r="BR32" s="5">
        <v>0</v>
      </c>
      <c r="BS32" s="50">
        <v>0</v>
      </c>
      <c r="BT32" s="9">
        <v>0</v>
      </c>
      <c r="BU32" s="5">
        <v>0</v>
      </c>
      <c r="BV32" s="50">
        <v>0</v>
      </c>
      <c r="BW32" s="9">
        <v>0</v>
      </c>
      <c r="BX32" s="5">
        <v>0</v>
      </c>
      <c r="BY32" s="50">
        <v>0</v>
      </c>
      <c r="BZ32" s="9">
        <v>0</v>
      </c>
      <c r="CA32" s="5">
        <v>0</v>
      </c>
      <c r="CB32" s="50">
        <v>0</v>
      </c>
      <c r="CC32" s="6">
        <f t="shared" si="2"/>
        <v>0</v>
      </c>
      <c r="CD32" s="11">
        <f t="shared" si="3"/>
        <v>0</v>
      </c>
    </row>
    <row r="33" spans="1:82" x14ac:dyDescent="0.3">
      <c r="A33" s="44">
        <v>2015</v>
      </c>
      <c r="B33" s="45" t="s">
        <v>6</v>
      </c>
      <c r="C33" s="9">
        <v>0</v>
      </c>
      <c r="D33" s="5">
        <v>0</v>
      </c>
      <c r="E33" s="50">
        <v>0</v>
      </c>
      <c r="F33" s="9">
        <v>0</v>
      </c>
      <c r="G33" s="5">
        <v>0</v>
      </c>
      <c r="H33" s="50">
        <v>0</v>
      </c>
      <c r="I33" s="9">
        <v>0</v>
      </c>
      <c r="J33" s="5">
        <v>0</v>
      </c>
      <c r="K33" s="50">
        <v>0</v>
      </c>
      <c r="L33" s="9">
        <v>5.5</v>
      </c>
      <c r="M33" s="5">
        <v>4.4800000000000004</v>
      </c>
      <c r="N33" s="50">
        <f t="shared" ref="N33:N42" si="64">M33/L33*1000</f>
        <v>814.54545454545462</v>
      </c>
      <c r="O33" s="9">
        <v>0</v>
      </c>
      <c r="P33" s="5">
        <v>0</v>
      </c>
      <c r="Q33" s="50">
        <v>0</v>
      </c>
      <c r="R33" s="9">
        <v>0</v>
      </c>
      <c r="S33" s="5">
        <v>0</v>
      </c>
      <c r="T33" s="50">
        <v>0</v>
      </c>
      <c r="U33" s="9">
        <v>0</v>
      </c>
      <c r="V33" s="5">
        <v>0</v>
      </c>
      <c r="W33" s="50">
        <v>0</v>
      </c>
      <c r="X33" s="9">
        <v>0</v>
      </c>
      <c r="Y33" s="5">
        <v>0</v>
      </c>
      <c r="Z33" s="50">
        <v>0</v>
      </c>
      <c r="AA33" s="9">
        <v>0</v>
      </c>
      <c r="AB33" s="5">
        <v>0</v>
      </c>
      <c r="AC33" s="50">
        <v>0</v>
      </c>
      <c r="AD33" s="9">
        <v>0</v>
      </c>
      <c r="AE33" s="5">
        <v>0</v>
      </c>
      <c r="AF33" s="50">
        <v>0</v>
      </c>
      <c r="AG33" s="9">
        <v>0</v>
      </c>
      <c r="AH33" s="5">
        <v>0</v>
      </c>
      <c r="AI33" s="50">
        <v>0</v>
      </c>
      <c r="AJ33" s="9">
        <v>0</v>
      </c>
      <c r="AK33" s="5">
        <v>0</v>
      </c>
      <c r="AL33" s="50">
        <v>0</v>
      </c>
      <c r="AM33" s="9">
        <v>0</v>
      </c>
      <c r="AN33" s="5">
        <v>0</v>
      </c>
      <c r="AO33" s="50">
        <v>0</v>
      </c>
      <c r="AP33" s="9">
        <v>0</v>
      </c>
      <c r="AQ33" s="5">
        <v>0</v>
      </c>
      <c r="AR33" s="50">
        <v>0</v>
      </c>
      <c r="AS33" s="9">
        <v>0</v>
      </c>
      <c r="AT33" s="5">
        <v>0</v>
      </c>
      <c r="AU33" s="50">
        <v>0</v>
      </c>
      <c r="AV33" s="9">
        <v>0</v>
      </c>
      <c r="AW33" s="5">
        <v>0</v>
      </c>
      <c r="AX33" s="50">
        <v>0</v>
      </c>
      <c r="AY33" s="54">
        <v>1.2529999999999999</v>
      </c>
      <c r="AZ33" s="7">
        <v>28.92</v>
      </c>
      <c r="BA33" s="50">
        <f t="shared" ref="BA33:BA43" si="65">AZ33/AY33*1000</f>
        <v>23080.606544293696</v>
      </c>
      <c r="BB33" s="9">
        <v>0</v>
      </c>
      <c r="BC33" s="5">
        <v>0</v>
      </c>
      <c r="BD33" s="50">
        <v>0</v>
      </c>
      <c r="BE33" s="9">
        <v>0</v>
      </c>
      <c r="BF33" s="5">
        <v>0</v>
      </c>
      <c r="BG33" s="50">
        <v>0</v>
      </c>
      <c r="BH33" s="9">
        <v>0</v>
      </c>
      <c r="BI33" s="5">
        <v>0</v>
      </c>
      <c r="BJ33" s="50">
        <v>0</v>
      </c>
      <c r="BK33" s="9">
        <v>0</v>
      </c>
      <c r="BL33" s="5">
        <v>0</v>
      </c>
      <c r="BM33" s="50">
        <v>0</v>
      </c>
      <c r="BN33" s="9">
        <v>0</v>
      </c>
      <c r="BO33" s="5">
        <v>0</v>
      </c>
      <c r="BP33" s="50">
        <v>0</v>
      </c>
      <c r="BQ33" s="9">
        <v>0</v>
      </c>
      <c r="BR33" s="5">
        <v>0</v>
      </c>
      <c r="BS33" s="50">
        <v>0</v>
      </c>
      <c r="BT33" s="9">
        <v>0</v>
      </c>
      <c r="BU33" s="5">
        <v>0</v>
      </c>
      <c r="BV33" s="50">
        <v>0</v>
      </c>
      <c r="BW33" s="9">
        <v>0</v>
      </c>
      <c r="BX33" s="5">
        <v>0</v>
      </c>
      <c r="BY33" s="50">
        <v>0</v>
      </c>
      <c r="BZ33" s="9">
        <v>0</v>
      </c>
      <c r="CA33" s="5">
        <v>0</v>
      </c>
      <c r="CB33" s="50">
        <v>0</v>
      </c>
      <c r="CC33" s="6">
        <f t="shared" si="2"/>
        <v>6.7530000000000001</v>
      </c>
      <c r="CD33" s="11">
        <f t="shared" si="3"/>
        <v>33.400000000000006</v>
      </c>
    </row>
    <row r="34" spans="1:82" x14ac:dyDescent="0.3">
      <c r="A34" s="44">
        <v>2015</v>
      </c>
      <c r="B34" s="45" t="s">
        <v>7</v>
      </c>
      <c r="C34" s="9">
        <v>0</v>
      </c>
      <c r="D34" s="5">
        <v>0</v>
      </c>
      <c r="E34" s="50">
        <v>0</v>
      </c>
      <c r="F34" s="9">
        <v>0</v>
      </c>
      <c r="G34" s="5">
        <v>0</v>
      </c>
      <c r="H34" s="50">
        <v>0</v>
      </c>
      <c r="I34" s="9">
        <v>0</v>
      </c>
      <c r="J34" s="5">
        <v>0</v>
      </c>
      <c r="K34" s="50">
        <v>0</v>
      </c>
      <c r="L34" s="9">
        <v>0</v>
      </c>
      <c r="M34" s="5">
        <v>0</v>
      </c>
      <c r="N34" s="50">
        <v>0</v>
      </c>
      <c r="O34" s="9">
        <v>0</v>
      </c>
      <c r="P34" s="5">
        <v>0</v>
      </c>
      <c r="Q34" s="50">
        <v>0</v>
      </c>
      <c r="R34" s="9">
        <v>0</v>
      </c>
      <c r="S34" s="5">
        <v>0</v>
      </c>
      <c r="T34" s="50">
        <v>0</v>
      </c>
      <c r="U34" s="9">
        <v>0</v>
      </c>
      <c r="V34" s="5">
        <v>0</v>
      </c>
      <c r="W34" s="50">
        <v>0</v>
      </c>
      <c r="X34" s="9">
        <v>0</v>
      </c>
      <c r="Y34" s="5">
        <v>0</v>
      </c>
      <c r="Z34" s="50">
        <v>0</v>
      </c>
      <c r="AA34" s="9">
        <v>0</v>
      </c>
      <c r="AB34" s="5">
        <v>0</v>
      </c>
      <c r="AC34" s="50">
        <v>0</v>
      </c>
      <c r="AD34" s="9">
        <v>0</v>
      </c>
      <c r="AE34" s="5">
        <v>0</v>
      </c>
      <c r="AF34" s="50">
        <v>0</v>
      </c>
      <c r="AG34" s="9">
        <v>0</v>
      </c>
      <c r="AH34" s="5">
        <v>0</v>
      </c>
      <c r="AI34" s="50">
        <v>0</v>
      </c>
      <c r="AJ34" s="9">
        <v>0</v>
      </c>
      <c r="AK34" s="5">
        <v>0</v>
      </c>
      <c r="AL34" s="50">
        <v>0</v>
      </c>
      <c r="AM34" s="9">
        <v>0</v>
      </c>
      <c r="AN34" s="5">
        <v>0</v>
      </c>
      <c r="AO34" s="50">
        <v>0</v>
      </c>
      <c r="AP34" s="9">
        <v>0</v>
      </c>
      <c r="AQ34" s="5">
        <v>0</v>
      </c>
      <c r="AR34" s="50">
        <v>0</v>
      </c>
      <c r="AS34" s="9">
        <v>0</v>
      </c>
      <c r="AT34" s="5">
        <v>0</v>
      </c>
      <c r="AU34" s="50">
        <v>0</v>
      </c>
      <c r="AV34" s="9">
        <v>0</v>
      </c>
      <c r="AW34" s="5">
        <v>0</v>
      </c>
      <c r="AX34" s="50">
        <v>0</v>
      </c>
      <c r="AY34" s="9">
        <v>0</v>
      </c>
      <c r="AZ34" s="5">
        <v>0</v>
      </c>
      <c r="BA34" s="50">
        <v>0</v>
      </c>
      <c r="BB34" s="9">
        <v>0</v>
      </c>
      <c r="BC34" s="5">
        <v>0</v>
      </c>
      <c r="BD34" s="50">
        <v>0</v>
      </c>
      <c r="BE34" s="9">
        <v>0</v>
      </c>
      <c r="BF34" s="5">
        <v>0</v>
      </c>
      <c r="BG34" s="50">
        <v>0</v>
      </c>
      <c r="BH34" s="9">
        <v>0</v>
      </c>
      <c r="BI34" s="5">
        <v>0</v>
      </c>
      <c r="BJ34" s="50">
        <v>0</v>
      </c>
      <c r="BK34" s="9">
        <v>0</v>
      </c>
      <c r="BL34" s="5">
        <v>0</v>
      </c>
      <c r="BM34" s="50">
        <v>0</v>
      </c>
      <c r="BN34" s="9">
        <v>0</v>
      </c>
      <c r="BO34" s="5">
        <v>0</v>
      </c>
      <c r="BP34" s="50">
        <v>0</v>
      </c>
      <c r="BQ34" s="9">
        <v>0</v>
      </c>
      <c r="BR34" s="5">
        <v>0</v>
      </c>
      <c r="BS34" s="50">
        <v>0</v>
      </c>
      <c r="BT34" s="9">
        <v>0</v>
      </c>
      <c r="BU34" s="5">
        <v>0</v>
      </c>
      <c r="BV34" s="50">
        <v>0</v>
      </c>
      <c r="BW34" s="9">
        <v>0</v>
      </c>
      <c r="BX34" s="5">
        <v>0</v>
      </c>
      <c r="BY34" s="50">
        <v>0</v>
      </c>
      <c r="BZ34" s="9">
        <v>0</v>
      </c>
      <c r="CA34" s="5">
        <v>0</v>
      </c>
      <c r="CB34" s="50">
        <v>0</v>
      </c>
      <c r="CC34" s="6">
        <f t="shared" si="2"/>
        <v>0</v>
      </c>
      <c r="CD34" s="11">
        <f t="shared" si="3"/>
        <v>0</v>
      </c>
    </row>
    <row r="35" spans="1:82" x14ac:dyDescent="0.3">
      <c r="A35" s="44">
        <v>2015</v>
      </c>
      <c r="B35" s="45" t="s">
        <v>8</v>
      </c>
      <c r="C35" s="9">
        <v>0</v>
      </c>
      <c r="D35" s="5">
        <v>0</v>
      </c>
      <c r="E35" s="50">
        <v>0</v>
      </c>
      <c r="F35" s="9">
        <v>0</v>
      </c>
      <c r="G35" s="5">
        <v>0</v>
      </c>
      <c r="H35" s="50">
        <v>0</v>
      </c>
      <c r="I35" s="9">
        <v>0</v>
      </c>
      <c r="J35" s="5">
        <v>0</v>
      </c>
      <c r="K35" s="50">
        <v>0</v>
      </c>
      <c r="L35" s="9">
        <v>0</v>
      </c>
      <c r="M35" s="5">
        <v>0</v>
      </c>
      <c r="N35" s="50">
        <v>0</v>
      </c>
      <c r="O35" s="9">
        <v>0</v>
      </c>
      <c r="P35" s="5">
        <v>0</v>
      </c>
      <c r="Q35" s="50">
        <v>0</v>
      </c>
      <c r="R35" s="9">
        <v>0</v>
      </c>
      <c r="S35" s="5">
        <v>0</v>
      </c>
      <c r="T35" s="50">
        <v>0</v>
      </c>
      <c r="U35" s="9">
        <v>0</v>
      </c>
      <c r="V35" s="5">
        <v>0</v>
      </c>
      <c r="W35" s="50">
        <v>0</v>
      </c>
      <c r="X35" s="9">
        <v>0</v>
      </c>
      <c r="Y35" s="5">
        <v>0</v>
      </c>
      <c r="Z35" s="50">
        <v>0</v>
      </c>
      <c r="AA35" s="9">
        <v>0</v>
      </c>
      <c r="AB35" s="5">
        <v>0</v>
      </c>
      <c r="AC35" s="50">
        <v>0</v>
      </c>
      <c r="AD35" s="9">
        <v>0</v>
      </c>
      <c r="AE35" s="5">
        <v>0</v>
      </c>
      <c r="AF35" s="50">
        <v>0</v>
      </c>
      <c r="AG35" s="9">
        <v>0</v>
      </c>
      <c r="AH35" s="5">
        <v>0</v>
      </c>
      <c r="AI35" s="50">
        <v>0</v>
      </c>
      <c r="AJ35" s="9">
        <v>0</v>
      </c>
      <c r="AK35" s="5">
        <v>0</v>
      </c>
      <c r="AL35" s="50">
        <v>0</v>
      </c>
      <c r="AM35" s="9">
        <v>0</v>
      </c>
      <c r="AN35" s="5">
        <v>0</v>
      </c>
      <c r="AO35" s="50">
        <v>0</v>
      </c>
      <c r="AP35" s="9">
        <v>3.0000000000000001E-3</v>
      </c>
      <c r="AQ35" s="5">
        <v>0.06</v>
      </c>
      <c r="AR35" s="50">
        <f t="shared" ref="AR35" si="66">AQ35/AP35*1000</f>
        <v>20000</v>
      </c>
      <c r="AS35" s="9">
        <v>0</v>
      </c>
      <c r="AT35" s="5">
        <v>0</v>
      </c>
      <c r="AU35" s="50">
        <v>0</v>
      </c>
      <c r="AV35" s="9">
        <v>0</v>
      </c>
      <c r="AW35" s="5">
        <v>0</v>
      </c>
      <c r="AX35" s="50">
        <v>0</v>
      </c>
      <c r="AY35" s="9">
        <v>0</v>
      </c>
      <c r="AZ35" s="5">
        <v>0</v>
      </c>
      <c r="BA35" s="50">
        <v>0</v>
      </c>
      <c r="BB35" s="9">
        <v>0</v>
      </c>
      <c r="BC35" s="5">
        <v>0</v>
      </c>
      <c r="BD35" s="50">
        <v>0</v>
      </c>
      <c r="BE35" s="9">
        <v>0</v>
      </c>
      <c r="BF35" s="5">
        <v>0</v>
      </c>
      <c r="BG35" s="50">
        <v>0</v>
      </c>
      <c r="BH35" s="9">
        <v>0</v>
      </c>
      <c r="BI35" s="5">
        <v>0</v>
      </c>
      <c r="BJ35" s="50">
        <v>0</v>
      </c>
      <c r="BK35" s="9">
        <v>0</v>
      </c>
      <c r="BL35" s="5">
        <v>0</v>
      </c>
      <c r="BM35" s="50">
        <v>0</v>
      </c>
      <c r="BN35" s="9">
        <v>0</v>
      </c>
      <c r="BO35" s="5">
        <v>0</v>
      </c>
      <c r="BP35" s="50">
        <v>0</v>
      </c>
      <c r="BQ35" s="9">
        <v>0</v>
      </c>
      <c r="BR35" s="5">
        <v>0</v>
      </c>
      <c r="BS35" s="50">
        <v>0</v>
      </c>
      <c r="BT35" s="9">
        <v>0</v>
      </c>
      <c r="BU35" s="5">
        <v>0</v>
      </c>
      <c r="BV35" s="50">
        <v>0</v>
      </c>
      <c r="BW35" s="9">
        <v>0</v>
      </c>
      <c r="BX35" s="5">
        <v>0</v>
      </c>
      <c r="BY35" s="50">
        <v>0</v>
      </c>
      <c r="BZ35" s="9">
        <v>0</v>
      </c>
      <c r="CA35" s="5">
        <v>0</v>
      </c>
      <c r="CB35" s="50">
        <v>0</v>
      </c>
      <c r="CC35" s="6">
        <f t="shared" si="2"/>
        <v>3.0000000000000001E-3</v>
      </c>
      <c r="CD35" s="11">
        <f t="shared" si="3"/>
        <v>0.06</v>
      </c>
    </row>
    <row r="36" spans="1:82" x14ac:dyDescent="0.3">
      <c r="A36" s="44">
        <v>2015</v>
      </c>
      <c r="B36" s="45" t="s">
        <v>9</v>
      </c>
      <c r="C36" s="9">
        <v>0</v>
      </c>
      <c r="D36" s="5">
        <v>0</v>
      </c>
      <c r="E36" s="50">
        <v>0</v>
      </c>
      <c r="F36" s="9">
        <v>0</v>
      </c>
      <c r="G36" s="5">
        <v>0</v>
      </c>
      <c r="H36" s="50">
        <v>0</v>
      </c>
      <c r="I36" s="9">
        <v>0</v>
      </c>
      <c r="J36" s="5">
        <v>0</v>
      </c>
      <c r="K36" s="50">
        <v>0</v>
      </c>
      <c r="L36" s="9">
        <v>0</v>
      </c>
      <c r="M36" s="5">
        <v>0</v>
      </c>
      <c r="N36" s="50">
        <v>0</v>
      </c>
      <c r="O36" s="9">
        <v>0</v>
      </c>
      <c r="P36" s="5">
        <v>0</v>
      </c>
      <c r="Q36" s="50">
        <v>0</v>
      </c>
      <c r="R36" s="54">
        <v>4.5999999999999999E-2</v>
      </c>
      <c r="S36" s="7">
        <v>0.43</v>
      </c>
      <c r="T36" s="50">
        <f t="shared" ref="T36" si="67">S36/R36*1000</f>
        <v>9347.826086956522</v>
      </c>
      <c r="U36" s="9">
        <v>0</v>
      </c>
      <c r="V36" s="5">
        <v>0</v>
      </c>
      <c r="W36" s="50">
        <v>0</v>
      </c>
      <c r="X36" s="9">
        <v>0</v>
      </c>
      <c r="Y36" s="5">
        <v>0</v>
      </c>
      <c r="Z36" s="50">
        <v>0</v>
      </c>
      <c r="AA36" s="9">
        <v>0</v>
      </c>
      <c r="AB36" s="5">
        <v>0</v>
      </c>
      <c r="AC36" s="50">
        <v>0</v>
      </c>
      <c r="AD36" s="9">
        <v>0</v>
      </c>
      <c r="AE36" s="5">
        <v>0</v>
      </c>
      <c r="AF36" s="50">
        <v>0</v>
      </c>
      <c r="AG36" s="9">
        <v>0</v>
      </c>
      <c r="AH36" s="5">
        <v>0</v>
      </c>
      <c r="AI36" s="50">
        <v>0</v>
      </c>
      <c r="AJ36" s="9">
        <v>0</v>
      </c>
      <c r="AK36" s="5">
        <v>0</v>
      </c>
      <c r="AL36" s="50">
        <v>0</v>
      </c>
      <c r="AM36" s="9">
        <v>0</v>
      </c>
      <c r="AN36" s="5">
        <v>0</v>
      </c>
      <c r="AO36" s="50">
        <v>0</v>
      </c>
      <c r="AP36" s="9">
        <v>0</v>
      </c>
      <c r="AQ36" s="5">
        <v>0</v>
      </c>
      <c r="AR36" s="50">
        <v>0</v>
      </c>
      <c r="AS36" s="9">
        <v>0</v>
      </c>
      <c r="AT36" s="5">
        <v>0</v>
      </c>
      <c r="AU36" s="50">
        <v>0</v>
      </c>
      <c r="AV36" s="9">
        <v>0</v>
      </c>
      <c r="AW36" s="5">
        <v>0</v>
      </c>
      <c r="AX36" s="50">
        <v>0</v>
      </c>
      <c r="AY36" s="9">
        <v>0</v>
      </c>
      <c r="AZ36" s="5">
        <v>0</v>
      </c>
      <c r="BA36" s="50">
        <v>0</v>
      </c>
      <c r="BB36" s="9">
        <v>0</v>
      </c>
      <c r="BC36" s="5">
        <v>0</v>
      </c>
      <c r="BD36" s="50">
        <v>0</v>
      </c>
      <c r="BE36" s="9">
        <v>0</v>
      </c>
      <c r="BF36" s="5">
        <v>0</v>
      </c>
      <c r="BG36" s="50">
        <v>0</v>
      </c>
      <c r="BH36" s="9">
        <v>0</v>
      </c>
      <c r="BI36" s="5">
        <v>0</v>
      </c>
      <c r="BJ36" s="50">
        <v>0</v>
      </c>
      <c r="BK36" s="9">
        <v>0</v>
      </c>
      <c r="BL36" s="5">
        <v>0</v>
      </c>
      <c r="BM36" s="50">
        <v>0</v>
      </c>
      <c r="BN36" s="9">
        <v>0</v>
      </c>
      <c r="BO36" s="5">
        <v>0</v>
      </c>
      <c r="BP36" s="50">
        <v>0</v>
      </c>
      <c r="BQ36" s="9">
        <v>0</v>
      </c>
      <c r="BR36" s="5">
        <v>0</v>
      </c>
      <c r="BS36" s="50">
        <v>0</v>
      </c>
      <c r="BT36" s="9">
        <v>0</v>
      </c>
      <c r="BU36" s="5">
        <v>0</v>
      </c>
      <c r="BV36" s="50">
        <v>0</v>
      </c>
      <c r="BW36" s="9">
        <v>0</v>
      </c>
      <c r="BX36" s="5">
        <v>0</v>
      </c>
      <c r="BY36" s="50">
        <v>0</v>
      </c>
      <c r="BZ36" s="9">
        <v>0</v>
      </c>
      <c r="CA36" s="5">
        <v>0</v>
      </c>
      <c r="CB36" s="50">
        <v>0</v>
      </c>
      <c r="CC36" s="6">
        <f t="shared" si="2"/>
        <v>4.5999999999999999E-2</v>
      </c>
      <c r="CD36" s="11">
        <f t="shared" si="3"/>
        <v>0.43</v>
      </c>
    </row>
    <row r="37" spans="1:82" x14ac:dyDescent="0.3">
      <c r="A37" s="44">
        <v>2015</v>
      </c>
      <c r="B37" s="45" t="s">
        <v>10</v>
      </c>
      <c r="C37" s="9">
        <v>0</v>
      </c>
      <c r="D37" s="5">
        <v>0</v>
      </c>
      <c r="E37" s="50">
        <v>0</v>
      </c>
      <c r="F37" s="9">
        <v>0</v>
      </c>
      <c r="G37" s="5">
        <v>0</v>
      </c>
      <c r="H37" s="50">
        <v>0</v>
      </c>
      <c r="I37" s="9">
        <v>0</v>
      </c>
      <c r="J37" s="5">
        <v>0</v>
      </c>
      <c r="K37" s="50">
        <v>0</v>
      </c>
      <c r="L37" s="9">
        <v>0</v>
      </c>
      <c r="M37" s="5">
        <v>0</v>
      </c>
      <c r="N37" s="50">
        <v>0</v>
      </c>
      <c r="O37" s="9">
        <v>0</v>
      </c>
      <c r="P37" s="5">
        <v>0</v>
      </c>
      <c r="Q37" s="50">
        <v>0</v>
      </c>
      <c r="R37" s="9">
        <v>0</v>
      </c>
      <c r="S37" s="5">
        <v>0</v>
      </c>
      <c r="T37" s="50">
        <v>0</v>
      </c>
      <c r="U37" s="9">
        <v>0</v>
      </c>
      <c r="V37" s="5">
        <v>0</v>
      </c>
      <c r="W37" s="50">
        <v>0</v>
      </c>
      <c r="X37" s="9">
        <v>0</v>
      </c>
      <c r="Y37" s="5">
        <v>0</v>
      </c>
      <c r="Z37" s="50">
        <v>0</v>
      </c>
      <c r="AA37" s="9">
        <v>0</v>
      </c>
      <c r="AB37" s="5">
        <v>0</v>
      </c>
      <c r="AC37" s="50">
        <v>0</v>
      </c>
      <c r="AD37" s="9">
        <v>0</v>
      </c>
      <c r="AE37" s="5">
        <v>0</v>
      </c>
      <c r="AF37" s="50">
        <v>0</v>
      </c>
      <c r="AG37" s="9">
        <v>0</v>
      </c>
      <c r="AH37" s="5">
        <v>0</v>
      </c>
      <c r="AI37" s="50">
        <v>0</v>
      </c>
      <c r="AJ37" s="9">
        <v>0</v>
      </c>
      <c r="AK37" s="5">
        <v>0</v>
      </c>
      <c r="AL37" s="50">
        <v>0</v>
      </c>
      <c r="AM37" s="9">
        <v>0</v>
      </c>
      <c r="AN37" s="5">
        <v>0</v>
      </c>
      <c r="AO37" s="50">
        <v>0</v>
      </c>
      <c r="AP37" s="9">
        <v>0</v>
      </c>
      <c r="AQ37" s="5">
        <v>0</v>
      </c>
      <c r="AR37" s="50">
        <v>0</v>
      </c>
      <c r="AS37" s="9">
        <v>0</v>
      </c>
      <c r="AT37" s="5">
        <v>0</v>
      </c>
      <c r="AU37" s="50">
        <v>0</v>
      </c>
      <c r="AV37" s="9">
        <v>0</v>
      </c>
      <c r="AW37" s="5">
        <v>0</v>
      </c>
      <c r="AX37" s="50">
        <v>0</v>
      </c>
      <c r="AY37" s="9">
        <v>0</v>
      </c>
      <c r="AZ37" s="5">
        <v>0</v>
      </c>
      <c r="BA37" s="50">
        <v>0</v>
      </c>
      <c r="BB37" s="9">
        <v>0</v>
      </c>
      <c r="BC37" s="5">
        <v>0</v>
      </c>
      <c r="BD37" s="50">
        <v>0</v>
      </c>
      <c r="BE37" s="9">
        <v>0</v>
      </c>
      <c r="BF37" s="5">
        <v>0</v>
      </c>
      <c r="BG37" s="50">
        <v>0</v>
      </c>
      <c r="BH37" s="9">
        <v>0</v>
      </c>
      <c r="BI37" s="5">
        <v>0</v>
      </c>
      <c r="BJ37" s="50">
        <v>0</v>
      </c>
      <c r="BK37" s="9">
        <v>0</v>
      </c>
      <c r="BL37" s="5">
        <v>0</v>
      </c>
      <c r="BM37" s="50">
        <v>0</v>
      </c>
      <c r="BN37" s="9">
        <v>0</v>
      </c>
      <c r="BO37" s="5">
        <v>0</v>
      </c>
      <c r="BP37" s="50">
        <v>0</v>
      </c>
      <c r="BQ37" s="9">
        <v>0</v>
      </c>
      <c r="BR37" s="5">
        <v>0</v>
      </c>
      <c r="BS37" s="50">
        <v>0</v>
      </c>
      <c r="BT37" s="9">
        <v>0</v>
      </c>
      <c r="BU37" s="5">
        <v>0</v>
      </c>
      <c r="BV37" s="50">
        <v>0</v>
      </c>
      <c r="BW37" s="9">
        <v>0</v>
      </c>
      <c r="BX37" s="5">
        <v>0</v>
      </c>
      <c r="BY37" s="50">
        <v>0</v>
      </c>
      <c r="BZ37" s="9">
        <v>0</v>
      </c>
      <c r="CA37" s="5">
        <v>0</v>
      </c>
      <c r="CB37" s="50">
        <v>0</v>
      </c>
      <c r="CC37" s="6">
        <f t="shared" si="2"/>
        <v>0</v>
      </c>
      <c r="CD37" s="11">
        <f t="shared" si="3"/>
        <v>0</v>
      </c>
    </row>
    <row r="38" spans="1:82" x14ac:dyDescent="0.3">
      <c r="A38" s="44">
        <v>2015</v>
      </c>
      <c r="B38" s="45" t="s">
        <v>11</v>
      </c>
      <c r="C38" s="9">
        <v>0</v>
      </c>
      <c r="D38" s="5">
        <v>0</v>
      </c>
      <c r="E38" s="50">
        <v>0</v>
      </c>
      <c r="F38" s="9">
        <v>0</v>
      </c>
      <c r="G38" s="5">
        <v>0</v>
      </c>
      <c r="H38" s="50">
        <v>0</v>
      </c>
      <c r="I38" s="9">
        <v>0</v>
      </c>
      <c r="J38" s="5">
        <v>0</v>
      </c>
      <c r="K38" s="50">
        <v>0</v>
      </c>
      <c r="L38" s="9">
        <v>0</v>
      </c>
      <c r="M38" s="5">
        <v>0</v>
      </c>
      <c r="N38" s="50">
        <v>0</v>
      </c>
      <c r="O38" s="9">
        <v>0</v>
      </c>
      <c r="P38" s="5">
        <v>0</v>
      </c>
      <c r="Q38" s="50">
        <v>0</v>
      </c>
      <c r="R38" s="9">
        <v>0</v>
      </c>
      <c r="S38" s="5">
        <v>0</v>
      </c>
      <c r="T38" s="50">
        <v>0</v>
      </c>
      <c r="U38" s="9">
        <v>0</v>
      </c>
      <c r="V38" s="5">
        <v>0</v>
      </c>
      <c r="W38" s="50">
        <v>0</v>
      </c>
      <c r="X38" s="9">
        <v>0</v>
      </c>
      <c r="Y38" s="5">
        <v>0</v>
      </c>
      <c r="Z38" s="50">
        <v>0</v>
      </c>
      <c r="AA38" s="9">
        <v>0</v>
      </c>
      <c r="AB38" s="5">
        <v>0</v>
      </c>
      <c r="AC38" s="50">
        <v>0</v>
      </c>
      <c r="AD38" s="9">
        <v>0</v>
      </c>
      <c r="AE38" s="5">
        <v>0</v>
      </c>
      <c r="AF38" s="50">
        <v>0</v>
      </c>
      <c r="AG38" s="9">
        <v>0</v>
      </c>
      <c r="AH38" s="5">
        <v>0</v>
      </c>
      <c r="AI38" s="50">
        <v>0</v>
      </c>
      <c r="AJ38" s="9">
        <v>0</v>
      </c>
      <c r="AK38" s="5">
        <v>0</v>
      </c>
      <c r="AL38" s="50">
        <v>0</v>
      </c>
      <c r="AM38" s="9">
        <v>0</v>
      </c>
      <c r="AN38" s="5">
        <v>0</v>
      </c>
      <c r="AO38" s="50">
        <v>0</v>
      </c>
      <c r="AP38" s="9">
        <v>0</v>
      </c>
      <c r="AQ38" s="5">
        <v>0</v>
      </c>
      <c r="AR38" s="50">
        <v>0</v>
      </c>
      <c r="AS38" s="9">
        <v>0</v>
      </c>
      <c r="AT38" s="5">
        <v>0</v>
      </c>
      <c r="AU38" s="50">
        <v>0</v>
      </c>
      <c r="AV38" s="9">
        <v>0</v>
      </c>
      <c r="AW38" s="5">
        <v>0</v>
      </c>
      <c r="AX38" s="50">
        <v>0</v>
      </c>
      <c r="AY38" s="9">
        <v>0</v>
      </c>
      <c r="AZ38" s="5">
        <v>0</v>
      </c>
      <c r="BA38" s="50">
        <v>0</v>
      </c>
      <c r="BB38" s="54">
        <v>78.088999999999999</v>
      </c>
      <c r="BC38" s="7">
        <v>68.319999999999993</v>
      </c>
      <c r="BD38" s="50">
        <f t="shared" ref="BD38:BD43" si="68">BC38/BB38*1000</f>
        <v>874.89915352994649</v>
      </c>
      <c r="BE38" s="9">
        <v>0</v>
      </c>
      <c r="BF38" s="5">
        <v>0</v>
      </c>
      <c r="BG38" s="50">
        <v>0</v>
      </c>
      <c r="BH38" s="9">
        <v>0</v>
      </c>
      <c r="BI38" s="5">
        <v>0</v>
      </c>
      <c r="BJ38" s="50">
        <v>0</v>
      </c>
      <c r="BK38" s="9">
        <v>0</v>
      </c>
      <c r="BL38" s="5">
        <v>0</v>
      </c>
      <c r="BM38" s="50">
        <v>0</v>
      </c>
      <c r="BN38" s="9">
        <v>0</v>
      </c>
      <c r="BO38" s="5">
        <v>0</v>
      </c>
      <c r="BP38" s="50">
        <v>0</v>
      </c>
      <c r="BQ38" s="54">
        <v>0.223</v>
      </c>
      <c r="BR38" s="7">
        <v>144.91</v>
      </c>
      <c r="BS38" s="50">
        <f t="shared" ref="BS38" si="69">BR38/BQ38*1000</f>
        <v>649820.62780269049</v>
      </c>
      <c r="BT38" s="9">
        <v>0</v>
      </c>
      <c r="BU38" s="5">
        <v>0</v>
      </c>
      <c r="BV38" s="50">
        <v>0</v>
      </c>
      <c r="BW38" s="9">
        <v>0</v>
      </c>
      <c r="BX38" s="5">
        <v>0</v>
      </c>
      <c r="BY38" s="50">
        <v>0</v>
      </c>
      <c r="BZ38" s="9">
        <v>0</v>
      </c>
      <c r="CA38" s="5">
        <v>0</v>
      </c>
      <c r="CB38" s="50">
        <v>0</v>
      </c>
      <c r="CC38" s="6">
        <f t="shared" ref="CC38:CC70" si="70">SUM(C38,F38,L38,O38,R38,AJ38,AP38,AS38,AY38,BB38,BK38,AA38,BT38,BW38,BZ38)+BQ38+AG38+AM38+BN38+U38+BE38+AD38+BH38</f>
        <v>78.311999999999998</v>
      </c>
      <c r="CD38" s="11">
        <f t="shared" ref="CD38:CD70" si="71">SUM(D38,G38,M38,P38,S38,AK38,AQ38,AT38,AZ38,BC38,AB38,BU38,BX38,CA38)+BR38+AH38+AN38+BO38+V38+BF38+BL38+AE38+BI38</f>
        <v>213.23</v>
      </c>
    </row>
    <row r="39" spans="1:82" x14ac:dyDescent="0.3">
      <c r="A39" s="44">
        <v>2015</v>
      </c>
      <c r="B39" s="45" t="s">
        <v>12</v>
      </c>
      <c r="C39" s="54">
        <v>0</v>
      </c>
      <c r="D39" s="7">
        <v>0</v>
      </c>
      <c r="E39" s="50">
        <v>0</v>
      </c>
      <c r="F39" s="54">
        <v>0</v>
      </c>
      <c r="G39" s="7">
        <v>0</v>
      </c>
      <c r="H39" s="50">
        <v>0</v>
      </c>
      <c r="I39" s="54">
        <v>0</v>
      </c>
      <c r="J39" s="7">
        <v>0</v>
      </c>
      <c r="K39" s="50">
        <v>0</v>
      </c>
      <c r="L39" s="54">
        <v>0</v>
      </c>
      <c r="M39" s="7">
        <v>0</v>
      </c>
      <c r="N39" s="50">
        <v>0</v>
      </c>
      <c r="O39" s="54">
        <v>0</v>
      </c>
      <c r="P39" s="7">
        <v>0</v>
      </c>
      <c r="Q39" s="50">
        <v>0</v>
      </c>
      <c r="R39" s="54">
        <v>0</v>
      </c>
      <c r="S39" s="7">
        <v>0</v>
      </c>
      <c r="T39" s="50">
        <v>0</v>
      </c>
      <c r="U39" s="9">
        <v>0</v>
      </c>
      <c r="V39" s="5">
        <v>0</v>
      </c>
      <c r="W39" s="50">
        <v>0</v>
      </c>
      <c r="X39" s="54">
        <v>0</v>
      </c>
      <c r="Y39" s="7">
        <v>0</v>
      </c>
      <c r="Z39" s="50">
        <v>0</v>
      </c>
      <c r="AA39" s="54">
        <v>0</v>
      </c>
      <c r="AB39" s="7">
        <v>0</v>
      </c>
      <c r="AC39" s="50">
        <v>0</v>
      </c>
      <c r="AD39" s="9">
        <v>0</v>
      </c>
      <c r="AE39" s="5">
        <v>0</v>
      </c>
      <c r="AF39" s="50">
        <v>0</v>
      </c>
      <c r="AG39" s="9">
        <v>0</v>
      </c>
      <c r="AH39" s="5">
        <v>0</v>
      </c>
      <c r="AI39" s="50">
        <v>0</v>
      </c>
      <c r="AJ39" s="54">
        <v>0</v>
      </c>
      <c r="AK39" s="7">
        <v>0</v>
      </c>
      <c r="AL39" s="50">
        <v>0</v>
      </c>
      <c r="AM39" s="54">
        <v>0</v>
      </c>
      <c r="AN39" s="7">
        <v>0</v>
      </c>
      <c r="AO39" s="50">
        <v>0</v>
      </c>
      <c r="AP39" s="54">
        <v>0</v>
      </c>
      <c r="AQ39" s="7">
        <v>0</v>
      </c>
      <c r="AR39" s="50">
        <v>0</v>
      </c>
      <c r="AS39" s="54">
        <v>0</v>
      </c>
      <c r="AT39" s="7">
        <v>0</v>
      </c>
      <c r="AU39" s="50">
        <v>0</v>
      </c>
      <c r="AV39" s="54">
        <v>0</v>
      </c>
      <c r="AW39" s="7">
        <v>0</v>
      </c>
      <c r="AX39" s="50">
        <v>0</v>
      </c>
      <c r="AY39" s="54">
        <v>0.12</v>
      </c>
      <c r="AZ39" s="7">
        <v>1.77</v>
      </c>
      <c r="BA39" s="50">
        <f t="shared" si="65"/>
        <v>14750</v>
      </c>
      <c r="BB39" s="54">
        <v>23.88</v>
      </c>
      <c r="BC39" s="7">
        <v>13.13</v>
      </c>
      <c r="BD39" s="50">
        <f t="shared" si="68"/>
        <v>549.83249581239534</v>
      </c>
      <c r="BE39" s="9">
        <v>0</v>
      </c>
      <c r="BF39" s="5">
        <v>0</v>
      </c>
      <c r="BG39" s="50">
        <v>0</v>
      </c>
      <c r="BH39" s="9">
        <v>0</v>
      </c>
      <c r="BI39" s="5">
        <v>0</v>
      </c>
      <c r="BJ39" s="50">
        <v>0</v>
      </c>
      <c r="BK39" s="9">
        <v>0</v>
      </c>
      <c r="BL39" s="5">
        <v>0</v>
      </c>
      <c r="BM39" s="50">
        <v>0</v>
      </c>
      <c r="BN39" s="54">
        <v>0</v>
      </c>
      <c r="BO39" s="7">
        <v>0</v>
      </c>
      <c r="BP39" s="50">
        <v>0</v>
      </c>
      <c r="BQ39" s="54">
        <v>0</v>
      </c>
      <c r="BR39" s="7">
        <v>0</v>
      </c>
      <c r="BS39" s="50">
        <v>0</v>
      </c>
      <c r="BT39" s="54">
        <v>0</v>
      </c>
      <c r="BU39" s="7">
        <v>0</v>
      </c>
      <c r="BV39" s="50">
        <v>0</v>
      </c>
      <c r="BW39" s="54">
        <v>0</v>
      </c>
      <c r="BX39" s="7">
        <v>0</v>
      </c>
      <c r="BY39" s="50">
        <v>0</v>
      </c>
      <c r="BZ39" s="54">
        <v>0</v>
      </c>
      <c r="CA39" s="7">
        <v>0</v>
      </c>
      <c r="CB39" s="50">
        <v>0</v>
      </c>
      <c r="CC39" s="6">
        <f t="shared" si="70"/>
        <v>24</v>
      </c>
      <c r="CD39" s="11">
        <f t="shared" si="71"/>
        <v>14.9</v>
      </c>
    </row>
    <row r="40" spans="1:82" x14ac:dyDescent="0.3">
      <c r="A40" s="44">
        <v>2015</v>
      </c>
      <c r="B40" s="45" t="s">
        <v>13</v>
      </c>
      <c r="C40" s="54">
        <v>0</v>
      </c>
      <c r="D40" s="7">
        <v>0</v>
      </c>
      <c r="E40" s="50">
        <v>0</v>
      </c>
      <c r="F40" s="54">
        <v>0</v>
      </c>
      <c r="G40" s="7">
        <v>0</v>
      </c>
      <c r="H40" s="50">
        <v>0</v>
      </c>
      <c r="I40" s="54">
        <v>0</v>
      </c>
      <c r="J40" s="7">
        <v>0</v>
      </c>
      <c r="K40" s="50">
        <v>0</v>
      </c>
      <c r="L40" s="54">
        <v>0</v>
      </c>
      <c r="M40" s="7">
        <v>0</v>
      </c>
      <c r="N40" s="50">
        <v>0</v>
      </c>
      <c r="O40" s="54">
        <v>0</v>
      </c>
      <c r="P40" s="7">
        <v>0</v>
      </c>
      <c r="Q40" s="50">
        <v>0</v>
      </c>
      <c r="R40" s="54">
        <v>0</v>
      </c>
      <c r="S40" s="7">
        <v>0</v>
      </c>
      <c r="T40" s="50">
        <v>0</v>
      </c>
      <c r="U40" s="9">
        <v>0</v>
      </c>
      <c r="V40" s="5">
        <v>0</v>
      </c>
      <c r="W40" s="50">
        <v>0</v>
      </c>
      <c r="X40" s="54">
        <v>0</v>
      </c>
      <c r="Y40" s="7">
        <v>0</v>
      </c>
      <c r="Z40" s="50">
        <v>0</v>
      </c>
      <c r="AA40" s="54">
        <v>0</v>
      </c>
      <c r="AB40" s="7">
        <v>0</v>
      </c>
      <c r="AC40" s="50">
        <v>0</v>
      </c>
      <c r="AD40" s="9">
        <v>0</v>
      </c>
      <c r="AE40" s="5">
        <v>0</v>
      </c>
      <c r="AF40" s="50">
        <v>0</v>
      </c>
      <c r="AG40" s="9">
        <v>0</v>
      </c>
      <c r="AH40" s="5">
        <v>0</v>
      </c>
      <c r="AI40" s="50">
        <v>0</v>
      </c>
      <c r="AJ40" s="54">
        <v>0</v>
      </c>
      <c r="AK40" s="7">
        <v>0</v>
      </c>
      <c r="AL40" s="50">
        <v>0</v>
      </c>
      <c r="AM40" s="54">
        <v>0</v>
      </c>
      <c r="AN40" s="7">
        <v>0</v>
      </c>
      <c r="AO40" s="50">
        <v>0</v>
      </c>
      <c r="AP40" s="54">
        <v>0</v>
      </c>
      <c r="AQ40" s="7">
        <v>0</v>
      </c>
      <c r="AR40" s="50">
        <v>0</v>
      </c>
      <c r="AS40" s="54">
        <v>0</v>
      </c>
      <c r="AT40" s="7">
        <v>0</v>
      </c>
      <c r="AU40" s="50">
        <v>0</v>
      </c>
      <c r="AV40" s="54">
        <v>0</v>
      </c>
      <c r="AW40" s="7">
        <v>0</v>
      </c>
      <c r="AX40" s="50">
        <v>0</v>
      </c>
      <c r="AY40" s="54">
        <v>0</v>
      </c>
      <c r="AZ40" s="7">
        <v>0</v>
      </c>
      <c r="BA40" s="50">
        <v>0</v>
      </c>
      <c r="BB40" s="54">
        <v>0</v>
      </c>
      <c r="BC40" s="7">
        <v>0</v>
      </c>
      <c r="BD40" s="50">
        <v>0</v>
      </c>
      <c r="BE40" s="9">
        <v>0</v>
      </c>
      <c r="BF40" s="5">
        <v>0</v>
      </c>
      <c r="BG40" s="50">
        <v>0</v>
      </c>
      <c r="BH40" s="9">
        <v>0</v>
      </c>
      <c r="BI40" s="5">
        <v>0</v>
      </c>
      <c r="BJ40" s="50">
        <v>0</v>
      </c>
      <c r="BK40" s="9">
        <v>0</v>
      </c>
      <c r="BL40" s="5">
        <v>0</v>
      </c>
      <c r="BM40" s="50">
        <v>0</v>
      </c>
      <c r="BN40" s="54">
        <v>0</v>
      </c>
      <c r="BO40" s="7">
        <v>0</v>
      </c>
      <c r="BP40" s="50">
        <v>0</v>
      </c>
      <c r="BQ40" s="54">
        <v>0</v>
      </c>
      <c r="BR40" s="7">
        <v>0</v>
      </c>
      <c r="BS40" s="50">
        <v>0</v>
      </c>
      <c r="BT40" s="54">
        <v>0</v>
      </c>
      <c r="BU40" s="7">
        <v>0</v>
      </c>
      <c r="BV40" s="50">
        <v>0</v>
      </c>
      <c r="BW40" s="54">
        <v>0</v>
      </c>
      <c r="BX40" s="7">
        <v>0</v>
      </c>
      <c r="BY40" s="50">
        <v>0</v>
      </c>
      <c r="BZ40" s="54">
        <v>0</v>
      </c>
      <c r="CA40" s="7">
        <v>0</v>
      </c>
      <c r="CB40" s="50">
        <v>0</v>
      </c>
      <c r="CC40" s="6">
        <f t="shared" si="70"/>
        <v>0</v>
      </c>
      <c r="CD40" s="11">
        <f t="shared" si="71"/>
        <v>0</v>
      </c>
    </row>
    <row r="41" spans="1:82" x14ac:dyDescent="0.3">
      <c r="A41" s="44">
        <v>2015</v>
      </c>
      <c r="B41" s="45" t="s">
        <v>14</v>
      </c>
      <c r="C41" s="54">
        <v>0</v>
      </c>
      <c r="D41" s="7">
        <v>0</v>
      </c>
      <c r="E41" s="50">
        <v>0</v>
      </c>
      <c r="F41" s="54">
        <v>0</v>
      </c>
      <c r="G41" s="7">
        <v>0</v>
      </c>
      <c r="H41" s="50">
        <v>0</v>
      </c>
      <c r="I41" s="54">
        <v>0</v>
      </c>
      <c r="J41" s="7">
        <v>0</v>
      </c>
      <c r="K41" s="50">
        <v>0</v>
      </c>
      <c r="L41" s="54">
        <v>0</v>
      </c>
      <c r="M41" s="7">
        <v>0</v>
      </c>
      <c r="N41" s="50">
        <v>0</v>
      </c>
      <c r="O41" s="54">
        <v>0</v>
      </c>
      <c r="P41" s="7">
        <v>0</v>
      </c>
      <c r="Q41" s="50">
        <v>0</v>
      </c>
      <c r="R41" s="54">
        <v>0</v>
      </c>
      <c r="S41" s="7">
        <v>0</v>
      </c>
      <c r="T41" s="50">
        <v>0</v>
      </c>
      <c r="U41" s="9">
        <v>0</v>
      </c>
      <c r="V41" s="5">
        <v>0</v>
      </c>
      <c r="W41" s="50">
        <v>0</v>
      </c>
      <c r="X41" s="54">
        <v>0</v>
      </c>
      <c r="Y41" s="7">
        <v>0</v>
      </c>
      <c r="Z41" s="50">
        <v>0</v>
      </c>
      <c r="AA41" s="54">
        <v>0</v>
      </c>
      <c r="AB41" s="7">
        <v>0</v>
      </c>
      <c r="AC41" s="50">
        <v>0</v>
      </c>
      <c r="AD41" s="9">
        <v>0</v>
      </c>
      <c r="AE41" s="5">
        <v>0</v>
      </c>
      <c r="AF41" s="50">
        <v>0</v>
      </c>
      <c r="AG41" s="9">
        <v>0</v>
      </c>
      <c r="AH41" s="5">
        <v>0</v>
      </c>
      <c r="AI41" s="50">
        <v>0</v>
      </c>
      <c r="AJ41" s="54">
        <v>0</v>
      </c>
      <c r="AK41" s="7">
        <v>0</v>
      </c>
      <c r="AL41" s="50">
        <v>0</v>
      </c>
      <c r="AM41" s="54">
        <v>0</v>
      </c>
      <c r="AN41" s="7">
        <v>0</v>
      </c>
      <c r="AO41" s="50">
        <v>0</v>
      </c>
      <c r="AP41" s="54">
        <v>0.03</v>
      </c>
      <c r="AQ41" s="7">
        <v>2.2999999999999998</v>
      </c>
      <c r="AR41" s="50">
        <f t="shared" ref="AR41:AR43" si="72">AQ41/AP41*1000</f>
        <v>76666.666666666657</v>
      </c>
      <c r="AS41" s="54">
        <v>0</v>
      </c>
      <c r="AT41" s="7">
        <v>0</v>
      </c>
      <c r="AU41" s="50">
        <v>0</v>
      </c>
      <c r="AV41" s="54">
        <v>0</v>
      </c>
      <c r="AW41" s="7">
        <v>0</v>
      </c>
      <c r="AX41" s="50">
        <v>0</v>
      </c>
      <c r="AY41" s="54">
        <v>0</v>
      </c>
      <c r="AZ41" s="7">
        <v>0</v>
      </c>
      <c r="BA41" s="50">
        <v>0</v>
      </c>
      <c r="BB41" s="54">
        <v>0</v>
      </c>
      <c r="BC41" s="7">
        <v>0</v>
      </c>
      <c r="BD41" s="50">
        <v>0</v>
      </c>
      <c r="BE41" s="9">
        <v>0</v>
      </c>
      <c r="BF41" s="5">
        <v>0</v>
      </c>
      <c r="BG41" s="50">
        <v>0</v>
      </c>
      <c r="BH41" s="9">
        <v>0</v>
      </c>
      <c r="BI41" s="5">
        <v>0</v>
      </c>
      <c r="BJ41" s="50">
        <v>0</v>
      </c>
      <c r="BK41" s="9">
        <v>0</v>
      </c>
      <c r="BL41" s="5">
        <v>0</v>
      </c>
      <c r="BM41" s="50">
        <v>0</v>
      </c>
      <c r="BN41" s="54">
        <v>0</v>
      </c>
      <c r="BO41" s="7">
        <v>0</v>
      </c>
      <c r="BP41" s="50">
        <v>0</v>
      </c>
      <c r="BQ41" s="54">
        <v>0</v>
      </c>
      <c r="BR41" s="7">
        <v>0</v>
      </c>
      <c r="BS41" s="50">
        <v>0</v>
      </c>
      <c r="BT41" s="54">
        <v>0</v>
      </c>
      <c r="BU41" s="7">
        <v>0</v>
      </c>
      <c r="BV41" s="50">
        <v>0</v>
      </c>
      <c r="BW41" s="54">
        <v>0</v>
      </c>
      <c r="BX41" s="7">
        <v>0</v>
      </c>
      <c r="BY41" s="50">
        <v>0</v>
      </c>
      <c r="BZ41" s="54">
        <v>0</v>
      </c>
      <c r="CA41" s="7">
        <v>0</v>
      </c>
      <c r="CB41" s="50">
        <v>0</v>
      </c>
      <c r="CC41" s="6">
        <f t="shared" si="70"/>
        <v>0.03</v>
      </c>
      <c r="CD41" s="11">
        <f t="shared" si="71"/>
        <v>2.2999999999999998</v>
      </c>
    </row>
    <row r="42" spans="1:82" x14ac:dyDescent="0.3">
      <c r="A42" s="44">
        <v>2015</v>
      </c>
      <c r="B42" s="45" t="s">
        <v>15</v>
      </c>
      <c r="C42" s="54">
        <v>0</v>
      </c>
      <c r="D42" s="7">
        <v>0</v>
      </c>
      <c r="E42" s="50">
        <v>0</v>
      </c>
      <c r="F42" s="54">
        <v>0</v>
      </c>
      <c r="G42" s="7">
        <v>0</v>
      </c>
      <c r="H42" s="50">
        <v>0</v>
      </c>
      <c r="I42" s="54">
        <v>0</v>
      </c>
      <c r="J42" s="7">
        <v>0</v>
      </c>
      <c r="K42" s="50">
        <v>0</v>
      </c>
      <c r="L42" s="54">
        <v>3.7999999999999999E-2</v>
      </c>
      <c r="M42" s="7">
        <v>3.95</v>
      </c>
      <c r="N42" s="50">
        <f t="shared" si="64"/>
        <v>103947.36842105264</v>
      </c>
      <c r="O42" s="54">
        <v>0</v>
      </c>
      <c r="P42" s="7">
        <v>0</v>
      </c>
      <c r="Q42" s="50">
        <v>0</v>
      </c>
      <c r="R42" s="54">
        <v>0</v>
      </c>
      <c r="S42" s="7">
        <v>0</v>
      </c>
      <c r="T42" s="50">
        <v>0</v>
      </c>
      <c r="U42" s="9">
        <v>0</v>
      </c>
      <c r="V42" s="5">
        <v>0</v>
      </c>
      <c r="W42" s="50">
        <v>0</v>
      </c>
      <c r="X42" s="54">
        <v>0</v>
      </c>
      <c r="Y42" s="7">
        <v>0</v>
      </c>
      <c r="Z42" s="50">
        <v>0</v>
      </c>
      <c r="AA42" s="54">
        <v>0</v>
      </c>
      <c r="AB42" s="7">
        <v>0</v>
      </c>
      <c r="AC42" s="50">
        <v>0</v>
      </c>
      <c r="AD42" s="9">
        <v>0</v>
      </c>
      <c r="AE42" s="5">
        <v>0</v>
      </c>
      <c r="AF42" s="50">
        <v>0</v>
      </c>
      <c r="AG42" s="9">
        <v>0</v>
      </c>
      <c r="AH42" s="5">
        <v>0</v>
      </c>
      <c r="AI42" s="50">
        <v>0</v>
      </c>
      <c r="AJ42" s="54">
        <v>0</v>
      </c>
      <c r="AK42" s="7">
        <v>0</v>
      </c>
      <c r="AL42" s="50">
        <v>0</v>
      </c>
      <c r="AM42" s="54">
        <v>0</v>
      </c>
      <c r="AN42" s="7">
        <v>0</v>
      </c>
      <c r="AO42" s="50">
        <v>0</v>
      </c>
      <c r="AP42" s="54">
        <v>5.0000000000000001E-3</v>
      </c>
      <c r="AQ42" s="7">
        <v>0.31</v>
      </c>
      <c r="AR42" s="50">
        <f t="shared" si="72"/>
        <v>62000</v>
      </c>
      <c r="AS42" s="54">
        <v>0</v>
      </c>
      <c r="AT42" s="7">
        <v>0</v>
      </c>
      <c r="AU42" s="50">
        <v>0</v>
      </c>
      <c r="AV42" s="54">
        <v>0</v>
      </c>
      <c r="AW42" s="7">
        <v>0</v>
      </c>
      <c r="AX42" s="50">
        <v>0</v>
      </c>
      <c r="AY42" s="54">
        <v>0.24</v>
      </c>
      <c r="AZ42" s="7">
        <v>9.1300000000000008</v>
      </c>
      <c r="BA42" s="50">
        <f t="shared" si="65"/>
        <v>38041.666666666672</v>
      </c>
      <c r="BB42" s="54">
        <v>0</v>
      </c>
      <c r="BC42" s="7">
        <v>0</v>
      </c>
      <c r="BD42" s="50">
        <v>0</v>
      </c>
      <c r="BE42" s="9">
        <v>0</v>
      </c>
      <c r="BF42" s="5">
        <v>0</v>
      </c>
      <c r="BG42" s="50">
        <v>0</v>
      </c>
      <c r="BH42" s="9">
        <v>0</v>
      </c>
      <c r="BI42" s="5">
        <v>0</v>
      </c>
      <c r="BJ42" s="50">
        <v>0</v>
      </c>
      <c r="BK42" s="9">
        <v>0</v>
      </c>
      <c r="BL42" s="5">
        <v>0</v>
      </c>
      <c r="BM42" s="50">
        <v>0</v>
      </c>
      <c r="BN42" s="54">
        <v>0</v>
      </c>
      <c r="BO42" s="7">
        <v>0</v>
      </c>
      <c r="BP42" s="50">
        <v>0</v>
      </c>
      <c r="BQ42" s="54">
        <v>0</v>
      </c>
      <c r="BR42" s="7">
        <v>0</v>
      </c>
      <c r="BS42" s="50">
        <v>0</v>
      </c>
      <c r="BT42" s="54">
        <v>0</v>
      </c>
      <c r="BU42" s="7">
        <v>0</v>
      </c>
      <c r="BV42" s="50">
        <v>0</v>
      </c>
      <c r="BW42" s="54">
        <v>0</v>
      </c>
      <c r="BX42" s="7">
        <v>0</v>
      </c>
      <c r="BY42" s="50">
        <v>0</v>
      </c>
      <c r="BZ42" s="54">
        <v>0</v>
      </c>
      <c r="CA42" s="7">
        <v>0</v>
      </c>
      <c r="CB42" s="50">
        <v>0</v>
      </c>
      <c r="CC42" s="6">
        <f t="shared" si="70"/>
        <v>0.28299999999999997</v>
      </c>
      <c r="CD42" s="11">
        <f t="shared" si="71"/>
        <v>13.39</v>
      </c>
    </row>
    <row r="43" spans="1:82" x14ac:dyDescent="0.3">
      <c r="A43" s="44">
        <v>2015</v>
      </c>
      <c r="B43" s="45" t="s">
        <v>16</v>
      </c>
      <c r="C43" s="54">
        <v>0</v>
      </c>
      <c r="D43" s="7">
        <v>0</v>
      </c>
      <c r="E43" s="50">
        <v>0</v>
      </c>
      <c r="F43" s="54">
        <v>0</v>
      </c>
      <c r="G43" s="7">
        <v>0</v>
      </c>
      <c r="H43" s="50">
        <v>0</v>
      </c>
      <c r="I43" s="54">
        <v>0</v>
      </c>
      <c r="J43" s="7">
        <v>0</v>
      </c>
      <c r="K43" s="50">
        <v>0</v>
      </c>
      <c r="L43" s="54">
        <v>0</v>
      </c>
      <c r="M43" s="7">
        <v>0</v>
      </c>
      <c r="N43" s="50">
        <v>0</v>
      </c>
      <c r="O43" s="54">
        <v>0</v>
      </c>
      <c r="P43" s="7">
        <v>0</v>
      </c>
      <c r="Q43" s="50">
        <v>0</v>
      </c>
      <c r="R43" s="54">
        <v>0</v>
      </c>
      <c r="S43" s="7">
        <v>0</v>
      </c>
      <c r="T43" s="50">
        <v>0</v>
      </c>
      <c r="U43" s="9">
        <v>0</v>
      </c>
      <c r="V43" s="5">
        <v>0</v>
      </c>
      <c r="W43" s="50">
        <v>0</v>
      </c>
      <c r="X43" s="54">
        <v>0</v>
      </c>
      <c r="Y43" s="7">
        <v>0</v>
      </c>
      <c r="Z43" s="50">
        <v>0</v>
      </c>
      <c r="AA43" s="54">
        <v>0</v>
      </c>
      <c r="AB43" s="7">
        <v>0</v>
      </c>
      <c r="AC43" s="50">
        <v>0</v>
      </c>
      <c r="AD43" s="9">
        <v>0</v>
      </c>
      <c r="AE43" s="5">
        <v>0</v>
      </c>
      <c r="AF43" s="50">
        <v>0</v>
      </c>
      <c r="AG43" s="9">
        <v>0</v>
      </c>
      <c r="AH43" s="5">
        <v>0</v>
      </c>
      <c r="AI43" s="50">
        <v>0</v>
      </c>
      <c r="AJ43" s="54">
        <v>0</v>
      </c>
      <c r="AK43" s="7">
        <v>0</v>
      </c>
      <c r="AL43" s="50">
        <v>0</v>
      </c>
      <c r="AM43" s="54">
        <v>0</v>
      </c>
      <c r="AN43" s="7">
        <v>0</v>
      </c>
      <c r="AO43" s="50">
        <v>0</v>
      </c>
      <c r="AP43" s="54">
        <v>0.05</v>
      </c>
      <c r="AQ43" s="7">
        <v>3.2</v>
      </c>
      <c r="AR43" s="50">
        <f t="shared" si="72"/>
        <v>64000</v>
      </c>
      <c r="AS43" s="54">
        <v>0</v>
      </c>
      <c r="AT43" s="7">
        <v>0</v>
      </c>
      <c r="AU43" s="50">
        <v>0</v>
      </c>
      <c r="AV43" s="54">
        <v>0</v>
      </c>
      <c r="AW43" s="7">
        <v>0</v>
      </c>
      <c r="AX43" s="50">
        <v>0</v>
      </c>
      <c r="AY43" s="54">
        <v>0.06</v>
      </c>
      <c r="AZ43" s="7">
        <v>0.48</v>
      </c>
      <c r="BA43" s="50">
        <f t="shared" si="65"/>
        <v>8000</v>
      </c>
      <c r="BB43" s="54">
        <v>4.0000000000000001E-3</v>
      </c>
      <c r="BC43" s="7">
        <v>0.49</v>
      </c>
      <c r="BD43" s="50">
        <f t="shared" si="68"/>
        <v>122500</v>
      </c>
      <c r="BE43" s="9">
        <v>0</v>
      </c>
      <c r="BF43" s="5">
        <v>0</v>
      </c>
      <c r="BG43" s="50">
        <v>0</v>
      </c>
      <c r="BH43" s="9">
        <v>0</v>
      </c>
      <c r="BI43" s="5">
        <v>0</v>
      </c>
      <c r="BJ43" s="50">
        <v>0</v>
      </c>
      <c r="BK43" s="9">
        <v>0</v>
      </c>
      <c r="BL43" s="5">
        <v>0</v>
      </c>
      <c r="BM43" s="50">
        <v>0</v>
      </c>
      <c r="BN43" s="54">
        <v>0</v>
      </c>
      <c r="BO43" s="7">
        <v>0</v>
      </c>
      <c r="BP43" s="50">
        <v>0</v>
      </c>
      <c r="BQ43" s="54">
        <v>0</v>
      </c>
      <c r="BR43" s="7">
        <v>0</v>
      </c>
      <c r="BS43" s="50">
        <v>0</v>
      </c>
      <c r="BT43" s="54">
        <v>0</v>
      </c>
      <c r="BU43" s="7">
        <v>0</v>
      </c>
      <c r="BV43" s="50">
        <v>0</v>
      </c>
      <c r="BW43" s="54">
        <v>0</v>
      </c>
      <c r="BX43" s="7">
        <v>0</v>
      </c>
      <c r="BY43" s="50">
        <v>0</v>
      </c>
      <c r="BZ43" s="54">
        <v>0</v>
      </c>
      <c r="CA43" s="7">
        <v>0</v>
      </c>
      <c r="CB43" s="50">
        <v>0</v>
      </c>
      <c r="CC43" s="6">
        <f t="shared" si="70"/>
        <v>0.114</v>
      </c>
      <c r="CD43" s="11">
        <f t="shared" si="71"/>
        <v>4.17</v>
      </c>
    </row>
    <row r="44" spans="1:82" ht="15" thickBot="1" x14ac:dyDescent="0.35">
      <c r="A44" s="57"/>
      <c r="B44" s="58" t="s">
        <v>17</v>
      </c>
      <c r="C44" s="59">
        <f>SUM(C32:C43)</f>
        <v>0</v>
      </c>
      <c r="D44" s="37">
        <f>SUM(D32:D43)</f>
        <v>0</v>
      </c>
      <c r="E44" s="60"/>
      <c r="F44" s="59">
        <f t="shared" ref="F44:G44" si="73">SUM(F32:F43)</f>
        <v>0</v>
      </c>
      <c r="G44" s="37">
        <f t="shared" si="73"/>
        <v>0</v>
      </c>
      <c r="H44" s="60"/>
      <c r="I44" s="59">
        <f t="shared" ref="I44:J44" si="74">SUM(I32:I43)</f>
        <v>0</v>
      </c>
      <c r="J44" s="37">
        <f t="shared" si="74"/>
        <v>0</v>
      </c>
      <c r="K44" s="60"/>
      <c r="L44" s="59">
        <f t="shared" ref="L44:M44" si="75">SUM(L32:L43)</f>
        <v>5.5380000000000003</v>
      </c>
      <c r="M44" s="37">
        <f t="shared" si="75"/>
        <v>8.43</v>
      </c>
      <c r="N44" s="60"/>
      <c r="O44" s="59">
        <f t="shared" ref="O44:P44" si="76">SUM(O32:O43)</f>
        <v>0</v>
      </c>
      <c r="P44" s="37">
        <f t="shared" si="76"/>
        <v>0</v>
      </c>
      <c r="Q44" s="60"/>
      <c r="R44" s="59">
        <f t="shared" ref="R44:S44" si="77">SUM(R32:R43)</f>
        <v>4.5999999999999999E-2</v>
      </c>
      <c r="S44" s="37">
        <f t="shared" si="77"/>
        <v>0.43</v>
      </c>
      <c r="T44" s="60"/>
      <c r="U44" s="59">
        <f>SUM(U32:U43)</f>
        <v>0</v>
      </c>
      <c r="V44" s="37">
        <f>SUM(V32:V43)</f>
        <v>0</v>
      </c>
      <c r="W44" s="60"/>
      <c r="X44" s="59">
        <f t="shared" ref="X44:Y44" si="78">SUM(X32:X43)</f>
        <v>0</v>
      </c>
      <c r="Y44" s="37">
        <f t="shared" si="78"/>
        <v>0</v>
      </c>
      <c r="Z44" s="60"/>
      <c r="AA44" s="59">
        <f t="shared" ref="AA44:AB44" si="79">SUM(AA32:AA43)</f>
        <v>0</v>
      </c>
      <c r="AB44" s="37">
        <f t="shared" si="79"/>
        <v>0</v>
      </c>
      <c r="AC44" s="60"/>
      <c r="AD44" s="59">
        <f>SUM(AD32:AD43)</f>
        <v>0</v>
      </c>
      <c r="AE44" s="37">
        <f>SUM(AE32:AE43)</f>
        <v>0</v>
      </c>
      <c r="AF44" s="60"/>
      <c r="AG44" s="59">
        <f>SUM(AG32:AG43)</f>
        <v>0</v>
      </c>
      <c r="AH44" s="37">
        <f>SUM(AH32:AH43)</f>
        <v>0</v>
      </c>
      <c r="AI44" s="60"/>
      <c r="AJ44" s="59">
        <f t="shared" ref="AJ44:AK44" si="80">SUM(AJ32:AJ43)</f>
        <v>0</v>
      </c>
      <c r="AK44" s="37">
        <f t="shared" si="80"/>
        <v>0</v>
      </c>
      <c r="AL44" s="60"/>
      <c r="AM44" s="59">
        <f t="shared" ref="AM44:AN44" si="81">SUM(AM32:AM43)</f>
        <v>0</v>
      </c>
      <c r="AN44" s="37">
        <f t="shared" si="81"/>
        <v>0</v>
      </c>
      <c r="AO44" s="60"/>
      <c r="AP44" s="59">
        <f t="shared" ref="AP44:AQ44" si="82">SUM(AP32:AP43)</f>
        <v>8.7999999999999995E-2</v>
      </c>
      <c r="AQ44" s="37">
        <f t="shared" si="82"/>
        <v>5.87</v>
      </c>
      <c r="AR44" s="60"/>
      <c r="AS44" s="59">
        <f t="shared" ref="AS44:AT44" si="83">SUM(AS32:AS43)</f>
        <v>0</v>
      </c>
      <c r="AT44" s="37">
        <f t="shared" si="83"/>
        <v>0</v>
      </c>
      <c r="AU44" s="60"/>
      <c r="AV44" s="59">
        <f t="shared" ref="AV44:AW44" si="84">SUM(AV32:AV43)</f>
        <v>0</v>
      </c>
      <c r="AW44" s="37">
        <f t="shared" si="84"/>
        <v>0</v>
      </c>
      <c r="AX44" s="60"/>
      <c r="AY44" s="59">
        <f t="shared" ref="AY44:AZ44" si="85">SUM(AY32:AY43)</f>
        <v>1.6729999999999998</v>
      </c>
      <c r="AZ44" s="37">
        <f t="shared" si="85"/>
        <v>40.299999999999997</v>
      </c>
      <c r="BA44" s="60"/>
      <c r="BB44" s="59">
        <f t="shared" ref="BB44:BC44" si="86">SUM(BB32:BB43)</f>
        <v>101.973</v>
      </c>
      <c r="BC44" s="37">
        <f t="shared" si="86"/>
        <v>81.939999999999984</v>
      </c>
      <c r="BD44" s="60"/>
      <c r="BE44" s="59">
        <f t="shared" ref="BE44:BF44" si="87">SUM(BE32:BE43)</f>
        <v>0</v>
      </c>
      <c r="BF44" s="37">
        <f t="shared" si="87"/>
        <v>0</v>
      </c>
      <c r="BG44" s="60"/>
      <c r="BH44" s="59">
        <f t="shared" ref="BH44:BI44" si="88">SUM(BH32:BH43)</f>
        <v>0</v>
      </c>
      <c r="BI44" s="37">
        <f t="shared" si="88"/>
        <v>0</v>
      </c>
      <c r="BJ44" s="60"/>
      <c r="BK44" s="59">
        <f t="shared" ref="BK44:BL44" si="89">SUM(BK32:BK43)</f>
        <v>0</v>
      </c>
      <c r="BL44" s="37">
        <f t="shared" si="89"/>
        <v>0</v>
      </c>
      <c r="BM44" s="60"/>
      <c r="BN44" s="59">
        <f t="shared" ref="BN44:BO44" si="90">SUM(BN32:BN43)</f>
        <v>0</v>
      </c>
      <c r="BO44" s="37">
        <f t="shared" si="90"/>
        <v>0</v>
      </c>
      <c r="BP44" s="60"/>
      <c r="BQ44" s="59">
        <f t="shared" ref="BQ44:BR44" si="91">SUM(BQ32:BQ43)</f>
        <v>0.223</v>
      </c>
      <c r="BR44" s="37">
        <f t="shared" si="91"/>
        <v>144.91</v>
      </c>
      <c r="BS44" s="60"/>
      <c r="BT44" s="59">
        <f t="shared" ref="BT44:BU44" si="92">SUM(BT32:BT43)</f>
        <v>0</v>
      </c>
      <c r="BU44" s="37">
        <f t="shared" si="92"/>
        <v>0</v>
      </c>
      <c r="BV44" s="60"/>
      <c r="BW44" s="59">
        <f t="shared" ref="BW44:BX44" si="93">SUM(BW32:BW43)</f>
        <v>0</v>
      </c>
      <c r="BX44" s="37">
        <f t="shared" si="93"/>
        <v>0</v>
      </c>
      <c r="BY44" s="60"/>
      <c r="BZ44" s="59">
        <f t="shared" ref="BZ44:CA44" si="94">SUM(BZ32:BZ43)</f>
        <v>0</v>
      </c>
      <c r="CA44" s="37">
        <f t="shared" si="94"/>
        <v>0</v>
      </c>
      <c r="CB44" s="60"/>
      <c r="CC44" s="38">
        <f t="shared" si="70"/>
        <v>109.541</v>
      </c>
      <c r="CD44" s="39">
        <f t="shared" si="71"/>
        <v>281.88</v>
      </c>
    </row>
    <row r="45" spans="1:82" x14ac:dyDescent="0.3">
      <c r="A45" s="44">
        <v>2016</v>
      </c>
      <c r="B45" s="45" t="s">
        <v>5</v>
      </c>
      <c r="C45" s="9">
        <v>0</v>
      </c>
      <c r="D45" s="5">
        <v>0</v>
      </c>
      <c r="E45" s="50">
        <v>0</v>
      </c>
      <c r="F45" s="9">
        <v>0</v>
      </c>
      <c r="G45" s="5">
        <v>0</v>
      </c>
      <c r="H45" s="50">
        <v>0</v>
      </c>
      <c r="I45" s="9">
        <v>0</v>
      </c>
      <c r="J45" s="5">
        <v>0</v>
      </c>
      <c r="K45" s="50">
        <v>0</v>
      </c>
      <c r="L45" s="9">
        <v>0</v>
      </c>
      <c r="M45" s="5">
        <v>0</v>
      </c>
      <c r="N45" s="50">
        <v>0</v>
      </c>
      <c r="O45" s="9">
        <v>0</v>
      </c>
      <c r="P45" s="5">
        <v>0</v>
      </c>
      <c r="Q45" s="50">
        <v>0</v>
      </c>
      <c r="R45" s="9">
        <v>0</v>
      </c>
      <c r="S45" s="5">
        <v>0</v>
      </c>
      <c r="T45" s="50">
        <v>0</v>
      </c>
      <c r="U45" s="9">
        <f t="shared" ref="U45:U53" si="95">SUM(U35:U44)</f>
        <v>0</v>
      </c>
      <c r="V45" s="5">
        <v>0</v>
      </c>
      <c r="W45" s="12">
        <v>0</v>
      </c>
      <c r="X45" s="9">
        <v>0</v>
      </c>
      <c r="Y45" s="5">
        <v>0</v>
      </c>
      <c r="Z45" s="50">
        <v>0</v>
      </c>
      <c r="AA45" s="9">
        <v>0.01</v>
      </c>
      <c r="AB45" s="5">
        <v>0.59</v>
      </c>
      <c r="AC45" s="50">
        <f t="shared" ref="AC45" si="96">AB45/AA45*1000</f>
        <v>58999.999999999993</v>
      </c>
      <c r="AD45" s="9">
        <v>0</v>
      </c>
      <c r="AE45" s="5">
        <v>0</v>
      </c>
      <c r="AF45" s="50">
        <v>0</v>
      </c>
      <c r="AG45" s="9">
        <v>0</v>
      </c>
      <c r="AH45" s="5">
        <v>0</v>
      </c>
      <c r="AI45" s="50">
        <v>0</v>
      </c>
      <c r="AJ45" s="9">
        <v>0</v>
      </c>
      <c r="AK45" s="5">
        <v>0</v>
      </c>
      <c r="AL45" s="50">
        <v>0</v>
      </c>
      <c r="AM45" s="9">
        <v>0</v>
      </c>
      <c r="AN45" s="5">
        <v>0</v>
      </c>
      <c r="AO45" s="50">
        <v>0</v>
      </c>
      <c r="AP45" s="9">
        <v>0</v>
      </c>
      <c r="AQ45" s="5">
        <v>0</v>
      </c>
      <c r="AR45" s="50">
        <v>0</v>
      </c>
      <c r="AS45" s="9">
        <v>0</v>
      </c>
      <c r="AT45" s="5">
        <v>0</v>
      </c>
      <c r="AU45" s="50">
        <v>0</v>
      </c>
      <c r="AV45" s="9">
        <v>0</v>
      </c>
      <c r="AW45" s="5">
        <v>0</v>
      </c>
      <c r="AX45" s="50">
        <v>0</v>
      </c>
      <c r="AY45" s="9">
        <v>7.0999999999999994E-2</v>
      </c>
      <c r="AZ45" s="5">
        <v>7.73</v>
      </c>
      <c r="BA45" s="50">
        <f t="shared" ref="BA45:BA56" si="97">AZ45/AY45*1000</f>
        <v>108873.23943661973</v>
      </c>
      <c r="BB45" s="9">
        <v>0</v>
      </c>
      <c r="BC45" s="5">
        <v>0</v>
      </c>
      <c r="BD45" s="50">
        <v>0</v>
      </c>
      <c r="BE45" s="9">
        <v>0</v>
      </c>
      <c r="BF45" s="5">
        <v>0</v>
      </c>
      <c r="BG45" s="12">
        <v>0</v>
      </c>
      <c r="BH45" s="9">
        <v>0</v>
      </c>
      <c r="BI45" s="5">
        <v>0</v>
      </c>
      <c r="BJ45" s="50">
        <v>0</v>
      </c>
      <c r="BK45" s="9">
        <v>0</v>
      </c>
      <c r="BL45" s="5">
        <v>0</v>
      </c>
      <c r="BM45" s="50">
        <v>0</v>
      </c>
      <c r="BN45" s="9">
        <v>0</v>
      </c>
      <c r="BO45" s="5">
        <v>0</v>
      </c>
      <c r="BP45" s="50">
        <v>0</v>
      </c>
      <c r="BQ45" s="9">
        <v>0</v>
      </c>
      <c r="BR45" s="5">
        <v>0</v>
      </c>
      <c r="BS45" s="50">
        <v>0</v>
      </c>
      <c r="BT45" s="9">
        <v>0</v>
      </c>
      <c r="BU45" s="5">
        <v>0</v>
      </c>
      <c r="BV45" s="50">
        <v>0</v>
      </c>
      <c r="BW45" s="9">
        <v>0</v>
      </c>
      <c r="BX45" s="5">
        <v>0</v>
      </c>
      <c r="BY45" s="50">
        <v>0</v>
      </c>
      <c r="BZ45" s="9">
        <v>0</v>
      </c>
      <c r="CA45" s="5">
        <v>0</v>
      </c>
      <c r="CB45" s="50">
        <v>0</v>
      </c>
      <c r="CC45" s="6">
        <f t="shared" si="70"/>
        <v>8.0999999999999989E-2</v>
      </c>
      <c r="CD45" s="11">
        <f t="shared" si="71"/>
        <v>8.32</v>
      </c>
    </row>
    <row r="46" spans="1:82" x14ac:dyDescent="0.3">
      <c r="A46" s="44">
        <v>2016</v>
      </c>
      <c r="B46" s="45" t="s">
        <v>6</v>
      </c>
      <c r="C46" s="9">
        <v>0</v>
      </c>
      <c r="D46" s="5">
        <v>0</v>
      </c>
      <c r="E46" s="50">
        <v>0</v>
      </c>
      <c r="F46" s="9">
        <v>0</v>
      </c>
      <c r="G46" s="5">
        <v>0</v>
      </c>
      <c r="H46" s="50">
        <v>0</v>
      </c>
      <c r="I46" s="9">
        <v>0</v>
      </c>
      <c r="J46" s="5">
        <v>0</v>
      </c>
      <c r="K46" s="50">
        <v>0</v>
      </c>
      <c r="L46" s="9">
        <v>0</v>
      </c>
      <c r="M46" s="5">
        <v>0</v>
      </c>
      <c r="N46" s="50">
        <v>0</v>
      </c>
      <c r="O46" s="9">
        <v>0</v>
      </c>
      <c r="P46" s="5"/>
      <c r="Q46" s="50">
        <v>0</v>
      </c>
      <c r="R46" s="9">
        <v>0</v>
      </c>
      <c r="S46" s="5">
        <v>0</v>
      </c>
      <c r="T46" s="50">
        <v>0</v>
      </c>
      <c r="U46" s="9">
        <f t="shared" si="95"/>
        <v>0</v>
      </c>
      <c r="V46" s="5">
        <v>0</v>
      </c>
      <c r="W46" s="12">
        <v>0</v>
      </c>
      <c r="X46" s="9">
        <v>0</v>
      </c>
      <c r="Y46" s="5">
        <v>0</v>
      </c>
      <c r="Z46" s="50">
        <v>0</v>
      </c>
      <c r="AA46" s="9">
        <v>0</v>
      </c>
      <c r="AB46" s="5">
        <v>0</v>
      </c>
      <c r="AC46" s="50">
        <v>0</v>
      </c>
      <c r="AD46" s="9">
        <v>0</v>
      </c>
      <c r="AE46" s="5">
        <v>0</v>
      </c>
      <c r="AF46" s="50">
        <v>0</v>
      </c>
      <c r="AG46" s="9">
        <v>0</v>
      </c>
      <c r="AH46" s="5">
        <v>0</v>
      </c>
      <c r="AI46" s="50">
        <v>0</v>
      </c>
      <c r="AJ46" s="9">
        <v>0</v>
      </c>
      <c r="AK46" s="5">
        <v>0</v>
      </c>
      <c r="AL46" s="50">
        <v>0</v>
      </c>
      <c r="AM46" s="9">
        <v>0</v>
      </c>
      <c r="AN46" s="5">
        <v>0</v>
      </c>
      <c r="AO46" s="50">
        <v>0</v>
      </c>
      <c r="AP46" s="9">
        <v>0.01</v>
      </c>
      <c r="AQ46" s="5">
        <v>0.31</v>
      </c>
      <c r="AR46" s="50">
        <f t="shared" ref="AR46:AR48" si="98">AQ46/AP46*1000</f>
        <v>31000</v>
      </c>
      <c r="AS46" s="9">
        <v>0</v>
      </c>
      <c r="AT46" s="5">
        <v>0</v>
      </c>
      <c r="AU46" s="50">
        <v>0</v>
      </c>
      <c r="AV46" s="9">
        <v>0</v>
      </c>
      <c r="AW46" s="5">
        <v>0</v>
      </c>
      <c r="AX46" s="50">
        <v>0</v>
      </c>
      <c r="AY46" s="9">
        <v>2.44</v>
      </c>
      <c r="AZ46" s="5">
        <v>96</v>
      </c>
      <c r="BA46" s="50">
        <f t="shared" si="97"/>
        <v>39344.262295081971</v>
      </c>
      <c r="BB46" s="9">
        <v>0</v>
      </c>
      <c r="BC46" s="5">
        <v>0</v>
      </c>
      <c r="BD46" s="50">
        <v>0</v>
      </c>
      <c r="BE46" s="9">
        <v>0</v>
      </c>
      <c r="BF46" s="5">
        <v>0</v>
      </c>
      <c r="BG46" s="12">
        <v>0</v>
      </c>
      <c r="BH46" s="9">
        <v>0</v>
      </c>
      <c r="BI46" s="5">
        <v>0</v>
      </c>
      <c r="BJ46" s="50">
        <v>0</v>
      </c>
      <c r="BK46" s="9">
        <v>0</v>
      </c>
      <c r="BL46" s="5">
        <v>0</v>
      </c>
      <c r="BM46" s="50">
        <v>0</v>
      </c>
      <c r="BN46" s="9">
        <v>0</v>
      </c>
      <c r="BO46" s="5">
        <v>0</v>
      </c>
      <c r="BP46" s="50">
        <v>0</v>
      </c>
      <c r="BQ46" s="9">
        <v>0</v>
      </c>
      <c r="BR46" s="5">
        <v>0</v>
      </c>
      <c r="BS46" s="50">
        <v>0</v>
      </c>
      <c r="BT46" s="9">
        <v>0</v>
      </c>
      <c r="BU46" s="5">
        <v>0</v>
      </c>
      <c r="BV46" s="50">
        <v>0</v>
      </c>
      <c r="BW46" s="9">
        <v>0</v>
      </c>
      <c r="BX46" s="5">
        <v>0</v>
      </c>
      <c r="BY46" s="50">
        <v>0</v>
      </c>
      <c r="BZ46" s="9">
        <v>0</v>
      </c>
      <c r="CA46" s="5">
        <v>0</v>
      </c>
      <c r="CB46" s="50">
        <v>0</v>
      </c>
      <c r="CC46" s="6">
        <f t="shared" si="70"/>
        <v>2.4499999999999997</v>
      </c>
      <c r="CD46" s="11">
        <f t="shared" si="71"/>
        <v>96.31</v>
      </c>
    </row>
    <row r="47" spans="1:82" x14ac:dyDescent="0.3">
      <c r="A47" s="44">
        <v>2016</v>
      </c>
      <c r="B47" s="45" t="s">
        <v>7</v>
      </c>
      <c r="C47" s="9">
        <v>0</v>
      </c>
      <c r="D47" s="5">
        <v>0</v>
      </c>
      <c r="E47" s="50">
        <v>0</v>
      </c>
      <c r="F47" s="9">
        <v>0</v>
      </c>
      <c r="G47" s="5">
        <v>0</v>
      </c>
      <c r="H47" s="50">
        <v>0</v>
      </c>
      <c r="I47" s="9">
        <v>0</v>
      </c>
      <c r="J47" s="5">
        <v>0</v>
      </c>
      <c r="K47" s="50">
        <v>0</v>
      </c>
      <c r="L47" s="9">
        <v>0</v>
      </c>
      <c r="M47" s="5">
        <v>0</v>
      </c>
      <c r="N47" s="50">
        <v>0</v>
      </c>
      <c r="O47" s="9">
        <v>0</v>
      </c>
      <c r="P47" s="5"/>
      <c r="Q47" s="50">
        <v>0</v>
      </c>
      <c r="R47" s="9">
        <v>0</v>
      </c>
      <c r="S47" s="5">
        <v>0</v>
      </c>
      <c r="T47" s="50">
        <v>0</v>
      </c>
      <c r="U47" s="9">
        <f t="shared" si="95"/>
        <v>0</v>
      </c>
      <c r="V47" s="5">
        <v>0</v>
      </c>
      <c r="W47" s="12">
        <v>0</v>
      </c>
      <c r="X47" s="9">
        <v>0</v>
      </c>
      <c r="Y47" s="5">
        <v>0</v>
      </c>
      <c r="Z47" s="50">
        <v>0</v>
      </c>
      <c r="AA47" s="9">
        <v>0</v>
      </c>
      <c r="AB47" s="5">
        <v>0</v>
      </c>
      <c r="AC47" s="50">
        <v>0</v>
      </c>
      <c r="AD47" s="9">
        <v>0</v>
      </c>
      <c r="AE47" s="5">
        <v>0</v>
      </c>
      <c r="AF47" s="50">
        <v>0</v>
      </c>
      <c r="AG47" s="9">
        <v>6.0000000000000001E-3</v>
      </c>
      <c r="AH47" s="5">
        <v>0.12</v>
      </c>
      <c r="AI47" s="50">
        <f t="shared" ref="AI47" si="99">AH47/AG47*1000</f>
        <v>20000</v>
      </c>
      <c r="AJ47" s="9">
        <v>0</v>
      </c>
      <c r="AK47" s="5">
        <v>0</v>
      </c>
      <c r="AL47" s="50">
        <v>0</v>
      </c>
      <c r="AM47" s="9">
        <v>0</v>
      </c>
      <c r="AN47" s="5">
        <v>0</v>
      </c>
      <c r="AO47" s="50">
        <v>0</v>
      </c>
      <c r="AP47" s="9">
        <v>0</v>
      </c>
      <c r="AQ47" s="5">
        <v>0</v>
      </c>
      <c r="AR47" s="50">
        <v>0</v>
      </c>
      <c r="AS47" s="9">
        <v>0</v>
      </c>
      <c r="AT47" s="5">
        <v>0</v>
      </c>
      <c r="AU47" s="50">
        <v>0</v>
      </c>
      <c r="AV47" s="9">
        <v>0</v>
      </c>
      <c r="AW47" s="5">
        <v>0</v>
      </c>
      <c r="AX47" s="50">
        <v>0</v>
      </c>
      <c r="AY47" s="9">
        <v>17.004999999999999</v>
      </c>
      <c r="AZ47" s="5">
        <v>297.54000000000002</v>
      </c>
      <c r="BA47" s="50">
        <f t="shared" si="97"/>
        <v>17497.206703910619</v>
      </c>
      <c r="BB47" s="9">
        <v>0</v>
      </c>
      <c r="BC47" s="5">
        <v>0</v>
      </c>
      <c r="BD47" s="50">
        <v>0</v>
      </c>
      <c r="BE47" s="9">
        <v>0</v>
      </c>
      <c r="BF47" s="5">
        <v>0</v>
      </c>
      <c r="BG47" s="12">
        <v>0</v>
      </c>
      <c r="BH47" s="9">
        <v>0</v>
      </c>
      <c r="BI47" s="5">
        <v>0</v>
      </c>
      <c r="BJ47" s="50">
        <v>0</v>
      </c>
      <c r="BK47" s="9">
        <v>0</v>
      </c>
      <c r="BL47" s="5">
        <v>0</v>
      </c>
      <c r="BM47" s="50">
        <v>0</v>
      </c>
      <c r="BN47" s="9">
        <v>0</v>
      </c>
      <c r="BO47" s="5">
        <v>0</v>
      </c>
      <c r="BP47" s="50">
        <v>0</v>
      </c>
      <c r="BQ47" s="9">
        <v>0</v>
      </c>
      <c r="BR47" s="5">
        <v>0</v>
      </c>
      <c r="BS47" s="50">
        <v>0</v>
      </c>
      <c r="BT47" s="9">
        <v>0</v>
      </c>
      <c r="BU47" s="5">
        <v>0</v>
      </c>
      <c r="BV47" s="50">
        <v>0</v>
      </c>
      <c r="BW47" s="9">
        <v>0</v>
      </c>
      <c r="BX47" s="5">
        <v>0</v>
      </c>
      <c r="BY47" s="50">
        <v>0</v>
      </c>
      <c r="BZ47" s="9">
        <v>0</v>
      </c>
      <c r="CA47" s="5">
        <v>0</v>
      </c>
      <c r="CB47" s="50">
        <v>0</v>
      </c>
      <c r="CC47" s="6">
        <f t="shared" si="70"/>
        <v>17.010999999999999</v>
      </c>
      <c r="CD47" s="11">
        <f t="shared" si="71"/>
        <v>297.66000000000003</v>
      </c>
    </row>
    <row r="48" spans="1:82" x14ac:dyDescent="0.3">
      <c r="A48" s="44">
        <v>2016</v>
      </c>
      <c r="B48" s="45" t="s">
        <v>8</v>
      </c>
      <c r="C48" s="9">
        <v>0</v>
      </c>
      <c r="D48" s="5">
        <v>0</v>
      </c>
      <c r="E48" s="50">
        <v>0</v>
      </c>
      <c r="F48" s="9">
        <v>0</v>
      </c>
      <c r="G48" s="5">
        <v>0</v>
      </c>
      <c r="H48" s="50">
        <v>0</v>
      </c>
      <c r="I48" s="9">
        <v>0</v>
      </c>
      <c r="J48" s="5">
        <v>0</v>
      </c>
      <c r="K48" s="50">
        <v>0</v>
      </c>
      <c r="L48" s="9">
        <v>22</v>
      </c>
      <c r="M48" s="5">
        <v>28.4</v>
      </c>
      <c r="N48" s="50">
        <f t="shared" ref="N48:N55" si="100">M48/L48*1000</f>
        <v>1290.9090909090908</v>
      </c>
      <c r="O48" s="9">
        <v>0</v>
      </c>
      <c r="P48" s="5">
        <v>0</v>
      </c>
      <c r="Q48" s="50">
        <v>0</v>
      </c>
      <c r="R48" s="9">
        <v>0</v>
      </c>
      <c r="S48" s="5">
        <v>0</v>
      </c>
      <c r="T48" s="50">
        <v>0</v>
      </c>
      <c r="U48" s="9">
        <f t="shared" si="95"/>
        <v>0</v>
      </c>
      <c r="V48" s="5">
        <v>0</v>
      </c>
      <c r="W48" s="12">
        <v>0</v>
      </c>
      <c r="X48" s="9">
        <v>0</v>
      </c>
      <c r="Y48" s="5">
        <v>0</v>
      </c>
      <c r="Z48" s="12">
        <f t="shared" ref="Z48:Z56" si="101">IF(X48=0,0,Y48/X48*1000)</f>
        <v>0</v>
      </c>
      <c r="AA48" s="9">
        <v>0</v>
      </c>
      <c r="AB48" s="5">
        <v>0</v>
      </c>
      <c r="AC48" s="50">
        <v>0</v>
      </c>
      <c r="AD48" s="9">
        <v>0</v>
      </c>
      <c r="AE48" s="5">
        <v>0</v>
      </c>
      <c r="AF48" s="50">
        <v>0</v>
      </c>
      <c r="AG48" s="9">
        <v>0</v>
      </c>
      <c r="AH48" s="5">
        <v>0</v>
      </c>
      <c r="AI48" s="50">
        <v>0</v>
      </c>
      <c r="AJ48" s="9">
        <v>0</v>
      </c>
      <c r="AK48" s="5">
        <v>0</v>
      </c>
      <c r="AL48" s="50">
        <v>0</v>
      </c>
      <c r="AM48" s="9">
        <v>3.5999999999999997E-2</v>
      </c>
      <c r="AN48" s="5">
        <v>817.75</v>
      </c>
      <c r="AO48" s="50">
        <f t="shared" ref="AO48" si="102">AN48/AM48*1000</f>
        <v>22715277.77777778</v>
      </c>
      <c r="AP48" s="9">
        <v>5.0000000000000001E-3</v>
      </c>
      <c r="AQ48" s="5">
        <v>0.31</v>
      </c>
      <c r="AR48" s="50">
        <f t="shared" si="98"/>
        <v>62000</v>
      </c>
      <c r="AS48" s="9">
        <v>0</v>
      </c>
      <c r="AT48" s="5">
        <v>0</v>
      </c>
      <c r="AU48" s="50">
        <v>0</v>
      </c>
      <c r="AV48" s="9">
        <v>0</v>
      </c>
      <c r="AW48" s="5">
        <v>0</v>
      </c>
      <c r="AX48" s="50">
        <v>0</v>
      </c>
      <c r="AY48" s="9">
        <v>4.1900000000000004</v>
      </c>
      <c r="AZ48" s="5">
        <v>56.29</v>
      </c>
      <c r="BA48" s="50">
        <f t="shared" si="97"/>
        <v>13434.367541766107</v>
      </c>
      <c r="BB48" s="9">
        <v>0</v>
      </c>
      <c r="BC48" s="5">
        <v>0</v>
      </c>
      <c r="BD48" s="50">
        <v>0</v>
      </c>
      <c r="BE48" s="9">
        <v>0</v>
      </c>
      <c r="BF48" s="5">
        <v>0</v>
      </c>
      <c r="BG48" s="12">
        <v>0</v>
      </c>
      <c r="BH48" s="9">
        <v>0</v>
      </c>
      <c r="BI48" s="5">
        <v>0</v>
      </c>
      <c r="BJ48" s="50">
        <v>0</v>
      </c>
      <c r="BK48" s="9">
        <v>0</v>
      </c>
      <c r="BL48" s="5">
        <v>0</v>
      </c>
      <c r="BM48" s="50">
        <v>0</v>
      </c>
      <c r="BN48" s="9">
        <v>0</v>
      </c>
      <c r="BO48" s="5">
        <v>0</v>
      </c>
      <c r="BP48" s="50">
        <v>0</v>
      </c>
      <c r="BQ48" s="9">
        <v>0</v>
      </c>
      <c r="BR48" s="5">
        <v>0</v>
      </c>
      <c r="BS48" s="50">
        <v>0</v>
      </c>
      <c r="BT48" s="9">
        <v>0</v>
      </c>
      <c r="BU48" s="5">
        <v>0</v>
      </c>
      <c r="BV48" s="50">
        <v>0</v>
      </c>
      <c r="BW48" s="9">
        <v>0</v>
      </c>
      <c r="BX48" s="5">
        <v>0</v>
      </c>
      <c r="BY48" s="50">
        <v>0</v>
      </c>
      <c r="BZ48" s="9">
        <v>0</v>
      </c>
      <c r="CA48" s="5">
        <v>0</v>
      </c>
      <c r="CB48" s="50">
        <v>0</v>
      </c>
      <c r="CC48" s="6">
        <f t="shared" si="70"/>
        <v>26.231000000000002</v>
      </c>
      <c r="CD48" s="11">
        <f t="shared" si="71"/>
        <v>902.75</v>
      </c>
    </row>
    <row r="49" spans="1:82" x14ac:dyDescent="0.3">
      <c r="A49" s="44">
        <v>2016</v>
      </c>
      <c r="B49" s="45" t="s">
        <v>9</v>
      </c>
      <c r="C49" s="9">
        <v>0</v>
      </c>
      <c r="D49" s="5">
        <v>0</v>
      </c>
      <c r="E49" s="50">
        <v>0</v>
      </c>
      <c r="F49" s="9">
        <v>0</v>
      </c>
      <c r="G49" s="5">
        <v>0</v>
      </c>
      <c r="H49" s="50">
        <v>0</v>
      </c>
      <c r="I49" s="9">
        <v>0</v>
      </c>
      <c r="J49" s="5">
        <v>0</v>
      </c>
      <c r="K49" s="50">
        <v>0</v>
      </c>
      <c r="L49" s="9">
        <v>0</v>
      </c>
      <c r="M49" s="5">
        <v>0</v>
      </c>
      <c r="N49" s="50">
        <v>0</v>
      </c>
      <c r="O49" s="9">
        <v>0</v>
      </c>
      <c r="P49" s="5">
        <v>0</v>
      </c>
      <c r="Q49" s="50">
        <v>0</v>
      </c>
      <c r="R49" s="9">
        <v>0</v>
      </c>
      <c r="S49" s="5">
        <v>0</v>
      </c>
      <c r="T49" s="50">
        <v>0</v>
      </c>
      <c r="U49" s="9">
        <f t="shared" si="95"/>
        <v>0</v>
      </c>
      <c r="V49" s="5">
        <v>0</v>
      </c>
      <c r="W49" s="12">
        <v>0</v>
      </c>
      <c r="X49" s="9">
        <v>0</v>
      </c>
      <c r="Y49" s="5">
        <v>0</v>
      </c>
      <c r="Z49" s="12">
        <f t="shared" si="101"/>
        <v>0</v>
      </c>
      <c r="AA49" s="9">
        <v>0</v>
      </c>
      <c r="AB49" s="5">
        <v>0</v>
      </c>
      <c r="AC49" s="50">
        <v>0</v>
      </c>
      <c r="AD49" s="9">
        <v>0</v>
      </c>
      <c r="AE49" s="5">
        <v>0</v>
      </c>
      <c r="AF49" s="50">
        <v>0</v>
      </c>
      <c r="AG49" s="9">
        <v>0</v>
      </c>
      <c r="AH49" s="5">
        <v>0</v>
      </c>
      <c r="AI49" s="50">
        <v>0</v>
      </c>
      <c r="AJ49" s="9">
        <v>0</v>
      </c>
      <c r="AK49" s="5">
        <v>0</v>
      </c>
      <c r="AL49" s="50">
        <v>0</v>
      </c>
      <c r="AM49" s="9">
        <v>0</v>
      </c>
      <c r="AN49" s="5">
        <v>0</v>
      </c>
      <c r="AO49" s="50">
        <v>0</v>
      </c>
      <c r="AP49" s="9">
        <v>0</v>
      </c>
      <c r="AQ49" s="5">
        <v>0</v>
      </c>
      <c r="AR49" s="50">
        <v>0</v>
      </c>
      <c r="AS49" s="9">
        <v>0.6</v>
      </c>
      <c r="AT49" s="5">
        <v>14.6</v>
      </c>
      <c r="AU49" s="50">
        <f t="shared" ref="AU49" si="103">AT49/AS49*1000</f>
        <v>24333.333333333332</v>
      </c>
      <c r="AV49" s="9">
        <v>0</v>
      </c>
      <c r="AW49" s="5">
        <v>0</v>
      </c>
      <c r="AX49" s="50">
        <v>0</v>
      </c>
      <c r="AY49" s="9">
        <v>1.39</v>
      </c>
      <c r="AZ49" s="5">
        <v>32.96</v>
      </c>
      <c r="BA49" s="50">
        <f t="shared" si="97"/>
        <v>23712.230215827341</v>
      </c>
      <c r="BB49" s="9">
        <v>0</v>
      </c>
      <c r="BC49" s="5">
        <v>0</v>
      </c>
      <c r="BD49" s="50">
        <v>0</v>
      </c>
      <c r="BE49" s="9">
        <v>0</v>
      </c>
      <c r="BF49" s="5">
        <v>0</v>
      </c>
      <c r="BG49" s="12">
        <v>0</v>
      </c>
      <c r="BH49" s="9">
        <v>0</v>
      </c>
      <c r="BI49" s="5">
        <v>0</v>
      </c>
      <c r="BJ49" s="50">
        <v>0</v>
      </c>
      <c r="BK49" s="9">
        <v>0</v>
      </c>
      <c r="BL49" s="5">
        <v>0</v>
      </c>
      <c r="BM49" s="50">
        <v>0</v>
      </c>
      <c r="BN49" s="9">
        <v>0</v>
      </c>
      <c r="BO49" s="5">
        <v>0</v>
      </c>
      <c r="BP49" s="50">
        <v>0</v>
      </c>
      <c r="BQ49" s="9">
        <v>0</v>
      </c>
      <c r="BR49" s="5">
        <v>0</v>
      </c>
      <c r="BS49" s="50">
        <v>0</v>
      </c>
      <c r="BT49" s="9">
        <v>0</v>
      </c>
      <c r="BU49" s="5">
        <v>0</v>
      </c>
      <c r="BV49" s="50">
        <v>0</v>
      </c>
      <c r="BW49" s="9">
        <v>0</v>
      </c>
      <c r="BX49" s="5">
        <v>0</v>
      </c>
      <c r="BY49" s="50">
        <v>0</v>
      </c>
      <c r="BZ49" s="9">
        <v>0</v>
      </c>
      <c r="CA49" s="5">
        <v>0</v>
      </c>
      <c r="CB49" s="50">
        <v>0</v>
      </c>
      <c r="CC49" s="6">
        <f t="shared" si="70"/>
        <v>1.9899999999999998</v>
      </c>
      <c r="CD49" s="11">
        <f t="shared" si="71"/>
        <v>47.56</v>
      </c>
    </row>
    <row r="50" spans="1:82" x14ac:dyDescent="0.3">
      <c r="A50" s="44">
        <v>2016</v>
      </c>
      <c r="B50" s="45" t="s">
        <v>10</v>
      </c>
      <c r="C50" s="9">
        <v>0</v>
      </c>
      <c r="D50" s="5">
        <v>0</v>
      </c>
      <c r="E50" s="50">
        <v>0</v>
      </c>
      <c r="F50" s="9">
        <v>0</v>
      </c>
      <c r="G50" s="5">
        <v>0</v>
      </c>
      <c r="H50" s="50">
        <v>0</v>
      </c>
      <c r="I50" s="9">
        <v>0</v>
      </c>
      <c r="J50" s="5">
        <v>0</v>
      </c>
      <c r="K50" s="50">
        <v>0</v>
      </c>
      <c r="L50" s="9">
        <v>16.3</v>
      </c>
      <c r="M50" s="5">
        <v>35.06</v>
      </c>
      <c r="N50" s="50">
        <f t="shared" si="100"/>
        <v>2150.9202453987732</v>
      </c>
      <c r="O50" s="9">
        <v>0</v>
      </c>
      <c r="P50" s="5">
        <v>0</v>
      </c>
      <c r="Q50" s="50">
        <v>0</v>
      </c>
      <c r="R50" s="9">
        <v>0</v>
      </c>
      <c r="S50" s="5">
        <v>0</v>
      </c>
      <c r="T50" s="50">
        <v>0</v>
      </c>
      <c r="U50" s="9">
        <f t="shared" si="95"/>
        <v>0</v>
      </c>
      <c r="V50" s="5">
        <v>0</v>
      </c>
      <c r="W50" s="12">
        <v>0</v>
      </c>
      <c r="X50" s="9">
        <v>0</v>
      </c>
      <c r="Y50" s="5">
        <v>0</v>
      </c>
      <c r="Z50" s="12">
        <f t="shared" si="101"/>
        <v>0</v>
      </c>
      <c r="AA50" s="9">
        <v>0</v>
      </c>
      <c r="AB50" s="5">
        <v>0</v>
      </c>
      <c r="AC50" s="50">
        <v>0</v>
      </c>
      <c r="AD50" s="9">
        <v>0</v>
      </c>
      <c r="AE50" s="5">
        <v>0</v>
      </c>
      <c r="AF50" s="50">
        <v>0</v>
      </c>
      <c r="AG50" s="9">
        <v>0</v>
      </c>
      <c r="AH50" s="5">
        <v>0</v>
      </c>
      <c r="AI50" s="50">
        <v>0</v>
      </c>
      <c r="AJ50" s="9">
        <v>0</v>
      </c>
      <c r="AK50" s="5">
        <v>0</v>
      </c>
      <c r="AL50" s="50">
        <v>0</v>
      </c>
      <c r="AM50" s="9">
        <v>0</v>
      </c>
      <c r="AN50" s="5">
        <v>0</v>
      </c>
      <c r="AO50" s="50">
        <v>0</v>
      </c>
      <c r="AP50" s="9">
        <v>0</v>
      </c>
      <c r="AQ50" s="5">
        <v>0</v>
      </c>
      <c r="AR50" s="50">
        <v>0</v>
      </c>
      <c r="AS50" s="9">
        <v>0</v>
      </c>
      <c r="AT50" s="5">
        <v>0</v>
      </c>
      <c r="AU50" s="50">
        <v>0</v>
      </c>
      <c r="AV50" s="9">
        <v>0</v>
      </c>
      <c r="AW50" s="5">
        <v>0</v>
      </c>
      <c r="AX50" s="50">
        <v>0</v>
      </c>
      <c r="AY50" s="9">
        <v>0</v>
      </c>
      <c r="AZ50" s="5">
        <v>0</v>
      </c>
      <c r="BA50" s="50">
        <v>0</v>
      </c>
      <c r="BB50" s="9">
        <v>0</v>
      </c>
      <c r="BC50" s="5">
        <v>0</v>
      </c>
      <c r="BD50" s="50">
        <v>0</v>
      </c>
      <c r="BE50" s="9">
        <v>0</v>
      </c>
      <c r="BF50" s="5">
        <v>0</v>
      </c>
      <c r="BG50" s="12">
        <v>0</v>
      </c>
      <c r="BH50" s="9">
        <v>0</v>
      </c>
      <c r="BI50" s="5">
        <v>0</v>
      </c>
      <c r="BJ50" s="50">
        <v>0</v>
      </c>
      <c r="BK50" s="9">
        <v>0</v>
      </c>
      <c r="BL50" s="5">
        <v>0</v>
      </c>
      <c r="BM50" s="50">
        <v>0</v>
      </c>
      <c r="BN50" s="9">
        <v>0</v>
      </c>
      <c r="BO50" s="5">
        <v>0</v>
      </c>
      <c r="BP50" s="50">
        <v>0</v>
      </c>
      <c r="BQ50" s="9">
        <v>0</v>
      </c>
      <c r="BR50" s="5">
        <v>0</v>
      </c>
      <c r="BS50" s="50">
        <v>0</v>
      </c>
      <c r="BT50" s="9">
        <v>0</v>
      </c>
      <c r="BU50" s="5">
        <v>0</v>
      </c>
      <c r="BV50" s="50">
        <v>0</v>
      </c>
      <c r="BW50" s="9">
        <v>0</v>
      </c>
      <c r="BX50" s="5">
        <v>0</v>
      </c>
      <c r="BY50" s="50">
        <v>0</v>
      </c>
      <c r="BZ50" s="9">
        <v>0</v>
      </c>
      <c r="CA50" s="5">
        <v>0</v>
      </c>
      <c r="CB50" s="50">
        <v>0</v>
      </c>
      <c r="CC50" s="6">
        <f t="shared" si="70"/>
        <v>16.3</v>
      </c>
      <c r="CD50" s="11">
        <f t="shared" si="71"/>
        <v>35.06</v>
      </c>
    </row>
    <row r="51" spans="1:82" x14ac:dyDescent="0.3">
      <c r="A51" s="44">
        <v>2016</v>
      </c>
      <c r="B51" s="45" t="s">
        <v>11</v>
      </c>
      <c r="C51" s="9">
        <v>0</v>
      </c>
      <c r="D51" s="5">
        <v>0</v>
      </c>
      <c r="E51" s="50">
        <v>0</v>
      </c>
      <c r="F51" s="9">
        <v>0</v>
      </c>
      <c r="G51" s="5">
        <v>0</v>
      </c>
      <c r="H51" s="50">
        <v>0</v>
      </c>
      <c r="I51" s="9">
        <v>0</v>
      </c>
      <c r="J51" s="5">
        <v>0</v>
      </c>
      <c r="K51" s="50">
        <v>0</v>
      </c>
      <c r="L51" s="9">
        <v>6.7240000000000002</v>
      </c>
      <c r="M51" s="5">
        <v>11.14</v>
      </c>
      <c r="N51" s="50">
        <f t="shared" si="100"/>
        <v>1656.7519333729924</v>
      </c>
      <c r="O51" s="9">
        <v>0</v>
      </c>
      <c r="P51" s="5">
        <v>0</v>
      </c>
      <c r="Q51" s="50">
        <v>0</v>
      </c>
      <c r="R51" s="9">
        <v>0</v>
      </c>
      <c r="S51" s="5">
        <v>0</v>
      </c>
      <c r="T51" s="50">
        <v>0</v>
      </c>
      <c r="U51" s="9">
        <f t="shared" si="95"/>
        <v>0</v>
      </c>
      <c r="V51" s="5">
        <v>0</v>
      </c>
      <c r="W51" s="12">
        <v>0</v>
      </c>
      <c r="X51" s="9">
        <v>0</v>
      </c>
      <c r="Y51" s="5">
        <v>0</v>
      </c>
      <c r="Z51" s="12">
        <f t="shared" si="101"/>
        <v>0</v>
      </c>
      <c r="AA51" s="9">
        <v>0</v>
      </c>
      <c r="AB51" s="5">
        <v>0</v>
      </c>
      <c r="AC51" s="50">
        <v>0</v>
      </c>
      <c r="AD51" s="9">
        <v>0</v>
      </c>
      <c r="AE51" s="5">
        <v>0</v>
      </c>
      <c r="AF51" s="50">
        <v>0</v>
      </c>
      <c r="AG51" s="9">
        <v>0</v>
      </c>
      <c r="AH51" s="5">
        <v>0</v>
      </c>
      <c r="AI51" s="50">
        <v>0</v>
      </c>
      <c r="AJ51" s="9">
        <v>0</v>
      </c>
      <c r="AK51" s="5">
        <v>0</v>
      </c>
      <c r="AL51" s="50">
        <v>0</v>
      </c>
      <c r="AM51" s="9">
        <v>0</v>
      </c>
      <c r="AN51" s="5">
        <v>0</v>
      </c>
      <c r="AO51" s="50">
        <v>0</v>
      </c>
      <c r="AP51" s="9">
        <v>0</v>
      </c>
      <c r="AQ51" s="5">
        <v>0</v>
      </c>
      <c r="AR51" s="50">
        <v>0</v>
      </c>
      <c r="AS51" s="9">
        <v>0</v>
      </c>
      <c r="AT51" s="5">
        <v>0</v>
      </c>
      <c r="AU51" s="50">
        <v>0</v>
      </c>
      <c r="AV51" s="9">
        <v>0</v>
      </c>
      <c r="AW51" s="5">
        <v>0</v>
      </c>
      <c r="AX51" s="50">
        <v>0</v>
      </c>
      <c r="AY51" s="9">
        <v>0</v>
      </c>
      <c r="AZ51" s="5">
        <v>0</v>
      </c>
      <c r="BA51" s="50">
        <v>0</v>
      </c>
      <c r="BB51" s="9">
        <v>0</v>
      </c>
      <c r="BC51" s="5">
        <v>0</v>
      </c>
      <c r="BD51" s="50">
        <v>0</v>
      </c>
      <c r="BE51" s="9">
        <v>0</v>
      </c>
      <c r="BF51" s="5">
        <v>0</v>
      </c>
      <c r="BG51" s="12">
        <v>0</v>
      </c>
      <c r="BH51" s="9">
        <v>0</v>
      </c>
      <c r="BI51" s="5">
        <v>0</v>
      </c>
      <c r="BJ51" s="50">
        <v>0</v>
      </c>
      <c r="BK51" s="9">
        <v>0</v>
      </c>
      <c r="BL51" s="5">
        <v>0</v>
      </c>
      <c r="BM51" s="50">
        <v>0</v>
      </c>
      <c r="BN51" s="9">
        <v>8.9999999999999993E-3</v>
      </c>
      <c r="BO51" s="5">
        <v>5.84</v>
      </c>
      <c r="BP51" s="50">
        <f t="shared" ref="BP51" si="104">BO51/BN51*1000</f>
        <v>648888.88888888888</v>
      </c>
      <c r="BQ51" s="9">
        <v>0</v>
      </c>
      <c r="BR51" s="5">
        <v>0</v>
      </c>
      <c r="BS51" s="50">
        <v>0</v>
      </c>
      <c r="BT51" s="9">
        <v>0</v>
      </c>
      <c r="BU51" s="5">
        <v>0</v>
      </c>
      <c r="BV51" s="50">
        <v>0</v>
      </c>
      <c r="BW51" s="9">
        <v>0.01</v>
      </c>
      <c r="BX51" s="5">
        <v>0.23</v>
      </c>
      <c r="BY51" s="50">
        <f t="shared" ref="BY51:BY52" si="105">BX51/BW51*1000</f>
        <v>23000</v>
      </c>
      <c r="BZ51" s="9">
        <v>0</v>
      </c>
      <c r="CA51" s="5">
        <v>0</v>
      </c>
      <c r="CB51" s="50">
        <v>0</v>
      </c>
      <c r="CC51" s="6">
        <f t="shared" si="70"/>
        <v>6.7430000000000003</v>
      </c>
      <c r="CD51" s="11">
        <f t="shared" si="71"/>
        <v>17.21</v>
      </c>
    </row>
    <row r="52" spans="1:82" x14ac:dyDescent="0.3">
      <c r="A52" s="44">
        <v>2016</v>
      </c>
      <c r="B52" s="45" t="s">
        <v>12</v>
      </c>
      <c r="C52" s="54">
        <v>0</v>
      </c>
      <c r="D52" s="7">
        <v>0</v>
      </c>
      <c r="E52" s="50">
        <v>0</v>
      </c>
      <c r="F52" s="54">
        <v>0</v>
      </c>
      <c r="G52" s="7">
        <v>0</v>
      </c>
      <c r="H52" s="50">
        <v>0</v>
      </c>
      <c r="I52" s="54">
        <v>0</v>
      </c>
      <c r="J52" s="7">
        <v>0</v>
      </c>
      <c r="K52" s="50">
        <v>0</v>
      </c>
      <c r="L52" s="54">
        <v>4.508</v>
      </c>
      <c r="M52" s="7">
        <v>8.09</v>
      </c>
      <c r="N52" s="50">
        <f t="shared" si="100"/>
        <v>1794.5874001774623</v>
      </c>
      <c r="O52" s="54">
        <v>0</v>
      </c>
      <c r="P52" s="7">
        <v>0</v>
      </c>
      <c r="Q52" s="50">
        <v>0</v>
      </c>
      <c r="R52" s="54">
        <v>0</v>
      </c>
      <c r="S52" s="7">
        <v>0</v>
      </c>
      <c r="T52" s="50">
        <v>0</v>
      </c>
      <c r="U52" s="9">
        <f t="shared" si="95"/>
        <v>0</v>
      </c>
      <c r="V52" s="5">
        <v>0</v>
      </c>
      <c r="W52" s="12">
        <v>0</v>
      </c>
      <c r="X52" s="9">
        <v>0</v>
      </c>
      <c r="Y52" s="5">
        <v>0</v>
      </c>
      <c r="Z52" s="12">
        <f t="shared" si="101"/>
        <v>0</v>
      </c>
      <c r="AA52" s="54">
        <v>0</v>
      </c>
      <c r="AB52" s="7">
        <v>0</v>
      </c>
      <c r="AC52" s="50">
        <v>0</v>
      </c>
      <c r="AD52" s="9">
        <v>0</v>
      </c>
      <c r="AE52" s="5">
        <v>0</v>
      </c>
      <c r="AF52" s="50">
        <v>0</v>
      </c>
      <c r="AG52" s="54">
        <v>0</v>
      </c>
      <c r="AH52" s="7">
        <v>0</v>
      </c>
      <c r="AI52" s="50">
        <v>0</v>
      </c>
      <c r="AJ52" s="54">
        <v>0</v>
      </c>
      <c r="AK52" s="7">
        <v>0</v>
      </c>
      <c r="AL52" s="50">
        <v>0</v>
      </c>
      <c r="AM52" s="54">
        <v>0</v>
      </c>
      <c r="AN52" s="7">
        <v>0</v>
      </c>
      <c r="AO52" s="50">
        <v>0</v>
      </c>
      <c r="AP52" s="54">
        <v>0</v>
      </c>
      <c r="AQ52" s="7">
        <v>0</v>
      </c>
      <c r="AR52" s="50">
        <v>0</v>
      </c>
      <c r="AS52" s="54">
        <v>0</v>
      </c>
      <c r="AT52" s="7">
        <v>0</v>
      </c>
      <c r="AU52" s="50">
        <v>0</v>
      </c>
      <c r="AV52" s="54">
        <v>0</v>
      </c>
      <c r="AW52" s="7">
        <v>0</v>
      </c>
      <c r="AX52" s="50">
        <v>0</v>
      </c>
      <c r="AY52" s="54">
        <v>0</v>
      </c>
      <c r="AZ52" s="7">
        <v>0</v>
      </c>
      <c r="BA52" s="50">
        <v>0</v>
      </c>
      <c r="BB52" s="54">
        <v>0</v>
      </c>
      <c r="BC52" s="7">
        <v>0</v>
      </c>
      <c r="BD52" s="50">
        <v>0</v>
      </c>
      <c r="BE52" s="9">
        <v>0</v>
      </c>
      <c r="BF52" s="5">
        <v>0</v>
      </c>
      <c r="BG52" s="12">
        <v>0</v>
      </c>
      <c r="BH52" s="9">
        <v>0</v>
      </c>
      <c r="BI52" s="5">
        <v>0</v>
      </c>
      <c r="BJ52" s="50">
        <v>0</v>
      </c>
      <c r="BK52" s="9">
        <v>0</v>
      </c>
      <c r="BL52" s="5">
        <v>0</v>
      </c>
      <c r="BM52" s="50">
        <v>0</v>
      </c>
      <c r="BN52" s="54">
        <v>0</v>
      </c>
      <c r="BO52" s="7">
        <v>0</v>
      </c>
      <c r="BP52" s="50">
        <v>0</v>
      </c>
      <c r="BQ52" s="54">
        <v>0</v>
      </c>
      <c r="BR52" s="7">
        <v>0</v>
      </c>
      <c r="BS52" s="50">
        <v>0</v>
      </c>
      <c r="BT52" s="54">
        <v>0</v>
      </c>
      <c r="BU52" s="7">
        <v>0</v>
      </c>
      <c r="BV52" s="50">
        <v>0</v>
      </c>
      <c r="BW52" s="54">
        <v>0.01</v>
      </c>
      <c r="BX52" s="7">
        <v>0.23</v>
      </c>
      <c r="BY52" s="50">
        <f t="shared" si="105"/>
        <v>23000</v>
      </c>
      <c r="BZ52" s="54">
        <v>0</v>
      </c>
      <c r="CA52" s="7">
        <v>0</v>
      </c>
      <c r="CB52" s="50">
        <v>0</v>
      </c>
      <c r="CC52" s="6">
        <f t="shared" si="70"/>
        <v>4.5179999999999998</v>
      </c>
      <c r="CD52" s="11">
        <f t="shared" si="71"/>
        <v>8.32</v>
      </c>
    </row>
    <row r="53" spans="1:82" x14ac:dyDescent="0.3">
      <c r="A53" s="44">
        <v>2016</v>
      </c>
      <c r="B53" s="45" t="s">
        <v>13</v>
      </c>
      <c r="C53" s="54">
        <v>0</v>
      </c>
      <c r="D53" s="7">
        <v>0</v>
      </c>
      <c r="E53" s="50">
        <v>0</v>
      </c>
      <c r="F53" s="54">
        <v>0</v>
      </c>
      <c r="G53" s="7">
        <v>0</v>
      </c>
      <c r="H53" s="50">
        <v>0</v>
      </c>
      <c r="I53" s="54">
        <v>0</v>
      </c>
      <c r="J53" s="7">
        <v>0</v>
      </c>
      <c r="K53" s="50">
        <v>0</v>
      </c>
      <c r="L53" s="54">
        <v>3.258</v>
      </c>
      <c r="M53" s="7">
        <v>5.42</v>
      </c>
      <c r="N53" s="50">
        <f t="shared" si="100"/>
        <v>1663.597298956415</v>
      </c>
      <c r="O53" s="54">
        <v>0</v>
      </c>
      <c r="P53" s="7">
        <v>0</v>
      </c>
      <c r="Q53" s="50">
        <v>0</v>
      </c>
      <c r="R53" s="54">
        <v>0</v>
      </c>
      <c r="S53" s="7">
        <v>0</v>
      </c>
      <c r="T53" s="50">
        <v>0</v>
      </c>
      <c r="U53" s="9">
        <f t="shared" si="95"/>
        <v>0</v>
      </c>
      <c r="V53" s="5">
        <v>0</v>
      </c>
      <c r="W53" s="12">
        <v>0</v>
      </c>
      <c r="X53" s="9">
        <v>0</v>
      </c>
      <c r="Y53" s="5">
        <v>0</v>
      </c>
      <c r="Z53" s="12">
        <f t="shared" si="101"/>
        <v>0</v>
      </c>
      <c r="AA53" s="54">
        <v>0</v>
      </c>
      <c r="AB53" s="7">
        <v>0</v>
      </c>
      <c r="AC53" s="50">
        <v>0</v>
      </c>
      <c r="AD53" s="9">
        <v>0</v>
      </c>
      <c r="AE53" s="5">
        <v>0</v>
      </c>
      <c r="AF53" s="50">
        <v>0</v>
      </c>
      <c r="AG53" s="54">
        <v>0</v>
      </c>
      <c r="AH53" s="7">
        <v>0</v>
      </c>
      <c r="AI53" s="50">
        <v>0</v>
      </c>
      <c r="AJ53" s="54">
        <v>0</v>
      </c>
      <c r="AK53" s="7">
        <v>0</v>
      </c>
      <c r="AL53" s="50">
        <v>0</v>
      </c>
      <c r="AM53" s="54">
        <v>0</v>
      </c>
      <c r="AN53" s="7">
        <v>0</v>
      </c>
      <c r="AO53" s="50">
        <v>0</v>
      </c>
      <c r="AP53" s="54">
        <v>0</v>
      </c>
      <c r="AQ53" s="7">
        <v>0</v>
      </c>
      <c r="AR53" s="50">
        <v>0</v>
      </c>
      <c r="AS53" s="54">
        <v>0</v>
      </c>
      <c r="AT53" s="7">
        <v>0</v>
      </c>
      <c r="AU53" s="50">
        <v>0</v>
      </c>
      <c r="AV53" s="54">
        <v>0</v>
      </c>
      <c r="AW53" s="7">
        <v>0</v>
      </c>
      <c r="AX53" s="50">
        <v>0</v>
      </c>
      <c r="AY53" s="54">
        <v>27.724</v>
      </c>
      <c r="AZ53" s="7">
        <v>461.33</v>
      </c>
      <c r="BA53" s="50">
        <f t="shared" si="97"/>
        <v>16640.095224354351</v>
      </c>
      <c r="BB53" s="54">
        <v>0</v>
      </c>
      <c r="BC53" s="7">
        <v>0</v>
      </c>
      <c r="BD53" s="50">
        <v>0</v>
      </c>
      <c r="BE53" s="9">
        <v>0</v>
      </c>
      <c r="BF53" s="5">
        <v>0</v>
      </c>
      <c r="BG53" s="12">
        <v>0</v>
      </c>
      <c r="BH53" s="9">
        <v>0</v>
      </c>
      <c r="BI53" s="5">
        <v>0</v>
      </c>
      <c r="BJ53" s="50">
        <v>0</v>
      </c>
      <c r="BK53" s="9">
        <v>0</v>
      </c>
      <c r="BL53" s="5">
        <v>0</v>
      </c>
      <c r="BM53" s="50">
        <v>0</v>
      </c>
      <c r="BN53" s="54">
        <v>0</v>
      </c>
      <c r="BO53" s="7">
        <v>0</v>
      </c>
      <c r="BP53" s="50">
        <v>0</v>
      </c>
      <c r="BQ53" s="54">
        <v>0</v>
      </c>
      <c r="BR53" s="7">
        <v>0</v>
      </c>
      <c r="BS53" s="50">
        <v>0</v>
      </c>
      <c r="BT53" s="54">
        <v>0</v>
      </c>
      <c r="BU53" s="7">
        <v>0</v>
      </c>
      <c r="BV53" s="50">
        <v>0</v>
      </c>
      <c r="BW53" s="54">
        <v>0</v>
      </c>
      <c r="BX53" s="7">
        <v>0</v>
      </c>
      <c r="BY53" s="50">
        <v>0</v>
      </c>
      <c r="BZ53" s="54">
        <v>0</v>
      </c>
      <c r="CA53" s="7">
        <v>0</v>
      </c>
      <c r="CB53" s="50">
        <v>0</v>
      </c>
      <c r="CC53" s="6">
        <f t="shared" si="70"/>
        <v>30.981999999999999</v>
      </c>
      <c r="CD53" s="11">
        <f t="shared" si="71"/>
        <v>466.75</v>
      </c>
    </row>
    <row r="54" spans="1:82" x14ac:dyDescent="0.3">
      <c r="A54" s="44">
        <v>2016</v>
      </c>
      <c r="B54" s="45" t="s">
        <v>14</v>
      </c>
      <c r="C54" s="54">
        <v>0</v>
      </c>
      <c r="D54" s="7">
        <v>0</v>
      </c>
      <c r="E54" s="50">
        <v>0</v>
      </c>
      <c r="F54" s="54">
        <v>0</v>
      </c>
      <c r="G54" s="7">
        <v>0</v>
      </c>
      <c r="H54" s="50">
        <v>0</v>
      </c>
      <c r="I54" s="54">
        <v>0</v>
      </c>
      <c r="J54" s="7">
        <v>0</v>
      </c>
      <c r="K54" s="50">
        <v>0</v>
      </c>
      <c r="L54" s="54">
        <v>1.2E-2</v>
      </c>
      <c r="M54" s="7">
        <v>0.73</v>
      </c>
      <c r="N54" s="50">
        <f t="shared" si="100"/>
        <v>60833.333333333328</v>
      </c>
      <c r="O54" s="54">
        <v>0</v>
      </c>
      <c r="P54" s="7">
        <v>0</v>
      </c>
      <c r="Q54" s="50">
        <v>0</v>
      </c>
      <c r="R54" s="54">
        <v>0</v>
      </c>
      <c r="S54" s="7">
        <v>0</v>
      </c>
      <c r="T54" s="50">
        <v>0</v>
      </c>
      <c r="U54" s="9">
        <v>0.104</v>
      </c>
      <c r="V54" s="5">
        <v>1.79</v>
      </c>
      <c r="W54" s="50">
        <f t="shared" ref="W54" si="106">V54/U54*1000</f>
        <v>17211.538461538465</v>
      </c>
      <c r="X54" s="9">
        <v>0</v>
      </c>
      <c r="Y54" s="5">
        <v>0</v>
      </c>
      <c r="Z54" s="12">
        <f t="shared" si="101"/>
        <v>0</v>
      </c>
      <c r="AA54" s="54">
        <v>0</v>
      </c>
      <c r="AB54" s="7">
        <v>0</v>
      </c>
      <c r="AC54" s="50">
        <v>0</v>
      </c>
      <c r="AD54" s="9">
        <v>0</v>
      </c>
      <c r="AE54" s="5">
        <v>0</v>
      </c>
      <c r="AF54" s="50">
        <v>0</v>
      </c>
      <c r="AG54" s="54">
        <v>0</v>
      </c>
      <c r="AH54" s="7">
        <v>0</v>
      </c>
      <c r="AI54" s="50">
        <v>0</v>
      </c>
      <c r="AJ54" s="54">
        <v>0</v>
      </c>
      <c r="AK54" s="7">
        <v>0</v>
      </c>
      <c r="AL54" s="50">
        <v>0</v>
      </c>
      <c r="AM54" s="54">
        <v>0</v>
      </c>
      <c r="AN54" s="7">
        <v>0</v>
      </c>
      <c r="AO54" s="50">
        <v>0</v>
      </c>
      <c r="AP54" s="54">
        <v>0</v>
      </c>
      <c r="AQ54" s="7">
        <v>0</v>
      </c>
      <c r="AR54" s="50">
        <v>0</v>
      </c>
      <c r="AS54" s="54">
        <v>0</v>
      </c>
      <c r="AT54" s="7">
        <v>0</v>
      </c>
      <c r="AU54" s="50">
        <v>0</v>
      </c>
      <c r="AV54" s="54">
        <v>0</v>
      </c>
      <c r="AW54" s="7">
        <v>0</v>
      </c>
      <c r="AX54" s="50">
        <v>0</v>
      </c>
      <c r="AY54" s="54">
        <v>63.271000000000001</v>
      </c>
      <c r="AZ54" s="7">
        <v>889.61</v>
      </c>
      <c r="BA54" s="50">
        <f t="shared" si="97"/>
        <v>14060.311991275625</v>
      </c>
      <c r="BB54" s="54">
        <v>0</v>
      </c>
      <c r="BC54" s="7">
        <v>0</v>
      </c>
      <c r="BD54" s="50">
        <v>0</v>
      </c>
      <c r="BE54" s="9">
        <v>5.0999999999999997E-2</v>
      </c>
      <c r="BF54" s="5">
        <v>27.39</v>
      </c>
      <c r="BG54" s="50">
        <f t="shared" ref="BG54" si="107">BF54/BE54*1000</f>
        <v>537058.82352941181</v>
      </c>
      <c r="BH54" s="9">
        <v>0</v>
      </c>
      <c r="BI54" s="5">
        <v>0</v>
      </c>
      <c r="BJ54" s="50">
        <v>0</v>
      </c>
      <c r="BK54" s="9">
        <v>0</v>
      </c>
      <c r="BL54" s="5">
        <v>0</v>
      </c>
      <c r="BM54" s="50">
        <v>0</v>
      </c>
      <c r="BN54" s="54">
        <v>0</v>
      </c>
      <c r="BO54" s="7">
        <v>0</v>
      </c>
      <c r="BP54" s="50">
        <v>0</v>
      </c>
      <c r="BQ54" s="54">
        <v>0</v>
      </c>
      <c r="BR54" s="7">
        <v>0</v>
      </c>
      <c r="BS54" s="50">
        <v>0</v>
      </c>
      <c r="BT54" s="54">
        <v>0</v>
      </c>
      <c r="BU54" s="7">
        <v>0</v>
      </c>
      <c r="BV54" s="50">
        <v>0</v>
      </c>
      <c r="BW54" s="54">
        <v>0</v>
      </c>
      <c r="BX54" s="7">
        <v>0</v>
      </c>
      <c r="BY54" s="50">
        <v>0</v>
      </c>
      <c r="BZ54" s="54">
        <v>0</v>
      </c>
      <c r="CA54" s="7">
        <v>0</v>
      </c>
      <c r="CB54" s="50">
        <v>0</v>
      </c>
      <c r="CC54" s="6">
        <f t="shared" si="70"/>
        <v>63.438000000000002</v>
      </c>
      <c r="CD54" s="11">
        <f t="shared" si="71"/>
        <v>919.52</v>
      </c>
    </row>
    <row r="55" spans="1:82" x14ac:dyDescent="0.3">
      <c r="A55" s="44">
        <v>2016</v>
      </c>
      <c r="B55" s="45" t="s">
        <v>15</v>
      </c>
      <c r="C55" s="54">
        <v>0</v>
      </c>
      <c r="D55" s="7">
        <v>0</v>
      </c>
      <c r="E55" s="50">
        <v>0</v>
      </c>
      <c r="F55" s="54">
        <v>0</v>
      </c>
      <c r="G55" s="7">
        <v>0</v>
      </c>
      <c r="H55" s="50">
        <v>0</v>
      </c>
      <c r="I55" s="54">
        <v>0</v>
      </c>
      <c r="J55" s="7">
        <v>0</v>
      </c>
      <c r="K55" s="50">
        <v>0</v>
      </c>
      <c r="L55" s="54">
        <v>0.26400000000000001</v>
      </c>
      <c r="M55" s="7">
        <v>2.2200000000000002</v>
      </c>
      <c r="N55" s="50">
        <f t="shared" si="100"/>
        <v>8409.0909090909099</v>
      </c>
      <c r="O55" s="54">
        <v>0</v>
      </c>
      <c r="P55" s="7">
        <v>0</v>
      </c>
      <c r="Q55" s="50">
        <v>0</v>
      </c>
      <c r="R55" s="54">
        <v>0</v>
      </c>
      <c r="S55" s="7">
        <v>0</v>
      </c>
      <c r="T55" s="50">
        <v>0</v>
      </c>
      <c r="U55" s="61">
        <v>0</v>
      </c>
      <c r="V55" s="5">
        <v>0</v>
      </c>
      <c r="W55" s="12">
        <v>0</v>
      </c>
      <c r="X55" s="9">
        <v>0</v>
      </c>
      <c r="Y55" s="5">
        <v>0</v>
      </c>
      <c r="Z55" s="12">
        <f t="shared" si="101"/>
        <v>0</v>
      </c>
      <c r="AA55" s="54">
        <v>0</v>
      </c>
      <c r="AB55" s="7">
        <v>0</v>
      </c>
      <c r="AC55" s="50">
        <v>0</v>
      </c>
      <c r="AD55" s="54">
        <v>0.10100000000000001</v>
      </c>
      <c r="AE55" s="7">
        <v>1.46</v>
      </c>
      <c r="AF55" s="50">
        <f t="shared" ref="AF55" si="108">AE55/AD55*1000</f>
        <v>14455.445544554454</v>
      </c>
      <c r="AG55" s="54">
        <v>0</v>
      </c>
      <c r="AH55" s="7">
        <v>0</v>
      </c>
      <c r="AI55" s="50">
        <v>0</v>
      </c>
      <c r="AJ55" s="54">
        <v>0</v>
      </c>
      <c r="AK55" s="7">
        <v>0</v>
      </c>
      <c r="AL55" s="50">
        <v>0</v>
      </c>
      <c r="AM55" s="54">
        <v>0</v>
      </c>
      <c r="AN55" s="7">
        <v>0</v>
      </c>
      <c r="AO55" s="50">
        <v>0</v>
      </c>
      <c r="AP55" s="54">
        <v>0</v>
      </c>
      <c r="AQ55" s="7">
        <v>0</v>
      </c>
      <c r="AR55" s="50">
        <v>0</v>
      </c>
      <c r="AS55" s="54">
        <v>0</v>
      </c>
      <c r="AT55" s="7">
        <v>0</v>
      </c>
      <c r="AU55" s="50">
        <v>0</v>
      </c>
      <c r="AV55" s="54">
        <v>0</v>
      </c>
      <c r="AW55" s="7">
        <v>0</v>
      </c>
      <c r="AX55" s="50">
        <v>0</v>
      </c>
      <c r="AY55" s="54">
        <v>87.673000000000002</v>
      </c>
      <c r="AZ55" s="7">
        <v>1713.08</v>
      </c>
      <c r="BA55" s="50">
        <f t="shared" si="97"/>
        <v>19539.424908466688</v>
      </c>
      <c r="BB55" s="54">
        <v>0</v>
      </c>
      <c r="BC55" s="7">
        <v>0</v>
      </c>
      <c r="BD55" s="50">
        <v>0</v>
      </c>
      <c r="BE55" s="9">
        <v>0</v>
      </c>
      <c r="BF55" s="5">
        <v>0</v>
      </c>
      <c r="BG55" s="12">
        <v>0</v>
      </c>
      <c r="BH55" s="9">
        <v>0</v>
      </c>
      <c r="BI55" s="5">
        <v>0</v>
      </c>
      <c r="BJ55" s="50">
        <v>0</v>
      </c>
      <c r="BK55" s="9">
        <v>0</v>
      </c>
      <c r="BL55" s="5">
        <v>0</v>
      </c>
      <c r="BM55" s="50">
        <v>0</v>
      </c>
      <c r="BN55" s="54">
        <v>0</v>
      </c>
      <c r="BO55" s="7">
        <v>0</v>
      </c>
      <c r="BP55" s="50">
        <v>0</v>
      </c>
      <c r="BQ55" s="54">
        <v>0</v>
      </c>
      <c r="BR55" s="7">
        <v>0</v>
      </c>
      <c r="BS55" s="50">
        <v>0</v>
      </c>
      <c r="BT55" s="54">
        <v>0</v>
      </c>
      <c r="BU55" s="7">
        <v>0</v>
      </c>
      <c r="BV55" s="50">
        <v>0</v>
      </c>
      <c r="BW55" s="54">
        <v>0</v>
      </c>
      <c r="BX55" s="7">
        <v>0</v>
      </c>
      <c r="BY55" s="50">
        <v>0</v>
      </c>
      <c r="BZ55" s="54">
        <v>0</v>
      </c>
      <c r="CA55" s="7">
        <v>0</v>
      </c>
      <c r="CB55" s="50">
        <v>0</v>
      </c>
      <c r="CC55" s="6">
        <f t="shared" si="70"/>
        <v>88.037999999999997</v>
      </c>
      <c r="CD55" s="11">
        <f t="shared" si="71"/>
        <v>1716.76</v>
      </c>
    </row>
    <row r="56" spans="1:82" x14ac:dyDescent="0.3">
      <c r="A56" s="44">
        <v>2016</v>
      </c>
      <c r="B56" s="45" t="s">
        <v>16</v>
      </c>
      <c r="C56" s="54">
        <v>0</v>
      </c>
      <c r="D56" s="7">
        <v>0</v>
      </c>
      <c r="E56" s="50">
        <v>0</v>
      </c>
      <c r="F56" s="54">
        <v>0</v>
      </c>
      <c r="G56" s="7">
        <v>0</v>
      </c>
      <c r="H56" s="50">
        <v>0</v>
      </c>
      <c r="I56" s="54">
        <v>0</v>
      </c>
      <c r="J56" s="7">
        <v>0</v>
      </c>
      <c r="K56" s="50">
        <v>0</v>
      </c>
      <c r="L56" s="54">
        <v>0</v>
      </c>
      <c r="M56" s="7">
        <v>0</v>
      </c>
      <c r="N56" s="50">
        <v>0</v>
      </c>
      <c r="O56" s="54">
        <v>0</v>
      </c>
      <c r="P56" s="7">
        <v>0</v>
      </c>
      <c r="Q56" s="50">
        <v>0</v>
      </c>
      <c r="R56" s="54">
        <v>0</v>
      </c>
      <c r="S56" s="7">
        <v>0</v>
      </c>
      <c r="T56" s="50">
        <v>0</v>
      </c>
      <c r="U56" s="54">
        <v>0</v>
      </c>
      <c r="V56" s="7">
        <v>0</v>
      </c>
      <c r="W56" s="50">
        <v>0</v>
      </c>
      <c r="X56" s="9">
        <v>0</v>
      </c>
      <c r="Y56" s="5">
        <v>0</v>
      </c>
      <c r="Z56" s="12">
        <f t="shared" si="101"/>
        <v>0</v>
      </c>
      <c r="AA56" s="54">
        <v>0</v>
      </c>
      <c r="AB56" s="7">
        <v>0</v>
      </c>
      <c r="AC56" s="50">
        <v>0</v>
      </c>
      <c r="AD56" s="54">
        <v>0</v>
      </c>
      <c r="AE56" s="7">
        <v>0</v>
      </c>
      <c r="AF56" s="50">
        <v>0</v>
      </c>
      <c r="AG56" s="54">
        <v>0</v>
      </c>
      <c r="AH56" s="7">
        <v>0</v>
      </c>
      <c r="AI56" s="50">
        <v>0</v>
      </c>
      <c r="AJ56" s="54">
        <v>0</v>
      </c>
      <c r="AK56" s="7">
        <v>0</v>
      </c>
      <c r="AL56" s="50">
        <v>0</v>
      </c>
      <c r="AM56" s="54">
        <v>0</v>
      </c>
      <c r="AN56" s="7">
        <v>0</v>
      </c>
      <c r="AO56" s="50">
        <v>0</v>
      </c>
      <c r="AP56" s="54">
        <v>0</v>
      </c>
      <c r="AQ56" s="7">
        <v>0</v>
      </c>
      <c r="AR56" s="50">
        <v>0</v>
      </c>
      <c r="AS56" s="54">
        <v>0</v>
      </c>
      <c r="AT56" s="7">
        <v>0</v>
      </c>
      <c r="AU56" s="50">
        <v>0</v>
      </c>
      <c r="AV56" s="54">
        <v>0</v>
      </c>
      <c r="AW56" s="7">
        <v>0</v>
      </c>
      <c r="AX56" s="50">
        <v>0</v>
      </c>
      <c r="AY56" s="54">
        <v>159.154</v>
      </c>
      <c r="AZ56" s="7">
        <v>2755.45</v>
      </c>
      <c r="BA56" s="50">
        <f t="shared" si="97"/>
        <v>17313.105545572213</v>
      </c>
      <c r="BB56" s="54">
        <v>0</v>
      </c>
      <c r="BC56" s="7">
        <v>0</v>
      </c>
      <c r="BD56" s="50">
        <v>0</v>
      </c>
      <c r="BE56" s="54">
        <v>0</v>
      </c>
      <c r="BF56" s="7">
        <v>0</v>
      </c>
      <c r="BG56" s="50">
        <v>0</v>
      </c>
      <c r="BH56" s="9">
        <v>0</v>
      </c>
      <c r="BI56" s="5">
        <v>0</v>
      </c>
      <c r="BJ56" s="50">
        <v>0</v>
      </c>
      <c r="BK56" s="9">
        <v>0.06</v>
      </c>
      <c r="BL56" s="5">
        <v>0.57999999999999996</v>
      </c>
      <c r="BM56" s="50">
        <f t="shared" ref="BM56" si="109">BL56/BK56*1000</f>
        <v>9666.6666666666661</v>
      </c>
      <c r="BN56" s="54">
        <v>0</v>
      </c>
      <c r="BO56" s="7">
        <v>0</v>
      </c>
      <c r="BP56" s="50">
        <v>0</v>
      </c>
      <c r="BQ56" s="54">
        <v>0</v>
      </c>
      <c r="BR56" s="7">
        <v>0</v>
      </c>
      <c r="BS56" s="50">
        <v>0</v>
      </c>
      <c r="BT56" s="54">
        <v>0</v>
      </c>
      <c r="BU56" s="7">
        <v>0</v>
      </c>
      <c r="BV56" s="50">
        <v>0</v>
      </c>
      <c r="BW56" s="54">
        <v>0</v>
      </c>
      <c r="BX56" s="7">
        <v>0</v>
      </c>
      <c r="BY56" s="50">
        <v>0</v>
      </c>
      <c r="BZ56" s="54">
        <v>0</v>
      </c>
      <c r="CA56" s="7">
        <v>0</v>
      </c>
      <c r="CB56" s="50">
        <v>0</v>
      </c>
      <c r="CC56" s="6">
        <f t="shared" si="70"/>
        <v>159.214</v>
      </c>
      <c r="CD56" s="11">
        <f t="shared" si="71"/>
        <v>2756.0299999999997</v>
      </c>
    </row>
    <row r="57" spans="1:82" ht="15" thickBot="1" x14ac:dyDescent="0.35">
      <c r="A57" s="57"/>
      <c r="B57" s="58" t="s">
        <v>17</v>
      </c>
      <c r="C57" s="59">
        <f>SUM(C45:C56)</f>
        <v>0</v>
      </c>
      <c r="D57" s="37">
        <f>SUM(D45:D56)</f>
        <v>0</v>
      </c>
      <c r="E57" s="60"/>
      <c r="F57" s="59">
        <f t="shared" ref="F57:G57" si="110">SUM(F45:F56)</f>
        <v>0</v>
      </c>
      <c r="G57" s="37">
        <f t="shared" si="110"/>
        <v>0</v>
      </c>
      <c r="H57" s="60"/>
      <c r="I57" s="59">
        <f t="shared" ref="I57:J57" si="111">SUM(I45:I56)</f>
        <v>0</v>
      </c>
      <c r="J57" s="37">
        <f t="shared" si="111"/>
        <v>0</v>
      </c>
      <c r="K57" s="60"/>
      <c r="L57" s="59">
        <f t="shared" ref="L57:M57" si="112">SUM(L45:L56)</f>
        <v>53.06600000000001</v>
      </c>
      <c r="M57" s="37">
        <f t="shared" si="112"/>
        <v>91.06</v>
      </c>
      <c r="N57" s="60"/>
      <c r="O57" s="59">
        <f t="shared" ref="O57:P57" si="113">SUM(O45:O56)</f>
        <v>0</v>
      </c>
      <c r="P57" s="37">
        <f t="shared" si="113"/>
        <v>0</v>
      </c>
      <c r="Q57" s="60"/>
      <c r="R57" s="59">
        <f t="shared" ref="R57:S57" si="114">SUM(R45:R56)</f>
        <v>0</v>
      </c>
      <c r="S57" s="37">
        <f t="shared" si="114"/>
        <v>0</v>
      </c>
      <c r="T57" s="60"/>
      <c r="U57" s="59">
        <f>SUM(U45:U56)</f>
        <v>0.104</v>
      </c>
      <c r="V57" s="37">
        <f>SUM(V45:V56)</f>
        <v>1.79</v>
      </c>
      <c r="W57" s="60"/>
      <c r="X57" s="59">
        <f t="shared" ref="X57:Y57" si="115">SUM(X45:X56)</f>
        <v>0</v>
      </c>
      <c r="Y57" s="37">
        <f t="shared" si="115"/>
        <v>0</v>
      </c>
      <c r="Z57" s="60"/>
      <c r="AA57" s="59">
        <f t="shared" ref="AA57:AB57" si="116">SUM(AA45:AA56)</f>
        <v>0.01</v>
      </c>
      <c r="AB57" s="37">
        <f t="shared" si="116"/>
        <v>0.59</v>
      </c>
      <c r="AC57" s="60"/>
      <c r="AD57" s="59">
        <f t="shared" ref="AD57:AE57" si="117">SUM(AD45:AD56)</f>
        <v>0.10100000000000001</v>
      </c>
      <c r="AE57" s="37">
        <f t="shared" si="117"/>
        <v>1.46</v>
      </c>
      <c r="AF57" s="60"/>
      <c r="AG57" s="59">
        <f t="shared" ref="AG57:AH57" si="118">SUM(AG45:AG56)</f>
        <v>6.0000000000000001E-3</v>
      </c>
      <c r="AH57" s="37">
        <f t="shared" si="118"/>
        <v>0.12</v>
      </c>
      <c r="AI57" s="60"/>
      <c r="AJ57" s="59">
        <f t="shared" ref="AJ57:AK57" si="119">SUM(AJ45:AJ56)</f>
        <v>0</v>
      </c>
      <c r="AK57" s="37">
        <f t="shared" si="119"/>
        <v>0</v>
      </c>
      <c r="AL57" s="60"/>
      <c r="AM57" s="59">
        <f t="shared" ref="AM57:AN57" si="120">SUM(AM45:AM56)</f>
        <v>3.5999999999999997E-2</v>
      </c>
      <c r="AN57" s="37">
        <f t="shared" si="120"/>
        <v>817.75</v>
      </c>
      <c r="AO57" s="60"/>
      <c r="AP57" s="59">
        <f t="shared" ref="AP57:AQ57" si="121">SUM(AP45:AP56)</f>
        <v>1.4999999999999999E-2</v>
      </c>
      <c r="AQ57" s="37">
        <f t="shared" si="121"/>
        <v>0.62</v>
      </c>
      <c r="AR57" s="60"/>
      <c r="AS57" s="59">
        <f t="shared" ref="AS57:AT57" si="122">SUM(AS45:AS56)</f>
        <v>0.6</v>
      </c>
      <c r="AT57" s="37">
        <f t="shared" si="122"/>
        <v>14.6</v>
      </c>
      <c r="AU57" s="60"/>
      <c r="AV57" s="59">
        <f t="shared" ref="AV57:AW57" si="123">SUM(AV45:AV56)</f>
        <v>0</v>
      </c>
      <c r="AW57" s="37">
        <f t="shared" si="123"/>
        <v>0</v>
      </c>
      <c r="AX57" s="60"/>
      <c r="AY57" s="59">
        <f t="shared" ref="AY57:AZ57" si="124">SUM(AY45:AY56)</f>
        <v>362.91800000000001</v>
      </c>
      <c r="AZ57" s="37">
        <f t="shared" si="124"/>
        <v>6309.99</v>
      </c>
      <c r="BA57" s="60"/>
      <c r="BB57" s="59">
        <f t="shared" ref="BB57:BC57" si="125">SUM(BB45:BB56)</f>
        <v>0</v>
      </c>
      <c r="BC57" s="37">
        <f t="shared" si="125"/>
        <v>0</v>
      </c>
      <c r="BD57" s="60"/>
      <c r="BE57" s="59">
        <f>SUM(BE45:BE56)</f>
        <v>5.0999999999999997E-2</v>
      </c>
      <c r="BF57" s="37">
        <f>SUM(BF45:BF56)</f>
        <v>27.39</v>
      </c>
      <c r="BG57" s="60"/>
      <c r="BH57" s="59">
        <f t="shared" ref="BH57:BI57" si="126">SUM(BH45:BH56)</f>
        <v>0</v>
      </c>
      <c r="BI57" s="37">
        <f t="shared" si="126"/>
        <v>0</v>
      </c>
      <c r="BJ57" s="60"/>
      <c r="BK57" s="59">
        <f t="shared" ref="BK57:BL57" si="127">SUM(BK45:BK56)</f>
        <v>0.06</v>
      </c>
      <c r="BL57" s="37">
        <f t="shared" si="127"/>
        <v>0.57999999999999996</v>
      </c>
      <c r="BM57" s="60"/>
      <c r="BN57" s="59">
        <f t="shared" ref="BN57:BO57" si="128">SUM(BN45:BN56)</f>
        <v>8.9999999999999993E-3</v>
      </c>
      <c r="BO57" s="37">
        <f t="shared" si="128"/>
        <v>5.84</v>
      </c>
      <c r="BP57" s="60"/>
      <c r="BQ57" s="59">
        <f t="shared" ref="BQ57:BR57" si="129">SUM(BQ45:BQ56)</f>
        <v>0</v>
      </c>
      <c r="BR57" s="37">
        <f t="shared" si="129"/>
        <v>0</v>
      </c>
      <c r="BS57" s="60"/>
      <c r="BT57" s="59">
        <f t="shared" ref="BT57:BU57" si="130">SUM(BT45:BT56)</f>
        <v>0</v>
      </c>
      <c r="BU57" s="37">
        <f t="shared" si="130"/>
        <v>0</v>
      </c>
      <c r="BV57" s="60"/>
      <c r="BW57" s="59">
        <f t="shared" ref="BW57:BX57" si="131">SUM(BW45:BW56)</f>
        <v>0.02</v>
      </c>
      <c r="BX57" s="37">
        <f t="shared" si="131"/>
        <v>0.46</v>
      </c>
      <c r="BY57" s="60"/>
      <c r="BZ57" s="59">
        <f t="shared" ref="BZ57:CA57" si="132">SUM(BZ45:BZ56)</f>
        <v>0</v>
      </c>
      <c r="CA57" s="37">
        <f t="shared" si="132"/>
        <v>0</v>
      </c>
      <c r="CB57" s="60"/>
      <c r="CC57" s="38">
        <f t="shared" si="70"/>
        <v>416.99599999999998</v>
      </c>
      <c r="CD57" s="39">
        <f t="shared" si="71"/>
        <v>7272.25</v>
      </c>
    </row>
    <row r="58" spans="1:82" x14ac:dyDescent="0.3">
      <c r="A58" s="44">
        <v>2017</v>
      </c>
      <c r="B58" s="45" t="s">
        <v>5</v>
      </c>
      <c r="C58" s="9">
        <v>0</v>
      </c>
      <c r="D58" s="5">
        <v>0</v>
      </c>
      <c r="E58" s="50">
        <v>0</v>
      </c>
      <c r="F58" s="9">
        <v>0</v>
      </c>
      <c r="G58" s="5">
        <v>0</v>
      </c>
      <c r="H58" s="50">
        <v>0</v>
      </c>
      <c r="I58" s="9">
        <v>0</v>
      </c>
      <c r="J58" s="5">
        <v>0</v>
      </c>
      <c r="K58" s="50">
        <v>0</v>
      </c>
      <c r="L58" s="9">
        <v>1.2E-2</v>
      </c>
      <c r="M58" s="5">
        <v>0.74</v>
      </c>
      <c r="N58" s="50">
        <f t="shared" ref="N58:N69" si="133">M58/L58*1000</f>
        <v>61666.666666666664</v>
      </c>
      <c r="O58" s="9">
        <v>0</v>
      </c>
      <c r="P58" s="5">
        <v>0</v>
      </c>
      <c r="Q58" s="50">
        <v>0</v>
      </c>
      <c r="R58" s="9">
        <v>0</v>
      </c>
      <c r="S58" s="5">
        <v>0</v>
      </c>
      <c r="T58" s="50">
        <v>0</v>
      </c>
      <c r="U58" s="9">
        <v>0</v>
      </c>
      <c r="V58" s="5">
        <v>0</v>
      </c>
      <c r="W58" s="50">
        <v>0</v>
      </c>
      <c r="X58" s="9">
        <v>0</v>
      </c>
      <c r="Y58" s="5">
        <v>0</v>
      </c>
      <c r="Z58" s="50">
        <v>0</v>
      </c>
      <c r="AA58" s="9">
        <v>0</v>
      </c>
      <c r="AB58" s="5">
        <v>0</v>
      </c>
      <c r="AC58" s="50">
        <v>0</v>
      </c>
      <c r="AD58" s="9">
        <v>0.35899999999999999</v>
      </c>
      <c r="AE58" s="5">
        <v>10.5</v>
      </c>
      <c r="AF58" s="50">
        <f t="shared" ref="AF58:AF59" si="134">AE58/AD58*1000</f>
        <v>29247.910863509751</v>
      </c>
      <c r="AG58" s="9">
        <v>0</v>
      </c>
      <c r="AH58" s="5">
        <v>0</v>
      </c>
      <c r="AI58" s="50">
        <v>0</v>
      </c>
      <c r="AJ58" s="9">
        <v>0</v>
      </c>
      <c r="AK58" s="5">
        <v>0</v>
      </c>
      <c r="AL58" s="50">
        <v>0</v>
      </c>
      <c r="AM58" s="9">
        <v>0</v>
      </c>
      <c r="AN58" s="5">
        <v>0</v>
      </c>
      <c r="AO58" s="50">
        <v>0</v>
      </c>
      <c r="AP58" s="9">
        <v>0</v>
      </c>
      <c r="AQ58" s="5">
        <v>0</v>
      </c>
      <c r="AR58" s="50">
        <v>0</v>
      </c>
      <c r="AS58" s="9">
        <v>0</v>
      </c>
      <c r="AT58" s="5">
        <v>0</v>
      </c>
      <c r="AU58" s="50">
        <v>0</v>
      </c>
      <c r="AV58" s="9">
        <v>0</v>
      </c>
      <c r="AW58" s="5">
        <v>0</v>
      </c>
      <c r="AX58" s="50">
        <v>0</v>
      </c>
      <c r="AY58" s="9">
        <v>73.722999999999999</v>
      </c>
      <c r="AZ58" s="5">
        <v>1479.41</v>
      </c>
      <c r="BA58" s="50">
        <f t="shared" ref="BA58:BA60" si="135">AZ58/AY58*1000</f>
        <v>20067.143225316388</v>
      </c>
      <c r="BB58" s="9">
        <v>0</v>
      </c>
      <c r="BC58" s="5">
        <v>0</v>
      </c>
      <c r="BD58" s="50">
        <v>0</v>
      </c>
      <c r="BE58" s="9">
        <v>0</v>
      </c>
      <c r="BF58" s="5">
        <v>0</v>
      </c>
      <c r="BG58" s="50">
        <v>0</v>
      </c>
      <c r="BH58" s="9">
        <v>0</v>
      </c>
      <c r="BI58" s="5">
        <v>0</v>
      </c>
      <c r="BJ58" s="50">
        <v>0</v>
      </c>
      <c r="BK58" s="9">
        <v>0</v>
      </c>
      <c r="BL58" s="5">
        <v>0</v>
      </c>
      <c r="BM58" s="50">
        <v>0</v>
      </c>
      <c r="BN58" s="9">
        <v>0</v>
      </c>
      <c r="BO58" s="5">
        <v>0</v>
      </c>
      <c r="BP58" s="50">
        <v>0</v>
      </c>
      <c r="BQ58" s="9">
        <v>0</v>
      </c>
      <c r="BR58" s="5">
        <v>0</v>
      </c>
      <c r="BS58" s="50">
        <v>0</v>
      </c>
      <c r="BT58" s="9">
        <v>0</v>
      </c>
      <c r="BU58" s="5">
        <v>0</v>
      </c>
      <c r="BV58" s="50">
        <v>0</v>
      </c>
      <c r="BW58" s="9">
        <v>0</v>
      </c>
      <c r="BX58" s="5">
        <v>0</v>
      </c>
      <c r="BY58" s="50">
        <v>0</v>
      </c>
      <c r="BZ58" s="9">
        <v>0</v>
      </c>
      <c r="CA58" s="5">
        <v>0</v>
      </c>
      <c r="CB58" s="50">
        <v>0</v>
      </c>
      <c r="CC58" s="6">
        <f t="shared" si="70"/>
        <v>74.093999999999994</v>
      </c>
      <c r="CD58" s="11">
        <f t="shared" si="71"/>
        <v>1490.65</v>
      </c>
    </row>
    <row r="59" spans="1:82" x14ac:dyDescent="0.3">
      <c r="A59" s="44">
        <v>2017</v>
      </c>
      <c r="B59" s="45" t="s">
        <v>6</v>
      </c>
      <c r="C59" s="9">
        <v>0</v>
      </c>
      <c r="D59" s="5">
        <v>0</v>
      </c>
      <c r="E59" s="50">
        <v>0</v>
      </c>
      <c r="F59" s="9">
        <v>0</v>
      </c>
      <c r="G59" s="5">
        <v>0</v>
      </c>
      <c r="H59" s="50">
        <v>0</v>
      </c>
      <c r="I59" s="9">
        <v>0</v>
      </c>
      <c r="J59" s="5">
        <v>0</v>
      </c>
      <c r="K59" s="50">
        <v>0</v>
      </c>
      <c r="L59" s="9">
        <v>0</v>
      </c>
      <c r="M59" s="5">
        <v>0</v>
      </c>
      <c r="N59" s="50">
        <v>0</v>
      </c>
      <c r="O59" s="9">
        <v>0</v>
      </c>
      <c r="P59" s="5">
        <v>0</v>
      </c>
      <c r="Q59" s="50">
        <v>0</v>
      </c>
      <c r="R59" s="9">
        <v>0</v>
      </c>
      <c r="S59" s="5">
        <v>0</v>
      </c>
      <c r="T59" s="50">
        <v>0</v>
      </c>
      <c r="U59" s="9">
        <v>0</v>
      </c>
      <c r="V59" s="5">
        <v>0</v>
      </c>
      <c r="W59" s="50">
        <v>0</v>
      </c>
      <c r="X59" s="9">
        <v>0</v>
      </c>
      <c r="Y59" s="5">
        <v>0</v>
      </c>
      <c r="Z59" s="50">
        <v>0</v>
      </c>
      <c r="AA59" s="9">
        <v>0</v>
      </c>
      <c r="AB59" s="5">
        <v>0</v>
      </c>
      <c r="AC59" s="50">
        <v>0</v>
      </c>
      <c r="AD59" s="9">
        <v>0.20100000000000001</v>
      </c>
      <c r="AE59" s="5">
        <v>1.5</v>
      </c>
      <c r="AF59" s="50">
        <f t="shared" si="134"/>
        <v>7462.6865671641781</v>
      </c>
      <c r="AG59" s="9">
        <v>0</v>
      </c>
      <c r="AH59" s="5">
        <v>0</v>
      </c>
      <c r="AI59" s="50">
        <v>0</v>
      </c>
      <c r="AJ59" s="9">
        <v>0</v>
      </c>
      <c r="AK59" s="5">
        <v>0</v>
      </c>
      <c r="AL59" s="50">
        <v>0</v>
      </c>
      <c r="AM59" s="9">
        <v>0</v>
      </c>
      <c r="AN59" s="5">
        <v>0</v>
      </c>
      <c r="AO59" s="50">
        <v>0</v>
      </c>
      <c r="AP59" s="9">
        <v>0</v>
      </c>
      <c r="AQ59" s="5">
        <v>0</v>
      </c>
      <c r="AR59" s="50">
        <v>0</v>
      </c>
      <c r="AS59" s="9">
        <v>0</v>
      </c>
      <c r="AT59" s="5">
        <v>0</v>
      </c>
      <c r="AU59" s="50">
        <v>0</v>
      </c>
      <c r="AV59" s="9">
        <v>0</v>
      </c>
      <c r="AW59" s="5">
        <v>0</v>
      </c>
      <c r="AX59" s="50">
        <v>0</v>
      </c>
      <c r="AY59" s="9">
        <v>79.510999999999996</v>
      </c>
      <c r="AZ59" s="5">
        <v>1804.83</v>
      </c>
      <c r="BA59" s="50">
        <f t="shared" si="135"/>
        <v>22699.123391731962</v>
      </c>
      <c r="BB59" s="9">
        <v>0</v>
      </c>
      <c r="BC59" s="5">
        <v>0</v>
      </c>
      <c r="BD59" s="50">
        <v>0</v>
      </c>
      <c r="BE59" s="9">
        <v>0</v>
      </c>
      <c r="BF59" s="5">
        <v>0</v>
      </c>
      <c r="BG59" s="50">
        <v>0</v>
      </c>
      <c r="BH59" s="9">
        <v>0</v>
      </c>
      <c r="BI59" s="5">
        <v>0</v>
      </c>
      <c r="BJ59" s="50">
        <v>0</v>
      </c>
      <c r="BK59" s="9">
        <v>0.57099999999999995</v>
      </c>
      <c r="BL59" s="5">
        <v>13.88</v>
      </c>
      <c r="BM59" s="50">
        <f t="shared" ref="BM59" si="136">BL59/BK59*1000</f>
        <v>24308.231173380038</v>
      </c>
      <c r="BN59" s="9">
        <v>0</v>
      </c>
      <c r="BO59" s="5">
        <v>0</v>
      </c>
      <c r="BP59" s="50">
        <v>0</v>
      </c>
      <c r="BQ59" s="9">
        <v>0</v>
      </c>
      <c r="BR59" s="5">
        <v>0</v>
      </c>
      <c r="BS59" s="50">
        <v>0</v>
      </c>
      <c r="BT59" s="9">
        <v>0</v>
      </c>
      <c r="BU59" s="5">
        <v>0</v>
      </c>
      <c r="BV59" s="50">
        <v>0</v>
      </c>
      <c r="BW59" s="9">
        <v>0</v>
      </c>
      <c r="BX59" s="5">
        <v>0</v>
      </c>
      <c r="BY59" s="50">
        <v>0</v>
      </c>
      <c r="BZ59" s="9">
        <v>0</v>
      </c>
      <c r="CA59" s="5">
        <v>0</v>
      </c>
      <c r="CB59" s="50">
        <v>0</v>
      </c>
      <c r="CC59" s="6">
        <f t="shared" si="70"/>
        <v>80.282999999999987</v>
      </c>
      <c r="CD59" s="11">
        <f t="shared" si="71"/>
        <v>1820.21</v>
      </c>
    </row>
    <row r="60" spans="1:82" x14ac:dyDescent="0.3">
      <c r="A60" s="44">
        <v>2017</v>
      </c>
      <c r="B60" s="45" t="s">
        <v>7</v>
      </c>
      <c r="C60" s="9">
        <v>0</v>
      </c>
      <c r="D60" s="5">
        <v>0</v>
      </c>
      <c r="E60" s="50">
        <v>0</v>
      </c>
      <c r="F60" s="9">
        <v>0</v>
      </c>
      <c r="G60" s="5">
        <v>0</v>
      </c>
      <c r="H60" s="50">
        <v>0</v>
      </c>
      <c r="I60" s="9">
        <v>0</v>
      </c>
      <c r="J60" s="5">
        <v>0</v>
      </c>
      <c r="K60" s="50">
        <v>0</v>
      </c>
      <c r="L60" s="9">
        <v>0</v>
      </c>
      <c r="M60" s="5">
        <v>0</v>
      </c>
      <c r="N60" s="50">
        <v>0</v>
      </c>
      <c r="O60" s="9">
        <v>0</v>
      </c>
      <c r="P60" s="5">
        <v>0</v>
      </c>
      <c r="Q60" s="50">
        <v>0</v>
      </c>
      <c r="R60" s="9">
        <v>0</v>
      </c>
      <c r="S60" s="5">
        <v>0</v>
      </c>
      <c r="T60" s="50">
        <v>0</v>
      </c>
      <c r="U60" s="9">
        <v>0</v>
      </c>
      <c r="V60" s="5">
        <v>0</v>
      </c>
      <c r="W60" s="50">
        <v>0</v>
      </c>
      <c r="X60" s="9">
        <v>0</v>
      </c>
      <c r="Y60" s="5">
        <v>0</v>
      </c>
      <c r="Z60" s="50">
        <v>0</v>
      </c>
      <c r="AA60" s="9">
        <v>0</v>
      </c>
      <c r="AB60" s="5">
        <v>0</v>
      </c>
      <c r="AC60" s="50">
        <v>0</v>
      </c>
      <c r="AD60" s="9">
        <v>0</v>
      </c>
      <c r="AE60" s="5">
        <v>0</v>
      </c>
      <c r="AF60" s="50">
        <v>0</v>
      </c>
      <c r="AG60" s="9">
        <v>0</v>
      </c>
      <c r="AH60" s="5">
        <v>0</v>
      </c>
      <c r="AI60" s="50">
        <v>0</v>
      </c>
      <c r="AJ60" s="9">
        <v>0</v>
      </c>
      <c r="AK60" s="5">
        <v>0</v>
      </c>
      <c r="AL60" s="50">
        <v>0</v>
      </c>
      <c r="AM60" s="9">
        <v>0</v>
      </c>
      <c r="AN60" s="5">
        <v>0</v>
      </c>
      <c r="AO60" s="50">
        <v>0</v>
      </c>
      <c r="AP60" s="9">
        <v>0</v>
      </c>
      <c r="AQ60" s="5">
        <v>0</v>
      </c>
      <c r="AR60" s="50">
        <v>0</v>
      </c>
      <c r="AS60" s="9">
        <v>0</v>
      </c>
      <c r="AT60" s="5">
        <v>0</v>
      </c>
      <c r="AU60" s="50">
        <v>0</v>
      </c>
      <c r="AV60" s="9">
        <v>0</v>
      </c>
      <c r="AW60" s="5">
        <v>0</v>
      </c>
      <c r="AX60" s="50">
        <v>0</v>
      </c>
      <c r="AY60" s="9">
        <v>4.0789999999999997</v>
      </c>
      <c r="AZ60" s="5">
        <v>85.01</v>
      </c>
      <c r="BA60" s="50">
        <f t="shared" si="135"/>
        <v>20840.892375582254</v>
      </c>
      <c r="BB60" s="9">
        <v>0</v>
      </c>
      <c r="BC60" s="5">
        <v>0</v>
      </c>
      <c r="BD60" s="50">
        <v>0</v>
      </c>
      <c r="BE60" s="9">
        <v>0</v>
      </c>
      <c r="BF60" s="5">
        <v>0</v>
      </c>
      <c r="BG60" s="50">
        <v>0</v>
      </c>
      <c r="BH60" s="9">
        <v>0</v>
      </c>
      <c r="BI60" s="5">
        <v>0</v>
      </c>
      <c r="BJ60" s="50">
        <v>0</v>
      </c>
      <c r="BK60" s="9">
        <v>0</v>
      </c>
      <c r="BL60" s="5">
        <v>0</v>
      </c>
      <c r="BM60" s="50">
        <v>0</v>
      </c>
      <c r="BN60" s="9">
        <v>0</v>
      </c>
      <c r="BO60" s="5">
        <v>0</v>
      </c>
      <c r="BP60" s="50">
        <v>0</v>
      </c>
      <c r="BQ60" s="9">
        <v>0</v>
      </c>
      <c r="BR60" s="5">
        <v>0</v>
      </c>
      <c r="BS60" s="50">
        <v>0</v>
      </c>
      <c r="BT60" s="9">
        <v>0</v>
      </c>
      <c r="BU60" s="5">
        <v>0</v>
      </c>
      <c r="BV60" s="50">
        <v>0</v>
      </c>
      <c r="BW60" s="9">
        <v>0</v>
      </c>
      <c r="BX60" s="5">
        <v>0</v>
      </c>
      <c r="BY60" s="50">
        <v>0</v>
      </c>
      <c r="BZ60" s="9">
        <v>0</v>
      </c>
      <c r="CA60" s="5">
        <v>0</v>
      </c>
      <c r="CB60" s="50">
        <v>0</v>
      </c>
      <c r="CC60" s="6">
        <f t="shared" si="70"/>
        <v>4.0789999999999997</v>
      </c>
      <c r="CD60" s="11">
        <f t="shared" si="71"/>
        <v>85.01</v>
      </c>
    </row>
    <row r="61" spans="1:82" x14ac:dyDescent="0.3">
      <c r="A61" s="44">
        <v>2017</v>
      </c>
      <c r="B61" s="45" t="s">
        <v>8</v>
      </c>
      <c r="C61" s="9">
        <v>0</v>
      </c>
      <c r="D61" s="5">
        <v>0</v>
      </c>
      <c r="E61" s="50">
        <v>0</v>
      </c>
      <c r="F61" s="9">
        <v>0</v>
      </c>
      <c r="G61" s="5">
        <v>0</v>
      </c>
      <c r="H61" s="50">
        <v>0</v>
      </c>
      <c r="I61" s="9">
        <v>0</v>
      </c>
      <c r="J61" s="5">
        <v>0</v>
      </c>
      <c r="K61" s="50">
        <v>0</v>
      </c>
      <c r="L61" s="9">
        <v>0</v>
      </c>
      <c r="M61" s="5">
        <v>0</v>
      </c>
      <c r="N61" s="50">
        <v>0</v>
      </c>
      <c r="O61" s="9">
        <v>0</v>
      </c>
      <c r="P61" s="5">
        <v>0</v>
      </c>
      <c r="Q61" s="50">
        <v>0</v>
      </c>
      <c r="R61" s="9">
        <v>0</v>
      </c>
      <c r="S61" s="5">
        <v>0</v>
      </c>
      <c r="T61" s="50">
        <v>0</v>
      </c>
      <c r="U61" s="9">
        <v>0</v>
      </c>
      <c r="V61" s="5">
        <v>0</v>
      </c>
      <c r="W61" s="50">
        <v>0</v>
      </c>
      <c r="X61" s="9">
        <v>0</v>
      </c>
      <c r="Y61" s="5">
        <v>0</v>
      </c>
      <c r="Z61" s="12">
        <f t="shared" ref="Z61:Z69" si="137">IF(X61=0,0,Y61/X61*1000)</f>
        <v>0</v>
      </c>
      <c r="AA61" s="9">
        <v>0</v>
      </c>
      <c r="AB61" s="5">
        <v>0</v>
      </c>
      <c r="AC61" s="50">
        <v>0</v>
      </c>
      <c r="AD61" s="9">
        <v>0</v>
      </c>
      <c r="AE61" s="5">
        <v>0</v>
      </c>
      <c r="AF61" s="50">
        <v>0</v>
      </c>
      <c r="AG61" s="9">
        <v>0</v>
      </c>
      <c r="AH61" s="5">
        <v>0</v>
      </c>
      <c r="AI61" s="50">
        <v>0</v>
      </c>
      <c r="AJ61" s="9">
        <v>0</v>
      </c>
      <c r="AK61" s="5">
        <v>0</v>
      </c>
      <c r="AL61" s="50">
        <v>0</v>
      </c>
      <c r="AM61" s="9">
        <v>0</v>
      </c>
      <c r="AN61" s="5">
        <v>0</v>
      </c>
      <c r="AO61" s="50">
        <v>0</v>
      </c>
      <c r="AP61" s="9">
        <v>0</v>
      </c>
      <c r="AQ61" s="5">
        <v>0</v>
      </c>
      <c r="AR61" s="50">
        <v>0</v>
      </c>
      <c r="AS61" s="9">
        <v>0</v>
      </c>
      <c r="AT61" s="5">
        <v>0</v>
      </c>
      <c r="AU61" s="50">
        <v>0</v>
      </c>
      <c r="AV61" s="9">
        <v>0</v>
      </c>
      <c r="AW61" s="5">
        <v>0</v>
      </c>
      <c r="AX61" s="50">
        <v>0</v>
      </c>
      <c r="AY61" s="9">
        <v>0</v>
      </c>
      <c r="AZ61" s="5">
        <v>0</v>
      </c>
      <c r="BA61" s="50">
        <v>0</v>
      </c>
      <c r="BB61" s="9">
        <v>0</v>
      </c>
      <c r="BC61" s="5">
        <v>0</v>
      </c>
      <c r="BD61" s="50">
        <v>0</v>
      </c>
      <c r="BE61" s="9">
        <v>0</v>
      </c>
      <c r="BF61" s="5">
        <v>0</v>
      </c>
      <c r="BG61" s="50">
        <v>0</v>
      </c>
      <c r="BH61" s="9">
        <v>0</v>
      </c>
      <c r="BI61" s="5">
        <v>0</v>
      </c>
      <c r="BJ61" s="50">
        <v>0</v>
      </c>
      <c r="BK61" s="9">
        <v>0</v>
      </c>
      <c r="BL61" s="5">
        <v>0</v>
      </c>
      <c r="BM61" s="50">
        <v>0</v>
      </c>
      <c r="BN61" s="9">
        <v>0</v>
      </c>
      <c r="BO61" s="5">
        <v>0</v>
      </c>
      <c r="BP61" s="50">
        <v>0</v>
      </c>
      <c r="BQ61" s="9">
        <v>0</v>
      </c>
      <c r="BR61" s="5">
        <v>0</v>
      </c>
      <c r="BS61" s="50">
        <v>0</v>
      </c>
      <c r="BT61" s="9">
        <v>0</v>
      </c>
      <c r="BU61" s="5">
        <v>0</v>
      </c>
      <c r="BV61" s="50">
        <v>0</v>
      </c>
      <c r="BW61" s="9">
        <v>0</v>
      </c>
      <c r="BX61" s="5">
        <v>0</v>
      </c>
      <c r="BY61" s="50">
        <v>0</v>
      </c>
      <c r="BZ61" s="9">
        <v>0</v>
      </c>
      <c r="CA61" s="5">
        <v>0</v>
      </c>
      <c r="CB61" s="50">
        <v>0</v>
      </c>
      <c r="CC61" s="6">
        <f t="shared" si="70"/>
        <v>0</v>
      </c>
      <c r="CD61" s="11">
        <f t="shared" si="71"/>
        <v>0</v>
      </c>
    </row>
    <row r="62" spans="1:82" x14ac:dyDescent="0.3">
      <c r="A62" s="44">
        <v>2017</v>
      </c>
      <c r="B62" s="45" t="s">
        <v>9</v>
      </c>
      <c r="C62" s="9">
        <v>0</v>
      </c>
      <c r="D62" s="5">
        <v>0</v>
      </c>
      <c r="E62" s="50">
        <v>0</v>
      </c>
      <c r="F62" s="9">
        <v>0</v>
      </c>
      <c r="G62" s="5">
        <v>0</v>
      </c>
      <c r="H62" s="50">
        <v>0</v>
      </c>
      <c r="I62" s="9">
        <v>0</v>
      </c>
      <c r="J62" s="5">
        <v>0</v>
      </c>
      <c r="K62" s="50">
        <v>0</v>
      </c>
      <c r="L62" s="9">
        <v>4.0000000000000001E-3</v>
      </c>
      <c r="M62" s="5">
        <v>0.37</v>
      </c>
      <c r="N62" s="50">
        <f t="shared" si="133"/>
        <v>92500</v>
      </c>
      <c r="O62" s="9">
        <v>0</v>
      </c>
      <c r="P62" s="5">
        <v>0</v>
      </c>
      <c r="Q62" s="50">
        <v>0</v>
      </c>
      <c r="R62" s="9">
        <v>0</v>
      </c>
      <c r="S62" s="5">
        <v>0</v>
      </c>
      <c r="T62" s="50">
        <v>0</v>
      </c>
      <c r="U62" s="9">
        <v>0</v>
      </c>
      <c r="V62" s="5">
        <v>0</v>
      </c>
      <c r="W62" s="50">
        <v>0</v>
      </c>
      <c r="X62" s="9">
        <v>0</v>
      </c>
      <c r="Y62" s="5">
        <v>0</v>
      </c>
      <c r="Z62" s="12">
        <f t="shared" si="137"/>
        <v>0</v>
      </c>
      <c r="AA62" s="9">
        <v>0</v>
      </c>
      <c r="AB62" s="5">
        <v>0</v>
      </c>
      <c r="AC62" s="50">
        <v>0</v>
      </c>
      <c r="AD62" s="9">
        <v>0</v>
      </c>
      <c r="AE62" s="5">
        <v>0</v>
      </c>
      <c r="AF62" s="50">
        <v>0</v>
      </c>
      <c r="AG62" s="9">
        <v>0</v>
      </c>
      <c r="AH62" s="5">
        <v>0</v>
      </c>
      <c r="AI62" s="50">
        <v>0</v>
      </c>
      <c r="AJ62" s="9">
        <v>0</v>
      </c>
      <c r="AK62" s="5">
        <v>0</v>
      </c>
      <c r="AL62" s="50">
        <v>0</v>
      </c>
      <c r="AM62" s="9">
        <v>0</v>
      </c>
      <c r="AN62" s="5">
        <v>0</v>
      </c>
      <c r="AO62" s="50">
        <v>0</v>
      </c>
      <c r="AP62" s="9">
        <v>0</v>
      </c>
      <c r="AQ62" s="5">
        <v>0</v>
      </c>
      <c r="AR62" s="50">
        <v>0</v>
      </c>
      <c r="AS62" s="9">
        <v>4.0000000000000001E-3</v>
      </c>
      <c r="AT62" s="5">
        <v>0.82</v>
      </c>
      <c r="AU62" s="50">
        <f t="shared" ref="AU62" si="138">AT62/AS62*1000</f>
        <v>204999.99999999997</v>
      </c>
      <c r="AV62" s="9">
        <v>0</v>
      </c>
      <c r="AW62" s="5">
        <v>0</v>
      </c>
      <c r="AX62" s="50">
        <v>0</v>
      </c>
      <c r="AY62" s="9">
        <v>0</v>
      </c>
      <c r="AZ62" s="5">
        <v>0</v>
      </c>
      <c r="BA62" s="50">
        <v>0</v>
      </c>
      <c r="BB62" s="9">
        <v>0</v>
      </c>
      <c r="BC62" s="5">
        <v>0</v>
      </c>
      <c r="BD62" s="50">
        <v>0</v>
      </c>
      <c r="BE62" s="9">
        <v>0</v>
      </c>
      <c r="BF62" s="5">
        <v>0</v>
      </c>
      <c r="BG62" s="50">
        <v>0</v>
      </c>
      <c r="BH62" s="9">
        <v>0</v>
      </c>
      <c r="BI62" s="5">
        <v>0</v>
      </c>
      <c r="BJ62" s="50">
        <v>0</v>
      </c>
      <c r="BK62" s="9">
        <v>0</v>
      </c>
      <c r="BL62" s="5">
        <v>0</v>
      </c>
      <c r="BM62" s="50">
        <v>0</v>
      </c>
      <c r="BN62" s="9">
        <v>0</v>
      </c>
      <c r="BO62" s="5">
        <v>0</v>
      </c>
      <c r="BP62" s="50">
        <v>0</v>
      </c>
      <c r="BQ62" s="9">
        <v>0</v>
      </c>
      <c r="BR62" s="5">
        <v>0</v>
      </c>
      <c r="BS62" s="50">
        <v>0</v>
      </c>
      <c r="BT62" s="9">
        <v>0</v>
      </c>
      <c r="BU62" s="5">
        <v>0</v>
      </c>
      <c r="BV62" s="50">
        <v>0</v>
      </c>
      <c r="BW62" s="9">
        <v>3.6999999999999998E-2</v>
      </c>
      <c r="BX62" s="5">
        <v>3.68</v>
      </c>
      <c r="BY62" s="50">
        <f t="shared" ref="BY62:BY64" si="139">BX62/BW62*1000</f>
        <v>99459.459459459467</v>
      </c>
      <c r="BZ62" s="9">
        <v>0</v>
      </c>
      <c r="CA62" s="5">
        <v>0</v>
      </c>
      <c r="CB62" s="50">
        <v>0</v>
      </c>
      <c r="CC62" s="6">
        <f t="shared" si="70"/>
        <v>4.4999999999999998E-2</v>
      </c>
      <c r="CD62" s="11">
        <f t="shared" si="71"/>
        <v>4.87</v>
      </c>
    </row>
    <row r="63" spans="1:82" x14ac:dyDescent="0.3">
      <c r="A63" s="44">
        <v>2017</v>
      </c>
      <c r="B63" s="45" t="s">
        <v>10</v>
      </c>
      <c r="C63" s="9">
        <v>0</v>
      </c>
      <c r="D63" s="5">
        <v>0</v>
      </c>
      <c r="E63" s="50">
        <v>0</v>
      </c>
      <c r="F63" s="9">
        <v>0</v>
      </c>
      <c r="G63" s="5">
        <v>0</v>
      </c>
      <c r="H63" s="50">
        <v>0</v>
      </c>
      <c r="I63" s="9">
        <v>0</v>
      </c>
      <c r="J63" s="5">
        <v>0</v>
      </c>
      <c r="K63" s="50">
        <v>0</v>
      </c>
      <c r="L63" s="9">
        <v>5.6000000000000001E-2</v>
      </c>
      <c r="M63" s="5">
        <v>3.05</v>
      </c>
      <c r="N63" s="50">
        <f t="shared" si="133"/>
        <v>54464.28571428571</v>
      </c>
      <c r="O63" s="9">
        <v>0</v>
      </c>
      <c r="P63" s="5">
        <v>0</v>
      </c>
      <c r="Q63" s="50">
        <v>0</v>
      </c>
      <c r="R63" s="9">
        <v>0</v>
      </c>
      <c r="S63" s="5">
        <v>0</v>
      </c>
      <c r="T63" s="50">
        <v>0</v>
      </c>
      <c r="U63" s="9">
        <v>0</v>
      </c>
      <c r="V63" s="5">
        <v>0</v>
      </c>
      <c r="W63" s="50">
        <v>0</v>
      </c>
      <c r="X63" s="9">
        <v>0</v>
      </c>
      <c r="Y63" s="5">
        <v>0</v>
      </c>
      <c r="Z63" s="12">
        <f t="shared" si="137"/>
        <v>0</v>
      </c>
      <c r="AA63" s="9">
        <v>0</v>
      </c>
      <c r="AB63" s="5">
        <v>0</v>
      </c>
      <c r="AC63" s="50">
        <v>0</v>
      </c>
      <c r="AD63" s="9">
        <v>0</v>
      </c>
      <c r="AE63" s="5">
        <v>0</v>
      </c>
      <c r="AF63" s="50">
        <v>0</v>
      </c>
      <c r="AG63" s="9">
        <v>0</v>
      </c>
      <c r="AH63" s="5">
        <v>0</v>
      </c>
      <c r="AI63" s="50">
        <v>0</v>
      </c>
      <c r="AJ63" s="9">
        <v>0</v>
      </c>
      <c r="AK63" s="5">
        <v>0</v>
      </c>
      <c r="AL63" s="50">
        <v>0</v>
      </c>
      <c r="AM63" s="9">
        <v>0</v>
      </c>
      <c r="AN63" s="5">
        <v>0</v>
      </c>
      <c r="AO63" s="50">
        <v>0</v>
      </c>
      <c r="AP63" s="9">
        <v>0</v>
      </c>
      <c r="AQ63" s="5">
        <v>0</v>
      </c>
      <c r="AR63" s="50">
        <v>0</v>
      </c>
      <c r="AS63" s="9">
        <v>0</v>
      </c>
      <c r="AT63" s="5">
        <v>0</v>
      </c>
      <c r="AU63" s="50">
        <v>0</v>
      </c>
      <c r="AV63" s="9">
        <v>0</v>
      </c>
      <c r="AW63" s="5">
        <v>0</v>
      </c>
      <c r="AX63" s="50">
        <v>0</v>
      </c>
      <c r="AY63" s="9">
        <v>0</v>
      </c>
      <c r="AZ63" s="5">
        <v>0</v>
      </c>
      <c r="BA63" s="50">
        <v>0</v>
      </c>
      <c r="BB63" s="9">
        <v>0</v>
      </c>
      <c r="BC63" s="5">
        <v>0</v>
      </c>
      <c r="BD63" s="50">
        <v>0</v>
      </c>
      <c r="BE63" s="9">
        <v>0</v>
      </c>
      <c r="BF63" s="5">
        <v>0</v>
      </c>
      <c r="BG63" s="50">
        <v>0</v>
      </c>
      <c r="BH63" s="9">
        <v>3.9E-2</v>
      </c>
      <c r="BI63" s="5">
        <v>0.64</v>
      </c>
      <c r="BJ63" s="50">
        <f t="shared" ref="BJ63" si="140">BI63/BH63*1000</f>
        <v>16410.256410256414</v>
      </c>
      <c r="BK63" s="9">
        <v>0</v>
      </c>
      <c r="BL63" s="5">
        <v>0</v>
      </c>
      <c r="BM63" s="50">
        <v>0</v>
      </c>
      <c r="BN63" s="9">
        <v>0</v>
      </c>
      <c r="BO63" s="5">
        <v>0</v>
      </c>
      <c r="BP63" s="50">
        <v>0</v>
      </c>
      <c r="BQ63" s="9">
        <v>0</v>
      </c>
      <c r="BR63" s="5">
        <v>0</v>
      </c>
      <c r="BS63" s="50">
        <v>0</v>
      </c>
      <c r="BT63" s="9">
        <v>0</v>
      </c>
      <c r="BU63" s="5">
        <v>0</v>
      </c>
      <c r="BV63" s="50">
        <v>0</v>
      </c>
      <c r="BW63" s="9">
        <v>0</v>
      </c>
      <c r="BX63" s="5">
        <v>0</v>
      </c>
      <c r="BY63" s="50">
        <v>0</v>
      </c>
      <c r="BZ63" s="9">
        <v>0</v>
      </c>
      <c r="CA63" s="5">
        <v>0</v>
      </c>
      <c r="CB63" s="50">
        <v>0</v>
      </c>
      <c r="CC63" s="6">
        <f t="shared" si="70"/>
        <v>9.5000000000000001E-2</v>
      </c>
      <c r="CD63" s="11">
        <f t="shared" si="71"/>
        <v>3.69</v>
      </c>
    </row>
    <row r="64" spans="1:82" x14ac:dyDescent="0.3">
      <c r="A64" s="44">
        <v>2017</v>
      </c>
      <c r="B64" s="45" t="s">
        <v>11</v>
      </c>
      <c r="C64" s="9">
        <v>0</v>
      </c>
      <c r="D64" s="5">
        <v>0</v>
      </c>
      <c r="E64" s="50">
        <v>0</v>
      </c>
      <c r="F64" s="9">
        <v>0</v>
      </c>
      <c r="G64" s="5">
        <v>0</v>
      </c>
      <c r="H64" s="50">
        <v>0</v>
      </c>
      <c r="I64" s="9">
        <v>0</v>
      </c>
      <c r="J64" s="5">
        <v>0</v>
      </c>
      <c r="K64" s="50">
        <v>0</v>
      </c>
      <c r="L64" s="9">
        <v>0</v>
      </c>
      <c r="M64" s="5">
        <v>0</v>
      </c>
      <c r="N64" s="50">
        <v>0</v>
      </c>
      <c r="O64" s="9">
        <v>0</v>
      </c>
      <c r="P64" s="5">
        <v>0</v>
      </c>
      <c r="Q64" s="50">
        <v>0</v>
      </c>
      <c r="R64" s="9">
        <v>0</v>
      </c>
      <c r="S64" s="5">
        <v>0</v>
      </c>
      <c r="T64" s="50">
        <v>0</v>
      </c>
      <c r="U64" s="9">
        <v>0</v>
      </c>
      <c r="V64" s="5">
        <v>0</v>
      </c>
      <c r="W64" s="50">
        <v>0</v>
      </c>
      <c r="X64" s="9">
        <v>0</v>
      </c>
      <c r="Y64" s="5">
        <v>0</v>
      </c>
      <c r="Z64" s="12">
        <f t="shared" si="137"/>
        <v>0</v>
      </c>
      <c r="AA64" s="9">
        <v>0</v>
      </c>
      <c r="AB64" s="5">
        <v>0</v>
      </c>
      <c r="AC64" s="50">
        <v>0</v>
      </c>
      <c r="AD64" s="9">
        <v>0</v>
      </c>
      <c r="AE64" s="5">
        <v>0</v>
      </c>
      <c r="AF64" s="50">
        <v>0</v>
      </c>
      <c r="AG64" s="9">
        <v>0</v>
      </c>
      <c r="AH64" s="5">
        <v>0</v>
      </c>
      <c r="AI64" s="50">
        <v>0</v>
      </c>
      <c r="AJ64" s="9">
        <v>0</v>
      </c>
      <c r="AK64" s="5">
        <v>0</v>
      </c>
      <c r="AL64" s="50">
        <v>0</v>
      </c>
      <c r="AM64" s="9">
        <v>0</v>
      </c>
      <c r="AN64" s="5">
        <v>0</v>
      </c>
      <c r="AO64" s="50">
        <v>0</v>
      </c>
      <c r="AP64" s="9">
        <v>0</v>
      </c>
      <c r="AQ64" s="5">
        <v>0</v>
      </c>
      <c r="AR64" s="50">
        <v>0</v>
      </c>
      <c r="AS64" s="9">
        <v>0</v>
      </c>
      <c r="AT64" s="5">
        <v>0</v>
      </c>
      <c r="AU64" s="50">
        <v>0</v>
      </c>
      <c r="AV64" s="9">
        <v>0</v>
      </c>
      <c r="AW64" s="5">
        <v>0</v>
      </c>
      <c r="AX64" s="50">
        <v>0</v>
      </c>
      <c r="AY64" s="9">
        <v>0</v>
      </c>
      <c r="AZ64" s="5">
        <v>0</v>
      </c>
      <c r="BA64" s="50">
        <v>0</v>
      </c>
      <c r="BB64" s="9">
        <v>0</v>
      </c>
      <c r="BC64" s="5">
        <v>0</v>
      </c>
      <c r="BD64" s="50">
        <v>0</v>
      </c>
      <c r="BE64" s="9">
        <v>0</v>
      </c>
      <c r="BF64" s="5">
        <v>0</v>
      </c>
      <c r="BG64" s="50">
        <v>0</v>
      </c>
      <c r="BH64" s="9">
        <v>0</v>
      </c>
      <c r="BI64" s="5">
        <v>0</v>
      </c>
      <c r="BJ64" s="50">
        <v>0</v>
      </c>
      <c r="BK64" s="9">
        <v>0</v>
      </c>
      <c r="BL64" s="5">
        <v>0</v>
      </c>
      <c r="BM64" s="50">
        <v>0</v>
      </c>
      <c r="BN64" s="9">
        <v>0</v>
      </c>
      <c r="BO64" s="5">
        <v>0</v>
      </c>
      <c r="BP64" s="50">
        <v>0</v>
      </c>
      <c r="BQ64" s="9">
        <v>0</v>
      </c>
      <c r="BR64" s="5">
        <v>0</v>
      </c>
      <c r="BS64" s="50">
        <v>0</v>
      </c>
      <c r="BT64" s="9">
        <v>0</v>
      </c>
      <c r="BU64" s="5">
        <v>0</v>
      </c>
      <c r="BV64" s="50">
        <v>0</v>
      </c>
      <c r="BW64" s="9">
        <v>6.0000000000000001E-3</v>
      </c>
      <c r="BX64" s="5">
        <v>0.37</v>
      </c>
      <c r="BY64" s="50">
        <f t="shared" si="139"/>
        <v>61666.666666666664</v>
      </c>
      <c r="BZ64" s="9">
        <v>0</v>
      </c>
      <c r="CA64" s="5">
        <v>0</v>
      </c>
      <c r="CB64" s="50">
        <v>0</v>
      </c>
      <c r="CC64" s="6">
        <f t="shared" si="70"/>
        <v>6.0000000000000001E-3</v>
      </c>
      <c r="CD64" s="11">
        <f t="shared" si="71"/>
        <v>0.37</v>
      </c>
    </row>
    <row r="65" spans="1:82" x14ac:dyDescent="0.3">
      <c r="A65" s="44">
        <v>2017</v>
      </c>
      <c r="B65" s="45" t="s">
        <v>12</v>
      </c>
      <c r="C65" s="54">
        <v>0</v>
      </c>
      <c r="D65" s="7">
        <v>0</v>
      </c>
      <c r="E65" s="50">
        <v>0</v>
      </c>
      <c r="F65" s="54">
        <v>0</v>
      </c>
      <c r="G65" s="7">
        <v>0</v>
      </c>
      <c r="H65" s="50">
        <v>0</v>
      </c>
      <c r="I65" s="54">
        <v>0</v>
      </c>
      <c r="J65" s="7">
        <v>0</v>
      </c>
      <c r="K65" s="50">
        <v>0</v>
      </c>
      <c r="L65" s="54">
        <v>0.08</v>
      </c>
      <c r="M65" s="7">
        <v>4</v>
      </c>
      <c r="N65" s="50">
        <f t="shared" si="133"/>
        <v>50000</v>
      </c>
      <c r="O65" s="54">
        <v>0</v>
      </c>
      <c r="P65" s="7">
        <v>0</v>
      </c>
      <c r="Q65" s="50">
        <v>0</v>
      </c>
      <c r="R65" s="54">
        <v>0</v>
      </c>
      <c r="S65" s="7">
        <v>0</v>
      </c>
      <c r="T65" s="50">
        <v>0</v>
      </c>
      <c r="U65" s="54">
        <v>0</v>
      </c>
      <c r="V65" s="7">
        <v>0</v>
      </c>
      <c r="W65" s="50">
        <v>0</v>
      </c>
      <c r="X65" s="9">
        <v>0</v>
      </c>
      <c r="Y65" s="5">
        <v>0</v>
      </c>
      <c r="Z65" s="12">
        <f t="shared" si="137"/>
        <v>0</v>
      </c>
      <c r="AA65" s="54">
        <v>1.2999999999999999E-2</v>
      </c>
      <c r="AB65" s="7">
        <v>0.39</v>
      </c>
      <c r="AC65" s="50">
        <f t="shared" ref="AC65" si="141">AB65/AA65*1000</f>
        <v>30000.000000000004</v>
      </c>
      <c r="AD65" s="54">
        <v>0</v>
      </c>
      <c r="AE65" s="7">
        <v>0</v>
      </c>
      <c r="AF65" s="50">
        <v>0</v>
      </c>
      <c r="AG65" s="54">
        <v>0</v>
      </c>
      <c r="AH65" s="7">
        <v>0</v>
      </c>
      <c r="AI65" s="50">
        <v>0</v>
      </c>
      <c r="AJ65" s="54">
        <v>0</v>
      </c>
      <c r="AK65" s="7">
        <v>0</v>
      </c>
      <c r="AL65" s="50">
        <v>0</v>
      </c>
      <c r="AM65" s="54">
        <v>0</v>
      </c>
      <c r="AN65" s="7">
        <v>0</v>
      </c>
      <c r="AO65" s="50">
        <v>0</v>
      </c>
      <c r="AP65" s="54">
        <v>0</v>
      </c>
      <c r="AQ65" s="7">
        <v>0</v>
      </c>
      <c r="AR65" s="50">
        <v>0</v>
      </c>
      <c r="AS65" s="54">
        <v>0</v>
      </c>
      <c r="AT65" s="7">
        <v>0</v>
      </c>
      <c r="AU65" s="50">
        <v>0</v>
      </c>
      <c r="AV65" s="54">
        <v>0</v>
      </c>
      <c r="AW65" s="7">
        <v>0</v>
      </c>
      <c r="AX65" s="50">
        <v>0</v>
      </c>
      <c r="AY65" s="54">
        <v>0</v>
      </c>
      <c r="AZ65" s="7">
        <v>0</v>
      </c>
      <c r="BA65" s="50">
        <v>0</v>
      </c>
      <c r="BB65" s="54">
        <v>1.0999999999999999E-2</v>
      </c>
      <c r="BC65" s="7">
        <v>0.15</v>
      </c>
      <c r="BD65" s="50">
        <f t="shared" ref="BD65" si="142">BC65/BB65*1000</f>
        <v>13636.363636363636</v>
      </c>
      <c r="BE65" s="54">
        <v>0</v>
      </c>
      <c r="BF65" s="7">
        <v>0</v>
      </c>
      <c r="BG65" s="50">
        <v>0</v>
      </c>
      <c r="BH65" s="54">
        <v>0</v>
      </c>
      <c r="BI65" s="7">
        <v>0</v>
      </c>
      <c r="BJ65" s="50">
        <v>0</v>
      </c>
      <c r="BK65" s="54">
        <v>0</v>
      </c>
      <c r="BL65" s="7">
        <v>0</v>
      </c>
      <c r="BM65" s="50">
        <v>0</v>
      </c>
      <c r="BN65" s="54">
        <v>0</v>
      </c>
      <c r="BO65" s="7">
        <v>0</v>
      </c>
      <c r="BP65" s="50">
        <v>0</v>
      </c>
      <c r="BQ65" s="54">
        <v>0</v>
      </c>
      <c r="BR65" s="7">
        <v>0</v>
      </c>
      <c r="BS65" s="50">
        <v>0</v>
      </c>
      <c r="BT65" s="54">
        <v>0</v>
      </c>
      <c r="BU65" s="7">
        <v>0</v>
      </c>
      <c r="BV65" s="50">
        <v>0</v>
      </c>
      <c r="BW65" s="54">
        <v>0</v>
      </c>
      <c r="BX65" s="7">
        <v>0</v>
      </c>
      <c r="BY65" s="50">
        <v>0</v>
      </c>
      <c r="BZ65" s="54">
        <v>0</v>
      </c>
      <c r="CA65" s="7">
        <v>0</v>
      </c>
      <c r="CB65" s="50">
        <v>0</v>
      </c>
      <c r="CC65" s="6">
        <f t="shared" si="70"/>
        <v>0.104</v>
      </c>
      <c r="CD65" s="11">
        <f t="shared" si="71"/>
        <v>4.54</v>
      </c>
    </row>
    <row r="66" spans="1:82" x14ac:dyDescent="0.3">
      <c r="A66" s="44">
        <v>2017</v>
      </c>
      <c r="B66" s="45" t="s">
        <v>13</v>
      </c>
      <c r="C66" s="54">
        <v>0</v>
      </c>
      <c r="D66" s="7">
        <v>0</v>
      </c>
      <c r="E66" s="50">
        <v>0</v>
      </c>
      <c r="F66" s="54">
        <v>0</v>
      </c>
      <c r="G66" s="7">
        <v>0</v>
      </c>
      <c r="H66" s="50">
        <v>0</v>
      </c>
      <c r="I66" s="54">
        <v>0</v>
      </c>
      <c r="J66" s="7">
        <v>0</v>
      </c>
      <c r="K66" s="50">
        <v>0</v>
      </c>
      <c r="L66" s="54">
        <v>2.5999999999999999E-2</v>
      </c>
      <c r="M66" s="7">
        <v>3.07</v>
      </c>
      <c r="N66" s="50">
        <f t="shared" si="133"/>
        <v>118076.92307692308</v>
      </c>
      <c r="O66" s="54">
        <v>0</v>
      </c>
      <c r="P66" s="7">
        <v>0</v>
      </c>
      <c r="Q66" s="50">
        <v>0</v>
      </c>
      <c r="R66" s="54">
        <v>0</v>
      </c>
      <c r="S66" s="7">
        <v>0</v>
      </c>
      <c r="T66" s="50">
        <v>0</v>
      </c>
      <c r="U66" s="54">
        <v>0</v>
      </c>
      <c r="V66" s="7">
        <v>0</v>
      </c>
      <c r="W66" s="50">
        <v>0</v>
      </c>
      <c r="X66" s="9">
        <v>0</v>
      </c>
      <c r="Y66" s="5">
        <v>0</v>
      </c>
      <c r="Z66" s="12">
        <f t="shared" si="137"/>
        <v>0</v>
      </c>
      <c r="AA66" s="54">
        <v>0</v>
      </c>
      <c r="AB66" s="7">
        <v>0</v>
      </c>
      <c r="AC66" s="50">
        <v>0</v>
      </c>
      <c r="AD66" s="54">
        <v>0</v>
      </c>
      <c r="AE66" s="7">
        <v>0</v>
      </c>
      <c r="AF66" s="50">
        <v>0</v>
      </c>
      <c r="AG66" s="54">
        <v>0</v>
      </c>
      <c r="AH66" s="7">
        <v>0</v>
      </c>
      <c r="AI66" s="50">
        <v>0</v>
      </c>
      <c r="AJ66" s="54">
        <v>0</v>
      </c>
      <c r="AK66" s="7">
        <v>0</v>
      </c>
      <c r="AL66" s="50">
        <v>0</v>
      </c>
      <c r="AM66" s="54">
        <v>0</v>
      </c>
      <c r="AN66" s="7">
        <v>0</v>
      </c>
      <c r="AO66" s="50">
        <v>0</v>
      </c>
      <c r="AP66" s="54">
        <v>7.0000000000000001E-3</v>
      </c>
      <c r="AQ66" s="7">
        <v>1.05</v>
      </c>
      <c r="AR66" s="50">
        <f t="shared" ref="AR66" si="143">AQ66/AP66*1000</f>
        <v>150000</v>
      </c>
      <c r="AS66" s="54">
        <v>0</v>
      </c>
      <c r="AT66" s="7">
        <v>0</v>
      </c>
      <c r="AU66" s="50">
        <v>0</v>
      </c>
      <c r="AV66" s="54">
        <v>0</v>
      </c>
      <c r="AW66" s="7">
        <v>0</v>
      </c>
      <c r="AX66" s="50">
        <v>0</v>
      </c>
      <c r="AY66" s="54">
        <v>0</v>
      </c>
      <c r="AZ66" s="7">
        <v>0</v>
      </c>
      <c r="BA66" s="50">
        <v>0</v>
      </c>
      <c r="BB66" s="54">
        <v>0</v>
      </c>
      <c r="BC66" s="7">
        <v>0</v>
      </c>
      <c r="BD66" s="50">
        <v>0</v>
      </c>
      <c r="BE66" s="54">
        <v>0</v>
      </c>
      <c r="BF66" s="7">
        <v>0</v>
      </c>
      <c r="BG66" s="50">
        <v>0</v>
      </c>
      <c r="BH66" s="54">
        <v>0</v>
      </c>
      <c r="BI66" s="7">
        <v>0</v>
      </c>
      <c r="BJ66" s="50">
        <v>0</v>
      </c>
      <c r="BK66" s="54">
        <v>0</v>
      </c>
      <c r="BL66" s="7">
        <v>0</v>
      </c>
      <c r="BM66" s="50">
        <v>0</v>
      </c>
      <c r="BN66" s="54">
        <v>0</v>
      </c>
      <c r="BO66" s="7">
        <v>0</v>
      </c>
      <c r="BP66" s="50">
        <v>0</v>
      </c>
      <c r="BQ66" s="54">
        <v>0</v>
      </c>
      <c r="BR66" s="7">
        <v>0</v>
      </c>
      <c r="BS66" s="50">
        <v>0</v>
      </c>
      <c r="BT66" s="54">
        <v>0</v>
      </c>
      <c r="BU66" s="7">
        <v>0</v>
      </c>
      <c r="BV66" s="50">
        <v>0</v>
      </c>
      <c r="BW66" s="54">
        <v>0</v>
      </c>
      <c r="BX66" s="7">
        <v>0</v>
      </c>
      <c r="BY66" s="50">
        <v>0</v>
      </c>
      <c r="BZ66" s="54">
        <v>0</v>
      </c>
      <c r="CA66" s="7">
        <v>0</v>
      </c>
      <c r="CB66" s="50">
        <v>0</v>
      </c>
      <c r="CC66" s="6">
        <f t="shared" si="70"/>
        <v>3.3000000000000002E-2</v>
      </c>
      <c r="CD66" s="11">
        <f t="shared" si="71"/>
        <v>4.12</v>
      </c>
    </row>
    <row r="67" spans="1:82" x14ac:dyDescent="0.3">
      <c r="A67" s="44">
        <v>2017</v>
      </c>
      <c r="B67" s="45" t="s">
        <v>14</v>
      </c>
      <c r="C67" s="54">
        <v>0</v>
      </c>
      <c r="D67" s="7">
        <v>0</v>
      </c>
      <c r="E67" s="50">
        <v>0</v>
      </c>
      <c r="F67" s="54">
        <v>0</v>
      </c>
      <c r="G67" s="7">
        <v>0</v>
      </c>
      <c r="H67" s="50">
        <v>0</v>
      </c>
      <c r="I67" s="54">
        <v>0</v>
      </c>
      <c r="J67" s="7">
        <v>0</v>
      </c>
      <c r="K67" s="50">
        <v>0</v>
      </c>
      <c r="L67" s="54">
        <v>6.4000000000000001E-2</v>
      </c>
      <c r="M67" s="7">
        <v>3.26</v>
      </c>
      <c r="N67" s="50">
        <f t="shared" si="133"/>
        <v>50937.499999999993</v>
      </c>
      <c r="O67" s="54">
        <v>0</v>
      </c>
      <c r="P67" s="7">
        <v>0</v>
      </c>
      <c r="Q67" s="50">
        <v>0</v>
      </c>
      <c r="R67" s="54">
        <v>0</v>
      </c>
      <c r="S67" s="7">
        <v>0</v>
      </c>
      <c r="T67" s="50">
        <v>0</v>
      </c>
      <c r="U67" s="54">
        <v>0</v>
      </c>
      <c r="V67" s="7">
        <v>0</v>
      </c>
      <c r="W67" s="50">
        <v>0</v>
      </c>
      <c r="X67" s="9">
        <v>0</v>
      </c>
      <c r="Y67" s="5">
        <v>0</v>
      </c>
      <c r="Z67" s="12">
        <f t="shared" si="137"/>
        <v>0</v>
      </c>
      <c r="AA67" s="54">
        <v>0</v>
      </c>
      <c r="AB67" s="7">
        <v>0</v>
      </c>
      <c r="AC67" s="50">
        <v>0</v>
      </c>
      <c r="AD67" s="54">
        <v>0</v>
      </c>
      <c r="AE67" s="7">
        <v>0</v>
      </c>
      <c r="AF67" s="50">
        <v>0</v>
      </c>
      <c r="AG67" s="54">
        <v>0</v>
      </c>
      <c r="AH67" s="7">
        <v>0</v>
      </c>
      <c r="AI67" s="50">
        <v>0</v>
      </c>
      <c r="AJ67" s="54">
        <v>0</v>
      </c>
      <c r="AK67" s="7">
        <v>0</v>
      </c>
      <c r="AL67" s="50">
        <v>0</v>
      </c>
      <c r="AM67" s="54">
        <v>0</v>
      </c>
      <c r="AN67" s="7">
        <v>0</v>
      </c>
      <c r="AO67" s="50">
        <v>0</v>
      </c>
      <c r="AP67" s="54">
        <v>0</v>
      </c>
      <c r="AQ67" s="7">
        <v>0</v>
      </c>
      <c r="AR67" s="50">
        <v>0</v>
      </c>
      <c r="AS67" s="54">
        <v>0</v>
      </c>
      <c r="AT67" s="7">
        <v>0</v>
      </c>
      <c r="AU67" s="50">
        <v>0</v>
      </c>
      <c r="AV67" s="54">
        <v>0</v>
      </c>
      <c r="AW67" s="7">
        <v>0</v>
      </c>
      <c r="AX67" s="50">
        <v>0</v>
      </c>
      <c r="AY67" s="54">
        <v>0</v>
      </c>
      <c r="AZ67" s="7">
        <v>0</v>
      </c>
      <c r="BA67" s="50">
        <v>0</v>
      </c>
      <c r="BB67" s="54">
        <v>0</v>
      </c>
      <c r="BC67" s="7">
        <v>0</v>
      </c>
      <c r="BD67" s="50">
        <v>0</v>
      </c>
      <c r="BE67" s="54">
        <v>0</v>
      </c>
      <c r="BF67" s="7">
        <v>0</v>
      </c>
      <c r="BG67" s="50">
        <v>0</v>
      </c>
      <c r="BH67" s="54">
        <v>0</v>
      </c>
      <c r="BI67" s="7">
        <v>0</v>
      </c>
      <c r="BJ67" s="50">
        <v>0</v>
      </c>
      <c r="BK67" s="54">
        <v>0</v>
      </c>
      <c r="BL67" s="7">
        <v>0</v>
      </c>
      <c r="BM67" s="50">
        <v>0</v>
      </c>
      <c r="BN67" s="54">
        <v>0</v>
      </c>
      <c r="BO67" s="7">
        <v>0</v>
      </c>
      <c r="BP67" s="50">
        <v>0</v>
      </c>
      <c r="BQ67" s="54">
        <v>0</v>
      </c>
      <c r="BR67" s="7">
        <v>0</v>
      </c>
      <c r="BS67" s="50">
        <v>0</v>
      </c>
      <c r="BT67" s="54">
        <v>0</v>
      </c>
      <c r="BU67" s="7">
        <v>0</v>
      </c>
      <c r="BV67" s="50">
        <v>0</v>
      </c>
      <c r="BW67" s="54">
        <v>0</v>
      </c>
      <c r="BX67" s="7">
        <v>0</v>
      </c>
      <c r="BY67" s="50">
        <v>0</v>
      </c>
      <c r="BZ67" s="54">
        <v>0</v>
      </c>
      <c r="CA67" s="7">
        <v>0</v>
      </c>
      <c r="CB67" s="50">
        <v>0</v>
      </c>
      <c r="CC67" s="6">
        <f t="shared" si="70"/>
        <v>6.4000000000000001E-2</v>
      </c>
      <c r="CD67" s="11">
        <f t="shared" si="71"/>
        <v>3.26</v>
      </c>
    </row>
    <row r="68" spans="1:82" x14ac:dyDescent="0.3">
      <c r="A68" s="44">
        <v>2017</v>
      </c>
      <c r="B68" s="45" t="s">
        <v>15</v>
      </c>
      <c r="C68" s="54">
        <v>0.05</v>
      </c>
      <c r="D68" s="7">
        <v>73.67</v>
      </c>
      <c r="E68" s="50">
        <f t="shared" ref="E68" si="144">D68/C68*1000</f>
        <v>1473399.9999999998</v>
      </c>
      <c r="F68" s="54">
        <v>0</v>
      </c>
      <c r="G68" s="7">
        <v>0</v>
      </c>
      <c r="H68" s="50">
        <v>0</v>
      </c>
      <c r="I68" s="54">
        <v>0</v>
      </c>
      <c r="J68" s="7">
        <v>0</v>
      </c>
      <c r="K68" s="50">
        <v>0</v>
      </c>
      <c r="L68" s="54">
        <v>0.06</v>
      </c>
      <c r="M68" s="7">
        <v>3.14</v>
      </c>
      <c r="N68" s="50">
        <f t="shared" si="133"/>
        <v>52333.333333333336</v>
      </c>
      <c r="O68" s="54">
        <v>0</v>
      </c>
      <c r="P68" s="7">
        <v>0</v>
      </c>
      <c r="Q68" s="50">
        <v>0</v>
      </c>
      <c r="R68" s="54">
        <v>0</v>
      </c>
      <c r="S68" s="7">
        <v>0</v>
      </c>
      <c r="T68" s="50">
        <v>0</v>
      </c>
      <c r="U68" s="54">
        <v>0</v>
      </c>
      <c r="V68" s="7">
        <v>0</v>
      </c>
      <c r="W68" s="50">
        <v>0</v>
      </c>
      <c r="X68" s="9">
        <v>0</v>
      </c>
      <c r="Y68" s="5">
        <v>0</v>
      </c>
      <c r="Z68" s="12">
        <f t="shared" si="137"/>
        <v>0</v>
      </c>
      <c r="AA68" s="54">
        <v>0</v>
      </c>
      <c r="AB68" s="7">
        <v>0</v>
      </c>
      <c r="AC68" s="50">
        <v>0</v>
      </c>
      <c r="AD68" s="54">
        <v>0</v>
      </c>
      <c r="AE68" s="7">
        <v>0</v>
      </c>
      <c r="AF68" s="50">
        <v>0</v>
      </c>
      <c r="AG68" s="54">
        <v>0</v>
      </c>
      <c r="AH68" s="7">
        <v>0</v>
      </c>
      <c r="AI68" s="50">
        <v>0</v>
      </c>
      <c r="AJ68" s="54">
        <v>0</v>
      </c>
      <c r="AK68" s="7">
        <v>0</v>
      </c>
      <c r="AL68" s="50">
        <v>0</v>
      </c>
      <c r="AM68" s="54">
        <v>0</v>
      </c>
      <c r="AN68" s="7">
        <v>0</v>
      </c>
      <c r="AO68" s="50">
        <v>0</v>
      </c>
      <c r="AP68" s="54">
        <v>0</v>
      </c>
      <c r="AQ68" s="7">
        <v>0</v>
      </c>
      <c r="AR68" s="50">
        <v>0</v>
      </c>
      <c r="AS68" s="54">
        <v>0</v>
      </c>
      <c r="AT68" s="7">
        <v>0</v>
      </c>
      <c r="AU68" s="50">
        <v>0</v>
      </c>
      <c r="AV68" s="54">
        <v>0</v>
      </c>
      <c r="AW68" s="7">
        <v>0</v>
      </c>
      <c r="AX68" s="50">
        <v>0</v>
      </c>
      <c r="AY68" s="54">
        <v>0</v>
      </c>
      <c r="AZ68" s="7">
        <v>0</v>
      </c>
      <c r="BA68" s="50">
        <v>0</v>
      </c>
      <c r="BB68" s="54">
        <v>0</v>
      </c>
      <c r="BC68" s="7">
        <v>0</v>
      </c>
      <c r="BD68" s="50">
        <v>0</v>
      </c>
      <c r="BE68" s="54">
        <v>0</v>
      </c>
      <c r="BF68" s="7">
        <v>0</v>
      </c>
      <c r="BG68" s="50">
        <v>0</v>
      </c>
      <c r="BH68" s="54">
        <v>0</v>
      </c>
      <c r="BI68" s="7">
        <v>0</v>
      </c>
      <c r="BJ68" s="50">
        <v>0</v>
      </c>
      <c r="BK68" s="54">
        <v>0</v>
      </c>
      <c r="BL68" s="7">
        <v>0</v>
      </c>
      <c r="BM68" s="50">
        <v>0</v>
      </c>
      <c r="BN68" s="54">
        <v>0</v>
      </c>
      <c r="BO68" s="7">
        <v>0</v>
      </c>
      <c r="BP68" s="50">
        <v>0</v>
      </c>
      <c r="BQ68" s="54">
        <v>0</v>
      </c>
      <c r="BR68" s="7">
        <v>0</v>
      </c>
      <c r="BS68" s="50">
        <v>0</v>
      </c>
      <c r="BT68" s="54">
        <v>0</v>
      </c>
      <c r="BU68" s="7">
        <v>0</v>
      </c>
      <c r="BV68" s="50">
        <v>0</v>
      </c>
      <c r="BW68" s="54">
        <v>0</v>
      </c>
      <c r="BX68" s="7">
        <v>0</v>
      </c>
      <c r="BY68" s="50">
        <v>0</v>
      </c>
      <c r="BZ68" s="54">
        <v>0</v>
      </c>
      <c r="CA68" s="7">
        <v>0</v>
      </c>
      <c r="CB68" s="50">
        <v>0</v>
      </c>
      <c r="CC68" s="6">
        <f t="shared" si="70"/>
        <v>0.11</v>
      </c>
      <c r="CD68" s="11">
        <f t="shared" si="71"/>
        <v>76.81</v>
      </c>
    </row>
    <row r="69" spans="1:82" x14ac:dyDescent="0.3">
      <c r="A69" s="44">
        <v>2017</v>
      </c>
      <c r="B69" s="45" t="s">
        <v>16</v>
      </c>
      <c r="C69" s="54">
        <v>0</v>
      </c>
      <c r="D69" s="7">
        <v>0</v>
      </c>
      <c r="E69" s="50">
        <v>0</v>
      </c>
      <c r="F69" s="54">
        <v>0</v>
      </c>
      <c r="G69" s="7">
        <v>0</v>
      </c>
      <c r="H69" s="50">
        <v>0</v>
      </c>
      <c r="I69" s="54">
        <v>0</v>
      </c>
      <c r="J69" s="7">
        <v>0</v>
      </c>
      <c r="K69" s="50">
        <v>0</v>
      </c>
      <c r="L69" s="54">
        <v>5.1999999999999998E-2</v>
      </c>
      <c r="M69" s="7">
        <v>2.44</v>
      </c>
      <c r="N69" s="50">
        <f t="shared" si="133"/>
        <v>46923.076923076929</v>
      </c>
      <c r="O69" s="54">
        <v>0</v>
      </c>
      <c r="P69" s="7">
        <v>0</v>
      </c>
      <c r="Q69" s="50">
        <v>0</v>
      </c>
      <c r="R69" s="54">
        <v>0</v>
      </c>
      <c r="S69" s="7">
        <v>0</v>
      </c>
      <c r="T69" s="50">
        <v>0</v>
      </c>
      <c r="U69" s="54">
        <v>0</v>
      </c>
      <c r="V69" s="7">
        <v>0</v>
      </c>
      <c r="W69" s="50">
        <v>0</v>
      </c>
      <c r="X69" s="9">
        <v>0</v>
      </c>
      <c r="Y69" s="5">
        <v>0</v>
      </c>
      <c r="Z69" s="12">
        <f t="shared" si="137"/>
        <v>0</v>
      </c>
      <c r="AA69" s="54">
        <v>0</v>
      </c>
      <c r="AB69" s="7">
        <v>0</v>
      </c>
      <c r="AC69" s="50">
        <v>0</v>
      </c>
      <c r="AD69" s="54">
        <v>0</v>
      </c>
      <c r="AE69" s="7">
        <v>0</v>
      </c>
      <c r="AF69" s="50">
        <v>0</v>
      </c>
      <c r="AG69" s="54">
        <v>0</v>
      </c>
      <c r="AH69" s="7">
        <v>0</v>
      </c>
      <c r="AI69" s="50">
        <v>0</v>
      </c>
      <c r="AJ69" s="54">
        <v>0</v>
      </c>
      <c r="AK69" s="7">
        <v>0</v>
      </c>
      <c r="AL69" s="50">
        <v>0</v>
      </c>
      <c r="AM69" s="54">
        <v>0</v>
      </c>
      <c r="AN69" s="7">
        <v>0</v>
      </c>
      <c r="AO69" s="50">
        <v>0</v>
      </c>
      <c r="AP69" s="54">
        <v>0</v>
      </c>
      <c r="AQ69" s="7">
        <v>0</v>
      </c>
      <c r="AR69" s="50">
        <v>0</v>
      </c>
      <c r="AS69" s="54">
        <v>0</v>
      </c>
      <c r="AT69" s="7">
        <v>0</v>
      </c>
      <c r="AU69" s="50">
        <v>0</v>
      </c>
      <c r="AV69" s="54">
        <v>0</v>
      </c>
      <c r="AW69" s="7">
        <v>0</v>
      </c>
      <c r="AX69" s="50">
        <v>0</v>
      </c>
      <c r="AY69" s="54">
        <v>0</v>
      </c>
      <c r="AZ69" s="7">
        <v>0</v>
      </c>
      <c r="BA69" s="50">
        <v>0</v>
      </c>
      <c r="BB69" s="54">
        <v>0</v>
      </c>
      <c r="BC69" s="7">
        <v>0</v>
      </c>
      <c r="BD69" s="50">
        <v>0</v>
      </c>
      <c r="BE69" s="54">
        <v>0</v>
      </c>
      <c r="BF69" s="7">
        <v>0</v>
      </c>
      <c r="BG69" s="50">
        <v>0</v>
      </c>
      <c r="BH69" s="54">
        <v>0</v>
      </c>
      <c r="BI69" s="7">
        <v>0</v>
      </c>
      <c r="BJ69" s="50">
        <v>0</v>
      </c>
      <c r="BK69" s="54">
        <v>0</v>
      </c>
      <c r="BL69" s="7">
        <v>0</v>
      </c>
      <c r="BM69" s="50">
        <v>0</v>
      </c>
      <c r="BN69" s="54">
        <v>0</v>
      </c>
      <c r="BO69" s="7">
        <v>0</v>
      </c>
      <c r="BP69" s="50">
        <v>0</v>
      </c>
      <c r="BQ69" s="54">
        <v>0</v>
      </c>
      <c r="BR69" s="7">
        <v>0</v>
      </c>
      <c r="BS69" s="50">
        <v>0</v>
      </c>
      <c r="BT69" s="54">
        <v>0</v>
      </c>
      <c r="BU69" s="7">
        <v>0</v>
      </c>
      <c r="BV69" s="50">
        <v>0</v>
      </c>
      <c r="BW69" s="54">
        <v>0</v>
      </c>
      <c r="BX69" s="7">
        <v>0</v>
      </c>
      <c r="BY69" s="50">
        <v>0</v>
      </c>
      <c r="BZ69" s="54">
        <v>0</v>
      </c>
      <c r="CA69" s="7">
        <v>0</v>
      </c>
      <c r="CB69" s="50">
        <v>0</v>
      </c>
      <c r="CC69" s="6">
        <f t="shared" si="70"/>
        <v>5.1999999999999998E-2</v>
      </c>
      <c r="CD69" s="11">
        <f t="shared" si="71"/>
        <v>2.44</v>
      </c>
    </row>
    <row r="70" spans="1:82" ht="15" thickBot="1" x14ac:dyDescent="0.35">
      <c r="A70" s="57"/>
      <c r="B70" s="58" t="s">
        <v>17</v>
      </c>
      <c r="C70" s="59">
        <f>SUM(C58:C69)</f>
        <v>0.05</v>
      </c>
      <c r="D70" s="37">
        <f>SUM(D58:D69)</f>
        <v>73.67</v>
      </c>
      <c r="E70" s="60"/>
      <c r="F70" s="59">
        <f t="shared" ref="F70:G70" si="145">SUM(F58:F69)</f>
        <v>0</v>
      </c>
      <c r="G70" s="37">
        <f t="shared" si="145"/>
        <v>0</v>
      </c>
      <c r="H70" s="60"/>
      <c r="I70" s="59">
        <f t="shared" ref="I70:J70" si="146">SUM(I58:I69)</f>
        <v>0</v>
      </c>
      <c r="J70" s="37">
        <f t="shared" si="146"/>
        <v>0</v>
      </c>
      <c r="K70" s="60"/>
      <c r="L70" s="59">
        <f t="shared" ref="L70:M70" si="147">SUM(L58:L69)</f>
        <v>0.35400000000000004</v>
      </c>
      <c r="M70" s="37">
        <f t="shared" si="147"/>
        <v>20.07</v>
      </c>
      <c r="N70" s="60"/>
      <c r="O70" s="59">
        <f t="shared" ref="O70:P70" si="148">SUM(O58:O69)</f>
        <v>0</v>
      </c>
      <c r="P70" s="37">
        <f t="shared" si="148"/>
        <v>0</v>
      </c>
      <c r="Q70" s="60"/>
      <c r="R70" s="59">
        <f t="shared" ref="R70:S70" si="149">SUM(R58:R69)</f>
        <v>0</v>
      </c>
      <c r="S70" s="37">
        <f t="shared" si="149"/>
        <v>0</v>
      </c>
      <c r="T70" s="60"/>
      <c r="U70" s="59">
        <f>SUM(U58:U69)</f>
        <v>0</v>
      </c>
      <c r="V70" s="37">
        <f>SUM(V58:V69)</f>
        <v>0</v>
      </c>
      <c r="W70" s="60"/>
      <c r="X70" s="59">
        <f t="shared" ref="X70:Y70" si="150">SUM(X58:X69)</f>
        <v>0</v>
      </c>
      <c r="Y70" s="37">
        <f t="shared" si="150"/>
        <v>0</v>
      </c>
      <c r="Z70" s="60"/>
      <c r="AA70" s="59">
        <f t="shared" ref="AA70:AB70" si="151">SUM(AA58:AA69)</f>
        <v>1.2999999999999999E-2</v>
      </c>
      <c r="AB70" s="37">
        <f t="shared" si="151"/>
        <v>0.39</v>
      </c>
      <c r="AC70" s="60"/>
      <c r="AD70" s="59">
        <f t="shared" ref="AD70:AE70" si="152">SUM(AD58:AD69)</f>
        <v>0.56000000000000005</v>
      </c>
      <c r="AE70" s="37">
        <f t="shared" si="152"/>
        <v>12</v>
      </c>
      <c r="AF70" s="60"/>
      <c r="AG70" s="59">
        <f t="shared" ref="AG70:AH70" si="153">SUM(AG58:AG69)</f>
        <v>0</v>
      </c>
      <c r="AH70" s="37">
        <f t="shared" si="153"/>
        <v>0</v>
      </c>
      <c r="AI70" s="60"/>
      <c r="AJ70" s="59">
        <f t="shared" ref="AJ70:AK70" si="154">SUM(AJ58:AJ69)</f>
        <v>0</v>
      </c>
      <c r="AK70" s="37">
        <f t="shared" si="154"/>
        <v>0</v>
      </c>
      <c r="AL70" s="60"/>
      <c r="AM70" s="59">
        <f t="shared" ref="AM70:AN70" si="155">SUM(AM58:AM69)</f>
        <v>0</v>
      </c>
      <c r="AN70" s="37">
        <f t="shared" si="155"/>
        <v>0</v>
      </c>
      <c r="AO70" s="60"/>
      <c r="AP70" s="59">
        <f t="shared" ref="AP70:AQ70" si="156">SUM(AP58:AP69)</f>
        <v>7.0000000000000001E-3</v>
      </c>
      <c r="AQ70" s="37">
        <f t="shared" si="156"/>
        <v>1.05</v>
      </c>
      <c r="AR70" s="60"/>
      <c r="AS70" s="59">
        <f t="shared" ref="AS70:AT70" si="157">SUM(AS58:AS69)</f>
        <v>4.0000000000000001E-3</v>
      </c>
      <c r="AT70" s="37">
        <f t="shared" si="157"/>
        <v>0.82</v>
      </c>
      <c r="AU70" s="60"/>
      <c r="AV70" s="59">
        <f t="shared" ref="AV70:AW70" si="158">SUM(AV58:AV69)</f>
        <v>0</v>
      </c>
      <c r="AW70" s="37">
        <f t="shared" si="158"/>
        <v>0</v>
      </c>
      <c r="AX70" s="60"/>
      <c r="AY70" s="59">
        <f t="shared" ref="AY70:AZ70" si="159">SUM(AY58:AY69)</f>
        <v>157.31299999999999</v>
      </c>
      <c r="AZ70" s="37">
        <f t="shared" si="159"/>
        <v>3369.25</v>
      </c>
      <c r="BA70" s="60"/>
      <c r="BB70" s="59">
        <f t="shared" ref="BB70:BC70" si="160">SUM(BB58:BB69)</f>
        <v>1.0999999999999999E-2</v>
      </c>
      <c r="BC70" s="37">
        <f t="shared" si="160"/>
        <v>0.15</v>
      </c>
      <c r="BD70" s="60"/>
      <c r="BE70" s="59">
        <f>SUM(BE58:BE69)</f>
        <v>0</v>
      </c>
      <c r="BF70" s="37">
        <f>SUM(BF58:BF69)</f>
        <v>0</v>
      </c>
      <c r="BG70" s="60"/>
      <c r="BH70" s="59">
        <f t="shared" ref="BH70:BI70" si="161">SUM(BH58:BH69)</f>
        <v>3.9E-2</v>
      </c>
      <c r="BI70" s="37">
        <f t="shared" si="161"/>
        <v>0.64</v>
      </c>
      <c r="BJ70" s="60"/>
      <c r="BK70" s="59">
        <f t="shared" ref="BK70:BL70" si="162">SUM(BK58:BK69)</f>
        <v>0.57099999999999995</v>
      </c>
      <c r="BL70" s="37">
        <f t="shared" si="162"/>
        <v>13.88</v>
      </c>
      <c r="BM70" s="60"/>
      <c r="BN70" s="59">
        <f t="shared" ref="BN70:BO70" si="163">SUM(BN58:BN69)</f>
        <v>0</v>
      </c>
      <c r="BO70" s="37">
        <f t="shared" si="163"/>
        <v>0</v>
      </c>
      <c r="BP70" s="60"/>
      <c r="BQ70" s="59">
        <f t="shared" ref="BQ70:BR70" si="164">SUM(BQ58:BQ69)</f>
        <v>0</v>
      </c>
      <c r="BR70" s="37">
        <f t="shared" si="164"/>
        <v>0</v>
      </c>
      <c r="BS70" s="60"/>
      <c r="BT70" s="59">
        <f t="shared" ref="BT70:BU70" si="165">SUM(BT58:BT69)</f>
        <v>0</v>
      </c>
      <c r="BU70" s="37">
        <f t="shared" si="165"/>
        <v>0</v>
      </c>
      <c r="BV70" s="60"/>
      <c r="BW70" s="59">
        <f t="shared" ref="BW70:BX70" si="166">SUM(BW58:BW69)</f>
        <v>4.2999999999999997E-2</v>
      </c>
      <c r="BX70" s="37">
        <f t="shared" si="166"/>
        <v>4.05</v>
      </c>
      <c r="BY70" s="60"/>
      <c r="BZ70" s="59">
        <f t="shared" ref="BZ70:CA70" si="167">SUM(BZ58:BZ69)</f>
        <v>0</v>
      </c>
      <c r="CA70" s="37">
        <f t="shared" si="167"/>
        <v>0</v>
      </c>
      <c r="CB70" s="60"/>
      <c r="CC70" s="38">
        <f t="shared" si="70"/>
        <v>158.96499999999997</v>
      </c>
      <c r="CD70" s="39">
        <f t="shared" si="71"/>
        <v>3495.9700000000003</v>
      </c>
    </row>
    <row r="71" spans="1:82" x14ac:dyDescent="0.3">
      <c r="A71" s="44">
        <v>2018</v>
      </c>
      <c r="B71" s="45" t="s">
        <v>5</v>
      </c>
      <c r="C71" s="9">
        <v>0</v>
      </c>
      <c r="D71" s="5">
        <v>0</v>
      </c>
      <c r="E71" s="50">
        <v>0</v>
      </c>
      <c r="F71" s="9">
        <v>0</v>
      </c>
      <c r="G71" s="5">
        <v>0</v>
      </c>
      <c r="H71" s="50">
        <v>0</v>
      </c>
      <c r="I71" s="9">
        <v>0</v>
      </c>
      <c r="J71" s="5">
        <v>0</v>
      </c>
      <c r="K71" s="50">
        <v>0</v>
      </c>
      <c r="L71" s="9">
        <v>4.0000000000000001E-3</v>
      </c>
      <c r="M71" s="5">
        <v>0.15</v>
      </c>
      <c r="N71" s="50">
        <f t="shared" ref="N71:N81" si="168">M71/L71*1000</f>
        <v>37500</v>
      </c>
      <c r="O71" s="9">
        <v>0</v>
      </c>
      <c r="P71" s="5">
        <v>0</v>
      </c>
      <c r="Q71" s="50">
        <v>0</v>
      </c>
      <c r="R71" s="9">
        <v>0</v>
      </c>
      <c r="S71" s="5">
        <v>0</v>
      </c>
      <c r="T71" s="50">
        <v>0</v>
      </c>
      <c r="U71" s="9">
        <v>0</v>
      </c>
      <c r="V71" s="5">
        <v>0</v>
      </c>
      <c r="W71" s="50">
        <v>0</v>
      </c>
      <c r="X71" s="9">
        <v>0</v>
      </c>
      <c r="Y71" s="5">
        <v>0</v>
      </c>
      <c r="Z71" s="50">
        <v>0</v>
      </c>
      <c r="AA71" s="9">
        <v>0</v>
      </c>
      <c r="AB71" s="5">
        <v>0</v>
      </c>
      <c r="AC71" s="50">
        <v>0</v>
      </c>
      <c r="AD71" s="9">
        <v>0</v>
      </c>
      <c r="AE71" s="5">
        <v>0</v>
      </c>
      <c r="AF71" s="50">
        <v>0</v>
      </c>
      <c r="AG71" s="9">
        <v>0</v>
      </c>
      <c r="AH71" s="5">
        <v>0</v>
      </c>
      <c r="AI71" s="50">
        <v>0</v>
      </c>
      <c r="AJ71" s="9">
        <v>0</v>
      </c>
      <c r="AK71" s="5">
        <v>0</v>
      </c>
      <c r="AL71" s="50">
        <v>0</v>
      </c>
      <c r="AM71" s="9">
        <v>0</v>
      </c>
      <c r="AN71" s="5">
        <v>0</v>
      </c>
      <c r="AO71" s="50">
        <v>0</v>
      </c>
      <c r="AP71" s="9">
        <v>0</v>
      </c>
      <c r="AQ71" s="5">
        <v>0</v>
      </c>
      <c r="AR71" s="50">
        <v>0</v>
      </c>
      <c r="AS71" s="9">
        <v>0</v>
      </c>
      <c r="AT71" s="5">
        <v>0</v>
      </c>
      <c r="AU71" s="50">
        <v>0</v>
      </c>
      <c r="AV71" s="9">
        <v>0</v>
      </c>
      <c r="AW71" s="5">
        <v>0</v>
      </c>
      <c r="AX71" s="50">
        <v>0</v>
      </c>
      <c r="AY71" s="9">
        <v>0</v>
      </c>
      <c r="AZ71" s="5">
        <v>0</v>
      </c>
      <c r="BA71" s="50">
        <v>0</v>
      </c>
      <c r="BB71" s="9">
        <v>0</v>
      </c>
      <c r="BC71" s="5">
        <v>0</v>
      </c>
      <c r="BD71" s="50">
        <v>0</v>
      </c>
      <c r="BE71" s="9">
        <v>0</v>
      </c>
      <c r="BF71" s="5">
        <v>0</v>
      </c>
      <c r="BG71" s="50">
        <v>0</v>
      </c>
      <c r="BH71" s="9">
        <v>0</v>
      </c>
      <c r="BI71" s="5">
        <v>0</v>
      </c>
      <c r="BJ71" s="50">
        <v>0</v>
      </c>
      <c r="BK71" s="9">
        <v>0</v>
      </c>
      <c r="BL71" s="5">
        <v>0</v>
      </c>
      <c r="BM71" s="50">
        <v>0</v>
      </c>
      <c r="BN71" s="9">
        <v>0</v>
      </c>
      <c r="BO71" s="5">
        <v>0</v>
      </c>
      <c r="BP71" s="50">
        <v>0</v>
      </c>
      <c r="BQ71" s="9">
        <v>0</v>
      </c>
      <c r="BR71" s="5">
        <v>0</v>
      </c>
      <c r="BS71" s="50">
        <v>0</v>
      </c>
      <c r="BT71" s="9">
        <v>1.6E-2</v>
      </c>
      <c r="BU71" s="5">
        <v>52.23</v>
      </c>
      <c r="BV71" s="50">
        <f t="shared" ref="BV71" si="169">BU71/BT71*1000</f>
        <v>3264374.9999999995</v>
      </c>
      <c r="BW71" s="9">
        <v>0</v>
      </c>
      <c r="BX71" s="5">
        <v>0</v>
      </c>
      <c r="BY71" s="50">
        <v>0</v>
      </c>
      <c r="BZ71" s="9">
        <v>2.35</v>
      </c>
      <c r="CA71" s="5">
        <v>11.84</v>
      </c>
      <c r="CB71" s="50">
        <f t="shared" ref="CB71" si="170">CA71/BZ71*1000</f>
        <v>5038.2978723404258</v>
      </c>
      <c r="CC71" s="6">
        <f t="shared" ref="CC71:CC96" si="171">SUM(C71,F71,L71,O71,R71,AJ71,AP71,AS71,AY71,BB71,BK71,AA71,BT71,BW71,BZ71)+BQ71+AG71+AM71+BN71+U71+BE71+AD71+BH71+AV71</f>
        <v>2.37</v>
      </c>
      <c r="CD71" s="11">
        <f t="shared" ref="CD71:CD96" si="172">SUM(D71,G71,M71,P71,S71,AK71,AQ71,AT71,AZ71,BC71,BL71,AB71,BU71,BX71,CA71)+BR71+AH71+AN71+BO71+V71+BF71+AE71+BI71+AW71</f>
        <v>64.22</v>
      </c>
    </row>
    <row r="72" spans="1:82" x14ac:dyDescent="0.3">
      <c r="A72" s="44">
        <v>2018</v>
      </c>
      <c r="B72" s="45" t="s">
        <v>6</v>
      </c>
      <c r="C72" s="9">
        <v>0</v>
      </c>
      <c r="D72" s="5">
        <v>0</v>
      </c>
      <c r="E72" s="50">
        <v>0</v>
      </c>
      <c r="F72" s="9">
        <v>0</v>
      </c>
      <c r="G72" s="5">
        <v>0</v>
      </c>
      <c r="H72" s="50">
        <v>0</v>
      </c>
      <c r="I72" s="9">
        <v>0</v>
      </c>
      <c r="J72" s="5">
        <v>0</v>
      </c>
      <c r="K72" s="50">
        <v>0</v>
      </c>
      <c r="L72" s="9">
        <v>0</v>
      </c>
      <c r="M72" s="5">
        <v>0</v>
      </c>
      <c r="N72" s="50">
        <v>0</v>
      </c>
      <c r="O72" s="9">
        <v>0</v>
      </c>
      <c r="P72" s="5">
        <v>0</v>
      </c>
      <c r="Q72" s="50">
        <v>0</v>
      </c>
      <c r="R72" s="9">
        <v>0</v>
      </c>
      <c r="S72" s="5">
        <v>0</v>
      </c>
      <c r="T72" s="50">
        <v>0</v>
      </c>
      <c r="U72" s="9">
        <v>0</v>
      </c>
      <c r="V72" s="5">
        <v>0</v>
      </c>
      <c r="W72" s="50">
        <v>0</v>
      </c>
      <c r="X72" s="9">
        <v>0</v>
      </c>
      <c r="Y72" s="5">
        <v>0</v>
      </c>
      <c r="Z72" s="50">
        <v>0</v>
      </c>
      <c r="AA72" s="9">
        <v>0</v>
      </c>
      <c r="AB72" s="5">
        <v>0</v>
      </c>
      <c r="AC72" s="50">
        <v>0</v>
      </c>
      <c r="AD72" s="9">
        <v>0</v>
      </c>
      <c r="AE72" s="5">
        <v>0</v>
      </c>
      <c r="AF72" s="50">
        <v>0</v>
      </c>
      <c r="AG72" s="9">
        <v>0</v>
      </c>
      <c r="AH72" s="5">
        <v>0</v>
      </c>
      <c r="AI72" s="50">
        <v>0</v>
      </c>
      <c r="AJ72" s="9">
        <v>0</v>
      </c>
      <c r="AK72" s="5">
        <v>0</v>
      </c>
      <c r="AL72" s="50">
        <v>0</v>
      </c>
      <c r="AM72" s="9">
        <v>0</v>
      </c>
      <c r="AN72" s="5">
        <v>0</v>
      </c>
      <c r="AO72" s="50">
        <v>0</v>
      </c>
      <c r="AP72" s="9">
        <v>0</v>
      </c>
      <c r="AQ72" s="5">
        <v>0</v>
      </c>
      <c r="AR72" s="50">
        <v>0</v>
      </c>
      <c r="AS72" s="9">
        <v>0</v>
      </c>
      <c r="AT72" s="5">
        <v>0</v>
      </c>
      <c r="AU72" s="50">
        <v>0</v>
      </c>
      <c r="AV72" s="9">
        <v>0</v>
      </c>
      <c r="AW72" s="5">
        <v>0</v>
      </c>
      <c r="AX72" s="50">
        <v>0</v>
      </c>
      <c r="AY72" s="9">
        <v>0</v>
      </c>
      <c r="AZ72" s="5">
        <v>0</v>
      </c>
      <c r="BA72" s="50">
        <v>0</v>
      </c>
      <c r="BB72" s="9">
        <v>0</v>
      </c>
      <c r="BC72" s="5">
        <v>0</v>
      </c>
      <c r="BD72" s="50">
        <v>0</v>
      </c>
      <c r="BE72" s="9">
        <v>0</v>
      </c>
      <c r="BF72" s="5">
        <v>0</v>
      </c>
      <c r="BG72" s="50">
        <v>0</v>
      </c>
      <c r="BH72" s="9">
        <v>0</v>
      </c>
      <c r="BI72" s="5">
        <v>0</v>
      </c>
      <c r="BJ72" s="50">
        <v>0</v>
      </c>
      <c r="BK72" s="9">
        <v>0</v>
      </c>
      <c r="BL72" s="5">
        <v>0</v>
      </c>
      <c r="BM72" s="50">
        <v>0</v>
      </c>
      <c r="BN72" s="9">
        <v>0</v>
      </c>
      <c r="BO72" s="5">
        <v>0</v>
      </c>
      <c r="BP72" s="50">
        <v>0</v>
      </c>
      <c r="BQ72" s="9">
        <v>0</v>
      </c>
      <c r="BR72" s="5">
        <v>0</v>
      </c>
      <c r="BS72" s="50">
        <v>0</v>
      </c>
      <c r="BT72" s="9">
        <v>0</v>
      </c>
      <c r="BU72" s="5">
        <v>0</v>
      </c>
      <c r="BV72" s="50">
        <v>0</v>
      </c>
      <c r="BW72" s="9">
        <v>0</v>
      </c>
      <c r="BX72" s="5">
        <v>0</v>
      </c>
      <c r="BY72" s="50">
        <v>0</v>
      </c>
      <c r="BZ72" s="9">
        <v>0</v>
      </c>
      <c r="CA72" s="5">
        <v>0</v>
      </c>
      <c r="CB72" s="50">
        <v>0</v>
      </c>
      <c r="CC72" s="6">
        <f t="shared" si="171"/>
        <v>0</v>
      </c>
      <c r="CD72" s="11">
        <f t="shared" si="172"/>
        <v>0</v>
      </c>
    </row>
    <row r="73" spans="1:82" x14ac:dyDescent="0.3">
      <c r="A73" s="44">
        <v>2018</v>
      </c>
      <c r="B73" s="45" t="s">
        <v>7</v>
      </c>
      <c r="C73" s="9">
        <v>0</v>
      </c>
      <c r="D73" s="5">
        <v>0</v>
      </c>
      <c r="E73" s="50">
        <v>0</v>
      </c>
      <c r="F73" s="9">
        <v>0</v>
      </c>
      <c r="G73" s="5">
        <v>0</v>
      </c>
      <c r="H73" s="50">
        <v>0</v>
      </c>
      <c r="I73" s="9">
        <v>0</v>
      </c>
      <c r="J73" s="5">
        <v>0</v>
      </c>
      <c r="K73" s="50">
        <v>0</v>
      </c>
      <c r="L73" s="9">
        <v>5.0000000000000001E-3</v>
      </c>
      <c r="M73" s="5">
        <v>0.43</v>
      </c>
      <c r="N73" s="50">
        <f t="shared" si="168"/>
        <v>86000</v>
      </c>
      <c r="O73" s="9">
        <v>0</v>
      </c>
      <c r="P73" s="5">
        <v>0</v>
      </c>
      <c r="Q73" s="50">
        <v>0</v>
      </c>
      <c r="R73" s="9">
        <v>0</v>
      </c>
      <c r="S73" s="5">
        <v>0</v>
      </c>
      <c r="T73" s="50">
        <v>0</v>
      </c>
      <c r="U73" s="9">
        <v>0</v>
      </c>
      <c r="V73" s="5">
        <v>0</v>
      </c>
      <c r="W73" s="50">
        <v>0</v>
      </c>
      <c r="X73" s="9">
        <v>0</v>
      </c>
      <c r="Y73" s="5">
        <v>0</v>
      </c>
      <c r="Z73" s="50">
        <v>0</v>
      </c>
      <c r="AA73" s="9">
        <v>0</v>
      </c>
      <c r="AB73" s="5">
        <v>0</v>
      </c>
      <c r="AC73" s="50">
        <v>0</v>
      </c>
      <c r="AD73" s="9">
        <v>0</v>
      </c>
      <c r="AE73" s="5">
        <v>0</v>
      </c>
      <c r="AF73" s="50">
        <v>0</v>
      </c>
      <c r="AG73" s="9">
        <v>0</v>
      </c>
      <c r="AH73" s="5">
        <v>0</v>
      </c>
      <c r="AI73" s="50">
        <v>0</v>
      </c>
      <c r="AJ73" s="9">
        <v>0</v>
      </c>
      <c r="AK73" s="5">
        <v>0</v>
      </c>
      <c r="AL73" s="50">
        <v>0</v>
      </c>
      <c r="AM73" s="9">
        <v>0</v>
      </c>
      <c r="AN73" s="5">
        <v>0</v>
      </c>
      <c r="AO73" s="50">
        <v>0</v>
      </c>
      <c r="AP73" s="9">
        <v>0</v>
      </c>
      <c r="AQ73" s="5">
        <v>0</v>
      </c>
      <c r="AR73" s="50">
        <v>0</v>
      </c>
      <c r="AS73" s="9">
        <v>0</v>
      </c>
      <c r="AT73" s="5">
        <v>0</v>
      </c>
      <c r="AU73" s="50">
        <v>0</v>
      </c>
      <c r="AV73" s="9">
        <v>0</v>
      </c>
      <c r="AW73" s="5">
        <v>0</v>
      </c>
      <c r="AX73" s="50">
        <v>0</v>
      </c>
      <c r="AY73" s="9">
        <v>0</v>
      </c>
      <c r="AZ73" s="5">
        <v>0</v>
      </c>
      <c r="BA73" s="50">
        <v>0</v>
      </c>
      <c r="BB73" s="9">
        <v>0</v>
      </c>
      <c r="BC73" s="5">
        <v>0</v>
      </c>
      <c r="BD73" s="50">
        <v>0</v>
      </c>
      <c r="BE73" s="9">
        <v>0</v>
      </c>
      <c r="BF73" s="5">
        <v>0</v>
      </c>
      <c r="BG73" s="50">
        <v>0</v>
      </c>
      <c r="BH73" s="9">
        <v>0</v>
      </c>
      <c r="BI73" s="5">
        <v>0</v>
      </c>
      <c r="BJ73" s="50">
        <v>0</v>
      </c>
      <c r="BK73" s="9">
        <v>0</v>
      </c>
      <c r="BL73" s="5">
        <v>0</v>
      </c>
      <c r="BM73" s="50">
        <v>0</v>
      </c>
      <c r="BN73" s="9">
        <v>0</v>
      </c>
      <c r="BO73" s="5">
        <v>0</v>
      </c>
      <c r="BP73" s="50">
        <v>0</v>
      </c>
      <c r="BQ73" s="9">
        <v>0</v>
      </c>
      <c r="BR73" s="5">
        <v>0</v>
      </c>
      <c r="BS73" s="50">
        <v>0</v>
      </c>
      <c r="BT73" s="9">
        <v>0</v>
      </c>
      <c r="BU73" s="5">
        <v>0</v>
      </c>
      <c r="BV73" s="50">
        <v>0</v>
      </c>
      <c r="BW73" s="9">
        <v>0</v>
      </c>
      <c r="BX73" s="5">
        <v>0</v>
      </c>
      <c r="BY73" s="50">
        <v>0</v>
      </c>
      <c r="BZ73" s="9">
        <v>0</v>
      </c>
      <c r="CA73" s="5">
        <v>0</v>
      </c>
      <c r="CB73" s="50">
        <v>0</v>
      </c>
      <c r="CC73" s="6">
        <f t="shared" si="171"/>
        <v>5.0000000000000001E-3</v>
      </c>
      <c r="CD73" s="11">
        <f t="shared" si="172"/>
        <v>0.43</v>
      </c>
    </row>
    <row r="74" spans="1:82" x14ac:dyDescent="0.3">
      <c r="A74" s="44">
        <v>2018</v>
      </c>
      <c r="B74" s="45" t="s">
        <v>8</v>
      </c>
      <c r="C74" s="9">
        <v>0</v>
      </c>
      <c r="D74" s="5">
        <v>0</v>
      </c>
      <c r="E74" s="50">
        <v>0</v>
      </c>
      <c r="F74" s="9">
        <v>0</v>
      </c>
      <c r="G74" s="5">
        <v>0</v>
      </c>
      <c r="H74" s="50">
        <v>0</v>
      </c>
      <c r="I74" s="9">
        <v>0</v>
      </c>
      <c r="J74" s="5">
        <v>0</v>
      </c>
      <c r="K74" s="50">
        <v>0</v>
      </c>
      <c r="L74" s="9">
        <v>1.2E-2</v>
      </c>
      <c r="M74" s="5">
        <v>0.6</v>
      </c>
      <c r="N74" s="50">
        <f t="shared" si="168"/>
        <v>50000</v>
      </c>
      <c r="O74" s="9">
        <v>0</v>
      </c>
      <c r="P74" s="5">
        <v>0</v>
      </c>
      <c r="Q74" s="50">
        <v>0</v>
      </c>
      <c r="R74" s="9">
        <v>0</v>
      </c>
      <c r="S74" s="5">
        <v>0</v>
      </c>
      <c r="T74" s="50">
        <v>0</v>
      </c>
      <c r="U74" s="9">
        <v>0</v>
      </c>
      <c r="V74" s="5">
        <v>0</v>
      </c>
      <c r="W74" s="50">
        <v>0</v>
      </c>
      <c r="X74" s="9">
        <v>0</v>
      </c>
      <c r="Y74" s="5">
        <v>0</v>
      </c>
      <c r="Z74" s="12">
        <f t="shared" ref="Z74:Z82" si="173">IF(X74=0,0,Y74/X74*1000)</f>
        <v>0</v>
      </c>
      <c r="AA74" s="9">
        <v>0</v>
      </c>
      <c r="AB74" s="5">
        <v>0</v>
      </c>
      <c r="AC74" s="50">
        <v>0</v>
      </c>
      <c r="AD74" s="9">
        <v>0</v>
      </c>
      <c r="AE74" s="5">
        <v>0</v>
      </c>
      <c r="AF74" s="50">
        <v>0</v>
      </c>
      <c r="AG74" s="9">
        <v>0</v>
      </c>
      <c r="AH74" s="5">
        <v>0</v>
      </c>
      <c r="AI74" s="50">
        <v>0</v>
      </c>
      <c r="AJ74" s="9">
        <v>0</v>
      </c>
      <c r="AK74" s="5">
        <v>0</v>
      </c>
      <c r="AL74" s="50">
        <v>0</v>
      </c>
      <c r="AM74" s="9">
        <v>0</v>
      </c>
      <c r="AN74" s="5">
        <v>0</v>
      </c>
      <c r="AO74" s="50">
        <v>0</v>
      </c>
      <c r="AP74" s="9">
        <v>0</v>
      </c>
      <c r="AQ74" s="5">
        <v>0</v>
      </c>
      <c r="AR74" s="50">
        <v>0</v>
      </c>
      <c r="AS74" s="9">
        <v>0</v>
      </c>
      <c r="AT74" s="5">
        <v>0</v>
      </c>
      <c r="AU74" s="50">
        <v>0</v>
      </c>
      <c r="AV74" s="9">
        <v>0</v>
      </c>
      <c r="AW74" s="5">
        <v>0</v>
      </c>
      <c r="AX74" s="50">
        <v>0</v>
      </c>
      <c r="AY74" s="9">
        <v>0.08</v>
      </c>
      <c r="AZ74" s="5">
        <v>0.44</v>
      </c>
      <c r="BA74" s="50">
        <f t="shared" ref="BA74" si="174">AZ74/AY74*1000</f>
        <v>5500</v>
      </c>
      <c r="BB74" s="9">
        <v>0</v>
      </c>
      <c r="BC74" s="5">
        <v>0</v>
      </c>
      <c r="BD74" s="50">
        <v>0</v>
      </c>
      <c r="BE74" s="9">
        <v>0</v>
      </c>
      <c r="BF74" s="5">
        <v>0</v>
      </c>
      <c r="BG74" s="50">
        <v>0</v>
      </c>
      <c r="BH74" s="9">
        <v>0</v>
      </c>
      <c r="BI74" s="5">
        <v>0</v>
      </c>
      <c r="BJ74" s="50">
        <v>0</v>
      </c>
      <c r="BK74" s="9">
        <v>0</v>
      </c>
      <c r="BL74" s="5">
        <v>0</v>
      </c>
      <c r="BM74" s="50">
        <v>0</v>
      </c>
      <c r="BN74" s="9">
        <v>0</v>
      </c>
      <c r="BO74" s="5">
        <v>0</v>
      </c>
      <c r="BP74" s="50">
        <v>0</v>
      </c>
      <c r="BQ74" s="9">
        <v>0</v>
      </c>
      <c r="BR74" s="5">
        <v>0</v>
      </c>
      <c r="BS74" s="50">
        <v>0</v>
      </c>
      <c r="BT74" s="9">
        <v>0</v>
      </c>
      <c r="BU74" s="5">
        <v>0</v>
      </c>
      <c r="BV74" s="50">
        <v>0</v>
      </c>
      <c r="BW74" s="9">
        <v>0</v>
      </c>
      <c r="BX74" s="5">
        <v>0</v>
      </c>
      <c r="BY74" s="50">
        <v>0</v>
      </c>
      <c r="BZ74" s="9">
        <v>0</v>
      </c>
      <c r="CA74" s="5">
        <v>0</v>
      </c>
      <c r="CB74" s="50">
        <v>0</v>
      </c>
      <c r="CC74" s="6">
        <f t="shared" si="171"/>
        <v>9.1999999999999998E-2</v>
      </c>
      <c r="CD74" s="11">
        <f t="shared" si="172"/>
        <v>1.04</v>
      </c>
    </row>
    <row r="75" spans="1:82" x14ac:dyDescent="0.3">
      <c r="A75" s="44">
        <v>2018</v>
      </c>
      <c r="B75" s="45" t="s">
        <v>9</v>
      </c>
      <c r="C75" s="9">
        <v>0</v>
      </c>
      <c r="D75" s="5">
        <v>0</v>
      </c>
      <c r="E75" s="50">
        <v>0</v>
      </c>
      <c r="F75" s="9">
        <v>0</v>
      </c>
      <c r="G75" s="5">
        <v>0</v>
      </c>
      <c r="H75" s="50">
        <v>0</v>
      </c>
      <c r="I75" s="9">
        <v>0</v>
      </c>
      <c r="J75" s="5">
        <v>0</v>
      </c>
      <c r="K75" s="50">
        <v>0</v>
      </c>
      <c r="L75" s="9">
        <v>4.8000000000000001E-2</v>
      </c>
      <c r="M75" s="5">
        <v>2.71</v>
      </c>
      <c r="N75" s="50">
        <f t="shared" si="168"/>
        <v>56458.333333333328</v>
      </c>
      <c r="O75" s="9">
        <v>0</v>
      </c>
      <c r="P75" s="5">
        <v>0</v>
      </c>
      <c r="Q75" s="50">
        <v>0</v>
      </c>
      <c r="R75" s="9">
        <v>0</v>
      </c>
      <c r="S75" s="5">
        <v>0</v>
      </c>
      <c r="T75" s="50">
        <v>0</v>
      </c>
      <c r="U75" s="9">
        <v>0</v>
      </c>
      <c r="V75" s="5">
        <v>0</v>
      </c>
      <c r="W75" s="50">
        <v>0</v>
      </c>
      <c r="X75" s="9">
        <v>0</v>
      </c>
      <c r="Y75" s="5">
        <v>0</v>
      </c>
      <c r="Z75" s="12">
        <f t="shared" si="173"/>
        <v>0</v>
      </c>
      <c r="AA75" s="9">
        <v>0</v>
      </c>
      <c r="AB75" s="5">
        <v>0</v>
      </c>
      <c r="AC75" s="50">
        <v>0</v>
      </c>
      <c r="AD75" s="9">
        <v>0</v>
      </c>
      <c r="AE75" s="5">
        <v>0</v>
      </c>
      <c r="AF75" s="50">
        <v>0</v>
      </c>
      <c r="AG75" s="9">
        <v>0</v>
      </c>
      <c r="AH75" s="5">
        <v>0</v>
      </c>
      <c r="AI75" s="50">
        <v>0</v>
      </c>
      <c r="AJ75" s="9">
        <v>0</v>
      </c>
      <c r="AK75" s="5">
        <v>0</v>
      </c>
      <c r="AL75" s="50">
        <v>0</v>
      </c>
      <c r="AM75" s="9">
        <v>0</v>
      </c>
      <c r="AN75" s="5">
        <v>0</v>
      </c>
      <c r="AO75" s="50">
        <v>0</v>
      </c>
      <c r="AP75" s="9">
        <v>0</v>
      </c>
      <c r="AQ75" s="5">
        <v>0</v>
      </c>
      <c r="AR75" s="50">
        <v>0</v>
      </c>
      <c r="AS75" s="9">
        <v>0</v>
      </c>
      <c r="AT75" s="5">
        <v>0</v>
      </c>
      <c r="AU75" s="50">
        <v>0</v>
      </c>
      <c r="AV75" s="9">
        <v>0</v>
      </c>
      <c r="AW75" s="5">
        <v>0</v>
      </c>
      <c r="AX75" s="50">
        <v>0</v>
      </c>
      <c r="AY75" s="9">
        <v>0</v>
      </c>
      <c r="AZ75" s="5">
        <v>0</v>
      </c>
      <c r="BA75" s="50">
        <v>0</v>
      </c>
      <c r="BB75" s="9">
        <v>0</v>
      </c>
      <c r="BC75" s="5">
        <v>0</v>
      </c>
      <c r="BD75" s="50">
        <v>0</v>
      </c>
      <c r="BE75" s="9">
        <v>0</v>
      </c>
      <c r="BF75" s="5">
        <v>0</v>
      </c>
      <c r="BG75" s="50">
        <v>0</v>
      </c>
      <c r="BH75" s="9">
        <v>0</v>
      </c>
      <c r="BI75" s="5">
        <v>0</v>
      </c>
      <c r="BJ75" s="50">
        <v>0</v>
      </c>
      <c r="BK75" s="9">
        <v>0</v>
      </c>
      <c r="BL75" s="5">
        <v>0</v>
      </c>
      <c r="BM75" s="50">
        <v>0</v>
      </c>
      <c r="BN75" s="9">
        <v>0</v>
      </c>
      <c r="BO75" s="5">
        <v>0</v>
      </c>
      <c r="BP75" s="50">
        <v>0</v>
      </c>
      <c r="BQ75" s="9">
        <v>0</v>
      </c>
      <c r="BR75" s="5">
        <v>0</v>
      </c>
      <c r="BS75" s="50">
        <v>0</v>
      </c>
      <c r="BT75" s="9">
        <v>0</v>
      </c>
      <c r="BU75" s="5">
        <v>0</v>
      </c>
      <c r="BV75" s="50">
        <v>0</v>
      </c>
      <c r="BW75" s="9">
        <v>0</v>
      </c>
      <c r="BX75" s="5">
        <v>0</v>
      </c>
      <c r="BY75" s="50">
        <v>0</v>
      </c>
      <c r="BZ75" s="9">
        <v>0</v>
      </c>
      <c r="CA75" s="5">
        <v>0</v>
      </c>
      <c r="CB75" s="50">
        <v>0</v>
      </c>
      <c r="CC75" s="6">
        <f t="shared" si="171"/>
        <v>4.8000000000000001E-2</v>
      </c>
      <c r="CD75" s="11">
        <f t="shared" si="172"/>
        <v>2.71</v>
      </c>
    </row>
    <row r="76" spans="1:82" x14ac:dyDescent="0.3">
      <c r="A76" s="44">
        <v>2018</v>
      </c>
      <c r="B76" s="45" t="s">
        <v>10</v>
      </c>
      <c r="C76" s="9">
        <v>0</v>
      </c>
      <c r="D76" s="5">
        <v>0</v>
      </c>
      <c r="E76" s="50">
        <v>0</v>
      </c>
      <c r="F76" s="9">
        <v>0</v>
      </c>
      <c r="G76" s="5">
        <v>0</v>
      </c>
      <c r="H76" s="50">
        <v>0</v>
      </c>
      <c r="I76" s="9">
        <v>0</v>
      </c>
      <c r="J76" s="5">
        <v>0</v>
      </c>
      <c r="K76" s="50">
        <v>0</v>
      </c>
      <c r="L76" s="9">
        <v>0</v>
      </c>
      <c r="M76" s="5">
        <v>0</v>
      </c>
      <c r="N76" s="50">
        <v>0</v>
      </c>
      <c r="O76" s="9">
        <v>0</v>
      </c>
      <c r="P76" s="5">
        <v>0</v>
      </c>
      <c r="Q76" s="50">
        <v>0</v>
      </c>
      <c r="R76" s="9">
        <v>0</v>
      </c>
      <c r="S76" s="5">
        <v>0</v>
      </c>
      <c r="T76" s="50">
        <v>0</v>
      </c>
      <c r="U76" s="9">
        <v>0</v>
      </c>
      <c r="V76" s="5">
        <v>0</v>
      </c>
      <c r="W76" s="50">
        <v>0</v>
      </c>
      <c r="X76" s="9">
        <v>0</v>
      </c>
      <c r="Y76" s="5">
        <v>0</v>
      </c>
      <c r="Z76" s="12">
        <f t="shared" si="173"/>
        <v>0</v>
      </c>
      <c r="AA76" s="9">
        <v>0</v>
      </c>
      <c r="AB76" s="5">
        <v>0</v>
      </c>
      <c r="AC76" s="50">
        <v>0</v>
      </c>
      <c r="AD76" s="9">
        <v>0</v>
      </c>
      <c r="AE76" s="5">
        <v>0</v>
      </c>
      <c r="AF76" s="50">
        <v>0</v>
      </c>
      <c r="AG76" s="9">
        <v>0</v>
      </c>
      <c r="AH76" s="5">
        <v>0</v>
      </c>
      <c r="AI76" s="50">
        <v>0</v>
      </c>
      <c r="AJ76" s="9">
        <v>0</v>
      </c>
      <c r="AK76" s="5">
        <v>0</v>
      </c>
      <c r="AL76" s="50">
        <v>0</v>
      </c>
      <c r="AM76" s="9">
        <v>0</v>
      </c>
      <c r="AN76" s="5">
        <v>0</v>
      </c>
      <c r="AO76" s="50">
        <v>0</v>
      </c>
      <c r="AP76" s="9">
        <v>0</v>
      </c>
      <c r="AQ76" s="5">
        <v>0</v>
      </c>
      <c r="AR76" s="50">
        <v>0</v>
      </c>
      <c r="AS76" s="9">
        <v>0</v>
      </c>
      <c r="AT76" s="5">
        <v>0</v>
      </c>
      <c r="AU76" s="50">
        <v>0</v>
      </c>
      <c r="AV76" s="9">
        <v>0</v>
      </c>
      <c r="AW76" s="5">
        <v>0</v>
      </c>
      <c r="AX76" s="50">
        <v>0</v>
      </c>
      <c r="AY76" s="9">
        <v>0</v>
      </c>
      <c r="AZ76" s="5">
        <v>0</v>
      </c>
      <c r="BA76" s="50">
        <v>0</v>
      </c>
      <c r="BB76" s="9">
        <v>0</v>
      </c>
      <c r="BC76" s="5">
        <v>0</v>
      </c>
      <c r="BD76" s="50">
        <v>0</v>
      </c>
      <c r="BE76" s="9">
        <v>0</v>
      </c>
      <c r="BF76" s="5">
        <v>0</v>
      </c>
      <c r="BG76" s="50">
        <v>0</v>
      </c>
      <c r="BH76" s="9">
        <v>0</v>
      </c>
      <c r="BI76" s="5">
        <v>0</v>
      </c>
      <c r="BJ76" s="50">
        <v>0</v>
      </c>
      <c r="BK76" s="9">
        <v>0</v>
      </c>
      <c r="BL76" s="5">
        <v>0</v>
      </c>
      <c r="BM76" s="50">
        <v>0</v>
      </c>
      <c r="BN76" s="9">
        <v>0</v>
      </c>
      <c r="BO76" s="5">
        <v>0</v>
      </c>
      <c r="BP76" s="50">
        <v>0</v>
      </c>
      <c r="BQ76" s="9">
        <v>0</v>
      </c>
      <c r="BR76" s="5">
        <v>0</v>
      </c>
      <c r="BS76" s="50">
        <v>0</v>
      </c>
      <c r="BT76" s="9">
        <v>0</v>
      </c>
      <c r="BU76" s="5">
        <v>0</v>
      </c>
      <c r="BV76" s="50">
        <v>0</v>
      </c>
      <c r="BW76" s="9">
        <v>0</v>
      </c>
      <c r="BX76" s="5">
        <v>0</v>
      </c>
      <c r="BY76" s="50">
        <v>0</v>
      </c>
      <c r="BZ76" s="9">
        <v>0</v>
      </c>
      <c r="CA76" s="5">
        <v>0</v>
      </c>
      <c r="CB76" s="50">
        <v>0</v>
      </c>
      <c r="CC76" s="6">
        <f t="shared" si="171"/>
        <v>0</v>
      </c>
      <c r="CD76" s="11">
        <f t="shared" si="172"/>
        <v>0</v>
      </c>
    </row>
    <row r="77" spans="1:82" x14ac:dyDescent="0.3">
      <c r="A77" s="44">
        <v>2018</v>
      </c>
      <c r="B77" s="45" t="s">
        <v>11</v>
      </c>
      <c r="C77" s="9">
        <v>0</v>
      </c>
      <c r="D77" s="5">
        <v>0</v>
      </c>
      <c r="E77" s="50">
        <v>0</v>
      </c>
      <c r="F77" s="9">
        <v>0</v>
      </c>
      <c r="G77" s="5">
        <v>0</v>
      </c>
      <c r="H77" s="50">
        <v>0</v>
      </c>
      <c r="I77" s="9">
        <v>0</v>
      </c>
      <c r="J77" s="5">
        <v>0</v>
      </c>
      <c r="K77" s="50">
        <v>0</v>
      </c>
      <c r="L77" s="9">
        <v>0.16400000000000001</v>
      </c>
      <c r="M77" s="5">
        <v>18.050999999999998</v>
      </c>
      <c r="N77" s="50">
        <f t="shared" si="168"/>
        <v>110067.07317073169</v>
      </c>
      <c r="O77" s="9">
        <v>0</v>
      </c>
      <c r="P77" s="5">
        <v>0</v>
      </c>
      <c r="Q77" s="50">
        <v>0</v>
      </c>
      <c r="R77" s="9">
        <v>0</v>
      </c>
      <c r="S77" s="5">
        <v>0</v>
      </c>
      <c r="T77" s="50">
        <v>0</v>
      </c>
      <c r="U77" s="9">
        <v>0</v>
      </c>
      <c r="V77" s="5">
        <v>0</v>
      </c>
      <c r="W77" s="50">
        <v>0</v>
      </c>
      <c r="X77" s="9">
        <v>0</v>
      </c>
      <c r="Y77" s="5">
        <v>0</v>
      </c>
      <c r="Z77" s="12">
        <f t="shared" si="173"/>
        <v>0</v>
      </c>
      <c r="AA77" s="9">
        <v>1.56</v>
      </c>
      <c r="AB77" s="5">
        <v>37.83</v>
      </c>
      <c r="AC77" s="50">
        <f t="shared" ref="AC77" si="175">AB77/AA77*1000</f>
        <v>24249.999999999996</v>
      </c>
      <c r="AD77" s="9">
        <v>0</v>
      </c>
      <c r="AE77" s="5">
        <v>0</v>
      </c>
      <c r="AF77" s="50">
        <v>0</v>
      </c>
      <c r="AG77" s="9">
        <v>0</v>
      </c>
      <c r="AH77" s="5">
        <v>0</v>
      </c>
      <c r="AI77" s="50">
        <v>0</v>
      </c>
      <c r="AJ77" s="9">
        <v>0</v>
      </c>
      <c r="AK77" s="5">
        <v>0</v>
      </c>
      <c r="AL77" s="50">
        <v>0</v>
      </c>
      <c r="AM77" s="9">
        <v>0</v>
      </c>
      <c r="AN77" s="5">
        <v>0</v>
      </c>
      <c r="AO77" s="50">
        <v>0</v>
      </c>
      <c r="AP77" s="9">
        <v>0</v>
      </c>
      <c r="AQ77" s="5">
        <v>0</v>
      </c>
      <c r="AR77" s="50">
        <v>0</v>
      </c>
      <c r="AS77" s="9">
        <v>30</v>
      </c>
      <c r="AT77" s="5">
        <v>62.404000000000003</v>
      </c>
      <c r="AU77" s="50">
        <f t="shared" ref="AU77" si="176">AT77/AS77*1000</f>
        <v>2080.1333333333332</v>
      </c>
      <c r="AV77" s="9">
        <v>0.74844000000000011</v>
      </c>
      <c r="AW77" s="5">
        <v>32.149000000000001</v>
      </c>
      <c r="AX77" s="50">
        <f t="shared" ref="AX77" si="177">AW77/AV77*1000</f>
        <v>42954.679065790173</v>
      </c>
      <c r="AY77" s="9">
        <v>0</v>
      </c>
      <c r="AZ77" s="5">
        <v>0</v>
      </c>
      <c r="BA77" s="50">
        <v>0</v>
      </c>
      <c r="BB77" s="9">
        <v>0.01</v>
      </c>
      <c r="BC77" s="5">
        <v>5.4660000000000002</v>
      </c>
      <c r="BD77" s="50">
        <f t="shared" ref="BD77:BD82" si="178">BC77/BB77*1000</f>
        <v>546600</v>
      </c>
      <c r="BE77" s="9">
        <v>0</v>
      </c>
      <c r="BF77" s="5">
        <v>0</v>
      </c>
      <c r="BG77" s="50">
        <v>0</v>
      </c>
      <c r="BH77" s="9">
        <v>0</v>
      </c>
      <c r="BI77" s="5">
        <v>0</v>
      </c>
      <c r="BJ77" s="50">
        <v>0</v>
      </c>
      <c r="BK77" s="9">
        <v>0</v>
      </c>
      <c r="BL77" s="5">
        <v>0</v>
      </c>
      <c r="BM77" s="50">
        <v>0</v>
      </c>
      <c r="BN77" s="9">
        <v>0</v>
      </c>
      <c r="BO77" s="5">
        <v>0</v>
      </c>
      <c r="BP77" s="50">
        <v>0</v>
      </c>
      <c r="BQ77" s="9">
        <v>0</v>
      </c>
      <c r="BR77" s="5">
        <v>0</v>
      </c>
      <c r="BS77" s="50">
        <v>0</v>
      </c>
      <c r="BT77" s="9">
        <v>0</v>
      </c>
      <c r="BU77" s="5">
        <v>0</v>
      </c>
      <c r="BV77" s="50">
        <v>0</v>
      </c>
      <c r="BW77" s="9">
        <v>0</v>
      </c>
      <c r="BX77" s="5">
        <v>0</v>
      </c>
      <c r="BY77" s="50">
        <v>0</v>
      </c>
      <c r="BZ77" s="9">
        <v>0</v>
      </c>
      <c r="CA77" s="5">
        <v>0</v>
      </c>
      <c r="CB77" s="50">
        <v>0</v>
      </c>
      <c r="CC77" s="6">
        <f t="shared" si="171"/>
        <v>32.482440000000004</v>
      </c>
      <c r="CD77" s="11">
        <f t="shared" si="172"/>
        <v>155.89999999999998</v>
      </c>
    </row>
    <row r="78" spans="1:82" x14ac:dyDescent="0.3">
      <c r="A78" s="44">
        <v>2018</v>
      </c>
      <c r="B78" s="45" t="s">
        <v>12</v>
      </c>
      <c r="C78" s="9">
        <v>0</v>
      </c>
      <c r="D78" s="5">
        <v>0</v>
      </c>
      <c r="E78" s="50">
        <v>0</v>
      </c>
      <c r="F78" s="9">
        <v>0</v>
      </c>
      <c r="G78" s="5">
        <v>0</v>
      </c>
      <c r="H78" s="50">
        <v>0</v>
      </c>
      <c r="I78" s="9">
        <v>0</v>
      </c>
      <c r="J78" s="5">
        <v>0</v>
      </c>
      <c r="K78" s="50">
        <v>0</v>
      </c>
      <c r="L78" s="9">
        <v>0</v>
      </c>
      <c r="M78" s="5">
        <v>0</v>
      </c>
      <c r="N78" s="50">
        <v>0</v>
      </c>
      <c r="O78" s="9">
        <v>0</v>
      </c>
      <c r="P78" s="5">
        <v>0</v>
      </c>
      <c r="Q78" s="50">
        <v>0</v>
      </c>
      <c r="R78" s="9">
        <v>0</v>
      </c>
      <c r="S78" s="5">
        <v>0</v>
      </c>
      <c r="T78" s="50">
        <v>0</v>
      </c>
      <c r="U78" s="9">
        <v>0</v>
      </c>
      <c r="V78" s="5">
        <v>0</v>
      </c>
      <c r="W78" s="50">
        <v>0</v>
      </c>
      <c r="X78" s="9">
        <v>0</v>
      </c>
      <c r="Y78" s="5">
        <v>0</v>
      </c>
      <c r="Z78" s="12">
        <f t="shared" si="173"/>
        <v>0</v>
      </c>
      <c r="AA78" s="9">
        <v>0</v>
      </c>
      <c r="AB78" s="5">
        <v>0</v>
      </c>
      <c r="AC78" s="50">
        <v>0</v>
      </c>
      <c r="AD78" s="9">
        <v>0</v>
      </c>
      <c r="AE78" s="5">
        <v>0</v>
      </c>
      <c r="AF78" s="50">
        <v>0</v>
      </c>
      <c r="AG78" s="9">
        <v>0</v>
      </c>
      <c r="AH78" s="5">
        <v>0</v>
      </c>
      <c r="AI78" s="50">
        <v>0</v>
      </c>
      <c r="AJ78" s="9">
        <v>0</v>
      </c>
      <c r="AK78" s="5">
        <v>0</v>
      </c>
      <c r="AL78" s="50">
        <v>0</v>
      </c>
      <c r="AM78" s="9">
        <v>0</v>
      </c>
      <c r="AN78" s="5">
        <v>0</v>
      </c>
      <c r="AO78" s="50">
        <v>0</v>
      </c>
      <c r="AP78" s="9">
        <v>0</v>
      </c>
      <c r="AQ78" s="5">
        <v>0</v>
      </c>
      <c r="AR78" s="50">
        <v>0</v>
      </c>
      <c r="AS78" s="9">
        <v>0</v>
      </c>
      <c r="AT78" s="5">
        <v>0</v>
      </c>
      <c r="AU78" s="50">
        <v>0</v>
      </c>
      <c r="AV78" s="9">
        <v>0</v>
      </c>
      <c r="AW78" s="5">
        <v>0</v>
      </c>
      <c r="AX78" s="50">
        <v>0</v>
      </c>
      <c r="AY78" s="9">
        <v>0</v>
      </c>
      <c r="AZ78" s="5">
        <v>0</v>
      </c>
      <c r="BA78" s="50">
        <v>0</v>
      </c>
      <c r="BB78" s="9">
        <v>0</v>
      </c>
      <c r="BC78" s="5">
        <v>0</v>
      </c>
      <c r="BD78" s="50">
        <v>0</v>
      </c>
      <c r="BE78" s="9">
        <v>0</v>
      </c>
      <c r="BF78" s="5">
        <v>0</v>
      </c>
      <c r="BG78" s="50">
        <v>0</v>
      </c>
      <c r="BH78" s="9">
        <v>0</v>
      </c>
      <c r="BI78" s="5">
        <v>0</v>
      </c>
      <c r="BJ78" s="50">
        <v>0</v>
      </c>
      <c r="BK78" s="9">
        <v>0</v>
      </c>
      <c r="BL78" s="5">
        <v>0</v>
      </c>
      <c r="BM78" s="50">
        <v>0</v>
      </c>
      <c r="BN78" s="9">
        <v>0</v>
      </c>
      <c r="BO78" s="5">
        <v>0</v>
      </c>
      <c r="BP78" s="50">
        <v>0</v>
      </c>
      <c r="BQ78" s="9">
        <v>0</v>
      </c>
      <c r="BR78" s="5">
        <v>0</v>
      </c>
      <c r="BS78" s="50">
        <v>0</v>
      </c>
      <c r="BT78" s="9">
        <v>0</v>
      </c>
      <c r="BU78" s="5">
        <v>0</v>
      </c>
      <c r="BV78" s="50">
        <v>0</v>
      </c>
      <c r="BW78" s="9">
        <v>0</v>
      </c>
      <c r="BX78" s="5">
        <v>0</v>
      </c>
      <c r="BY78" s="50">
        <v>0</v>
      </c>
      <c r="BZ78" s="9">
        <v>0</v>
      </c>
      <c r="CA78" s="5">
        <v>0</v>
      </c>
      <c r="CB78" s="50">
        <v>0</v>
      </c>
      <c r="CC78" s="6">
        <f t="shared" si="171"/>
        <v>0</v>
      </c>
      <c r="CD78" s="11">
        <f t="shared" si="172"/>
        <v>0</v>
      </c>
    </row>
    <row r="79" spans="1:82" x14ac:dyDescent="0.3">
      <c r="A79" s="44">
        <v>2018</v>
      </c>
      <c r="B79" s="45" t="s">
        <v>13</v>
      </c>
      <c r="C79" s="9">
        <v>0</v>
      </c>
      <c r="D79" s="5">
        <v>0</v>
      </c>
      <c r="E79" s="50">
        <v>0</v>
      </c>
      <c r="F79" s="9">
        <v>0</v>
      </c>
      <c r="G79" s="5">
        <v>0</v>
      </c>
      <c r="H79" s="50">
        <v>0</v>
      </c>
      <c r="I79" s="9">
        <v>0</v>
      </c>
      <c r="J79" s="5">
        <v>0</v>
      </c>
      <c r="K79" s="50">
        <v>0</v>
      </c>
      <c r="L79" s="54">
        <v>7.0599999999999996E-2</v>
      </c>
      <c r="M79" s="7">
        <v>5.21</v>
      </c>
      <c r="N79" s="50">
        <f t="shared" si="168"/>
        <v>73796.033994334284</v>
      </c>
      <c r="O79" s="9">
        <v>0</v>
      </c>
      <c r="P79" s="5">
        <v>0</v>
      </c>
      <c r="Q79" s="50">
        <v>0</v>
      </c>
      <c r="R79" s="9">
        <v>0</v>
      </c>
      <c r="S79" s="5">
        <v>0</v>
      </c>
      <c r="T79" s="50">
        <v>0</v>
      </c>
      <c r="U79" s="9">
        <v>0</v>
      </c>
      <c r="V79" s="5">
        <v>0</v>
      </c>
      <c r="W79" s="50">
        <v>0</v>
      </c>
      <c r="X79" s="9">
        <v>0</v>
      </c>
      <c r="Y79" s="5">
        <v>0</v>
      </c>
      <c r="Z79" s="12">
        <f t="shared" si="173"/>
        <v>0</v>
      </c>
      <c r="AA79" s="9">
        <v>0</v>
      </c>
      <c r="AB79" s="5">
        <v>0</v>
      </c>
      <c r="AC79" s="50">
        <v>0</v>
      </c>
      <c r="AD79" s="9">
        <v>0</v>
      </c>
      <c r="AE79" s="5">
        <v>0</v>
      </c>
      <c r="AF79" s="50">
        <v>0</v>
      </c>
      <c r="AG79" s="9">
        <v>0</v>
      </c>
      <c r="AH79" s="5">
        <v>0</v>
      </c>
      <c r="AI79" s="50">
        <v>0</v>
      </c>
      <c r="AJ79" s="9">
        <v>0</v>
      </c>
      <c r="AK79" s="5">
        <v>0</v>
      </c>
      <c r="AL79" s="50">
        <v>0</v>
      </c>
      <c r="AM79" s="9">
        <v>0</v>
      </c>
      <c r="AN79" s="5">
        <v>0</v>
      </c>
      <c r="AO79" s="50">
        <v>0</v>
      </c>
      <c r="AP79" s="9">
        <v>0</v>
      </c>
      <c r="AQ79" s="5">
        <v>0</v>
      </c>
      <c r="AR79" s="50">
        <v>0</v>
      </c>
      <c r="AS79" s="9">
        <v>0</v>
      </c>
      <c r="AT79" s="5">
        <v>0</v>
      </c>
      <c r="AU79" s="50">
        <v>0</v>
      </c>
      <c r="AV79" s="9">
        <v>0</v>
      </c>
      <c r="AW79" s="5">
        <v>0</v>
      </c>
      <c r="AX79" s="50">
        <v>0</v>
      </c>
      <c r="AY79" s="9">
        <v>0</v>
      </c>
      <c r="AZ79" s="5">
        <v>0</v>
      </c>
      <c r="BA79" s="50">
        <v>0</v>
      </c>
      <c r="BB79" s="54">
        <v>1.2999999999999999E-2</v>
      </c>
      <c r="BC79" s="7">
        <v>1.52</v>
      </c>
      <c r="BD79" s="50">
        <f t="shared" si="178"/>
        <v>116923.07692307694</v>
      </c>
      <c r="BE79" s="9">
        <v>0</v>
      </c>
      <c r="BF79" s="5">
        <v>0</v>
      </c>
      <c r="BG79" s="50">
        <v>0</v>
      </c>
      <c r="BH79" s="9">
        <v>0</v>
      </c>
      <c r="BI79" s="5">
        <v>0</v>
      </c>
      <c r="BJ79" s="50">
        <v>0</v>
      </c>
      <c r="BK79" s="9">
        <v>0</v>
      </c>
      <c r="BL79" s="5">
        <v>0</v>
      </c>
      <c r="BM79" s="50">
        <v>0</v>
      </c>
      <c r="BN79" s="9">
        <v>0</v>
      </c>
      <c r="BO79" s="5">
        <v>0</v>
      </c>
      <c r="BP79" s="50">
        <v>0</v>
      </c>
      <c r="BQ79" s="9">
        <v>0</v>
      </c>
      <c r="BR79" s="5">
        <v>0</v>
      </c>
      <c r="BS79" s="50">
        <v>0</v>
      </c>
      <c r="BT79" s="9">
        <v>0</v>
      </c>
      <c r="BU79" s="5">
        <v>0</v>
      </c>
      <c r="BV79" s="50">
        <v>0</v>
      </c>
      <c r="BW79" s="9">
        <v>0</v>
      </c>
      <c r="BX79" s="5">
        <v>0</v>
      </c>
      <c r="BY79" s="50">
        <v>0</v>
      </c>
      <c r="BZ79" s="9">
        <v>0</v>
      </c>
      <c r="CA79" s="5">
        <v>0</v>
      </c>
      <c r="CB79" s="50">
        <v>0</v>
      </c>
      <c r="CC79" s="6">
        <f t="shared" si="171"/>
        <v>8.3599999999999994E-2</v>
      </c>
      <c r="CD79" s="11">
        <f t="shared" si="172"/>
        <v>6.73</v>
      </c>
    </row>
    <row r="80" spans="1:82" x14ac:dyDescent="0.3">
      <c r="A80" s="44">
        <v>2018</v>
      </c>
      <c r="B80" s="45" t="s">
        <v>14</v>
      </c>
      <c r="C80" s="9">
        <v>0</v>
      </c>
      <c r="D80" s="5">
        <v>0</v>
      </c>
      <c r="E80" s="50">
        <v>0</v>
      </c>
      <c r="F80" s="9">
        <v>0</v>
      </c>
      <c r="G80" s="5">
        <v>0</v>
      </c>
      <c r="H80" s="50">
        <v>0</v>
      </c>
      <c r="I80" s="9">
        <v>0</v>
      </c>
      <c r="J80" s="5">
        <v>0</v>
      </c>
      <c r="K80" s="50">
        <v>0</v>
      </c>
      <c r="L80" s="54">
        <v>9.4E-2</v>
      </c>
      <c r="M80" s="7">
        <v>10.317</v>
      </c>
      <c r="N80" s="50">
        <f t="shared" ref="N80" si="179">M80/L80*1000</f>
        <v>109755.31914893616</v>
      </c>
      <c r="O80" s="9">
        <v>0</v>
      </c>
      <c r="P80" s="5">
        <v>0</v>
      </c>
      <c r="Q80" s="50">
        <v>0</v>
      </c>
      <c r="R80" s="9">
        <v>0</v>
      </c>
      <c r="S80" s="5">
        <v>0</v>
      </c>
      <c r="T80" s="50">
        <v>0</v>
      </c>
      <c r="U80" s="9">
        <v>0</v>
      </c>
      <c r="V80" s="5">
        <v>0</v>
      </c>
      <c r="W80" s="50">
        <v>0</v>
      </c>
      <c r="X80" s="9">
        <v>0</v>
      </c>
      <c r="Y80" s="5">
        <v>0</v>
      </c>
      <c r="Z80" s="12">
        <f t="shared" si="173"/>
        <v>0</v>
      </c>
      <c r="AA80" s="9">
        <v>0</v>
      </c>
      <c r="AB80" s="5">
        <v>0</v>
      </c>
      <c r="AC80" s="50">
        <v>0</v>
      </c>
      <c r="AD80" s="9">
        <v>0</v>
      </c>
      <c r="AE80" s="5">
        <v>0</v>
      </c>
      <c r="AF80" s="50">
        <v>0</v>
      </c>
      <c r="AG80" s="9">
        <v>0</v>
      </c>
      <c r="AH80" s="5">
        <v>0</v>
      </c>
      <c r="AI80" s="50">
        <v>0</v>
      </c>
      <c r="AJ80" s="9">
        <v>0</v>
      </c>
      <c r="AK80" s="5">
        <v>0</v>
      </c>
      <c r="AL80" s="50">
        <v>0</v>
      </c>
      <c r="AM80" s="9">
        <v>0</v>
      </c>
      <c r="AN80" s="5">
        <v>0</v>
      </c>
      <c r="AO80" s="50">
        <v>0</v>
      </c>
      <c r="AP80" s="9">
        <v>0</v>
      </c>
      <c r="AQ80" s="5">
        <v>0</v>
      </c>
      <c r="AR80" s="50">
        <v>0</v>
      </c>
      <c r="AS80" s="9">
        <v>0</v>
      </c>
      <c r="AT80" s="5">
        <v>0</v>
      </c>
      <c r="AU80" s="50">
        <v>0</v>
      </c>
      <c r="AV80" s="9">
        <v>0</v>
      </c>
      <c r="AW80" s="5">
        <v>0</v>
      </c>
      <c r="AX80" s="50">
        <v>0</v>
      </c>
      <c r="AY80" s="9">
        <v>0</v>
      </c>
      <c r="AZ80" s="5">
        <v>0</v>
      </c>
      <c r="BA80" s="50">
        <v>0</v>
      </c>
      <c r="BB80" s="9">
        <v>0</v>
      </c>
      <c r="BC80" s="5">
        <v>0</v>
      </c>
      <c r="BD80" s="50">
        <v>0</v>
      </c>
      <c r="BE80" s="9">
        <v>0</v>
      </c>
      <c r="BF80" s="5">
        <v>0</v>
      </c>
      <c r="BG80" s="50">
        <v>0</v>
      </c>
      <c r="BH80" s="9">
        <v>0</v>
      </c>
      <c r="BI80" s="5">
        <v>0</v>
      </c>
      <c r="BJ80" s="50">
        <v>0</v>
      </c>
      <c r="BK80" s="9">
        <v>0</v>
      </c>
      <c r="BL80" s="5">
        <v>0</v>
      </c>
      <c r="BM80" s="50">
        <v>0</v>
      </c>
      <c r="BN80" s="9">
        <v>0</v>
      </c>
      <c r="BO80" s="5">
        <v>0</v>
      </c>
      <c r="BP80" s="50">
        <v>0</v>
      </c>
      <c r="BQ80" s="9">
        <v>0</v>
      </c>
      <c r="BR80" s="5">
        <v>0</v>
      </c>
      <c r="BS80" s="50">
        <v>0</v>
      </c>
      <c r="BT80" s="9">
        <v>0</v>
      </c>
      <c r="BU80" s="5">
        <v>0</v>
      </c>
      <c r="BV80" s="50">
        <v>0</v>
      </c>
      <c r="BW80" s="9">
        <v>0</v>
      </c>
      <c r="BX80" s="5">
        <v>0</v>
      </c>
      <c r="BY80" s="50">
        <v>0</v>
      </c>
      <c r="BZ80" s="9">
        <v>0</v>
      </c>
      <c r="CA80" s="5">
        <v>0</v>
      </c>
      <c r="CB80" s="50">
        <v>0</v>
      </c>
      <c r="CC80" s="6">
        <f t="shared" si="171"/>
        <v>9.4E-2</v>
      </c>
      <c r="CD80" s="11">
        <f t="shared" si="172"/>
        <v>10.317</v>
      </c>
    </row>
    <row r="81" spans="1:82" x14ac:dyDescent="0.3">
      <c r="A81" s="44">
        <v>2018</v>
      </c>
      <c r="B81" s="45" t="s">
        <v>15</v>
      </c>
      <c r="C81" s="9">
        <v>0</v>
      </c>
      <c r="D81" s="5">
        <v>0</v>
      </c>
      <c r="E81" s="50">
        <v>0</v>
      </c>
      <c r="F81" s="9">
        <v>0</v>
      </c>
      <c r="G81" s="5">
        <v>0</v>
      </c>
      <c r="H81" s="50">
        <v>0</v>
      </c>
      <c r="I81" s="9">
        <v>0</v>
      </c>
      <c r="J81" s="5">
        <v>0</v>
      </c>
      <c r="K81" s="50">
        <v>0</v>
      </c>
      <c r="L81" s="54">
        <v>0.56399999999999995</v>
      </c>
      <c r="M81" s="7">
        <v>20.984999999999999</v>
      </c>
      <c r="N81" s="50">
        <f t="shared" si="168"/>
        <v>37207.446808510642</v>
      </c>
      <c r="O81" s="9">
        <v>0</v>
      </c>
      <c r="P81" s="5">
        <v>0</v>
      </c>
      <c r="Q81" s="50">
        <v>0</v>
      </c>
      <c r="R81" s="9">
        <v>0</v>
      </c>
      <c r="S81" s="5">
        <v>0</v>
      </c>
      <c r="T81" s="50">
        <v>0</v>
      </c>
      <c r="U81" s="9">
        <v>0</v>
      </c>
      <c r="V81" s="5">
        <v>0</v>
      </c>
      <c r="W81" s="50">
        <v>0</v>
      </c>
      <c r="X81" s="9">
        <v>0</v>
      </c>
      <c r="Y81" s="5">
        <v>0</v>
      </c>
      <c r="Z81" s="12">
        <f t="shared" si="173"/>
        <v>0</v>
      </c>
      <c r="AA81" s="9">
        <v>0</v>
      </c>
      <c r="AB81" s="5">
        <v>0</v>
      </c>
      <c r="AC81" s="50">
        <v>0</v>
      </c>
      <c r="AD81" s="9">
        <v>0</v>
      </c>
      <c r="AE81" s="5">
        <v>0</v>
      </c>
      <c r="AF81" s="50">
        <v>0</v>
      </c>
      <c r="AG81" s="9">
        <v>0</v>
      </c>
      <c r="AH81" s="5">
        <v>0</v>
      </c>
      <c r="AI81" s="50">
        <v>0</v>
      </c>
      <c r="AJ81" s="9">
        <v>0</v>
      </c>
      <c r="AK81" s="5">
        <v>0</v>
      </c>
      <c r="AL81" s="50">
        <v>0</v>
      </c>
      <c r="AM81" s="9">
        <v>0</v>
      </c>
      <c r="AN81" s="5">
        <v>0</v>
      </c>
      <c r="AO81" s="50">
        <v>0</v>
      </c>
      <c r="AP81" s="9">
        <v>0</v>
      </c>
      <c r="AQ81" s="5">
        <v>0</v>
      </c>
      <c r="AR81" s="50">
        <v>0</v>
      </c>
      <c r="AS81" s="9">
        <v>0</v>
      </c>
      <c r="AT81" s="5">
        <v>0</v>
      </c>
      <c r="AU81" s="50">
        <v>0</v>
      </c>
      <c r="AV81" s="9">
        <v>0</v>
      </c>
      <c r="AW81" s="5">
        <v>0</v>
      </c>
      <c r="AX81" s="50">
        <v>0</v>
      </c>
      <c r="AY81" s="9">
        <v>0</v>
      </c>
      <c r="AZ81" s="5">
        <v>0</v>
      </c>
      <c r="BA81" s="50">
        <v>0</v>
      </c>
      <c r="BB81" s="9">
        <v>0</v>
      </c>
      <c r="BC81" s="5">
        <v>0</v>
      </c>
      <c r="BD81" s="50">
        <v>0</v>
      </c>
      <c r="BE81" s="9">
        <v>0</v>
      </c>
      <c r="BF81" s="5">
        <v>0</v>
      </c>
      <c r="BG81" s="50">
        <v>0</v>
      </c>
      <c r="BH81" s="9">
        <v>0</v>
      </c>
      <c r="BI81" s="5">
        <v>0</v>
      </c>
      <c r="BJ81" s="50">
        <v>0</v>
      </c>
      <c r="BK81" s="9">
        <v>0</v>
      </c>
      <c r="BL81" s="5">
        <v>0</v>
      </c>
      <c r="BM81" s="50">
        <v>0</v>
      </c>
      <c r="BN81" s="9">
        <v>0</v>
      </c>
      <c r="BO81" s="5">
        <v>0</v>
      </c>
      <c r="BP81" s="50">
        <v>0</v>
      </c>
      <c r="BQ81" s="9">
        <v>0</v>
      </c>
      <c r="BR81" s="5">
        <v>0</v>
      </c>
      <c r="BS81" s="50">
        <v>0</v>
      </c>
      <c r="BT81" s="9">
        <v>0</v>
      </c>
      <c r="BU81" s="5">
        <v>0</v>
      </c>
      <c r="BV81" s="50">
        <v>0</v>
      </c>
      <c r="BW81" s="9">
        <v>0</v>
      </c>
      <c r="BX81" s="5">
        <v>0</v>
      </c>
      <c r="BY81" s="50">
        <v>0</v>
      </c>
      <c r="BZ81" s="9">
        <v>0</v>
      </c>
      <c r="CA81" s="5">
        <v>0</v>
      </c>
      <c r="CB81" s="50">
        <v>0</v>
      </c>
      <c r="CC81" s="6">
        <f t="shared" si="171"/>
        <v>0.56399999999999995</v>
      </c>
      <c r="CD81" s="11">
        <f t="shared" si="172"/>
        <v>20.984999999999999</v>
      </c>
    </row>
    <row r="82" spans="1:82" x14ac:dyDescent="0.3">
      <c r="A82" s="44">
        <v>2018</v>
      </c>
      <c r="B82" s="45" t="s">
        <v>16</v>
      </c>
      <c r="C82" s="9">
        <v>0</v>
      </c>
      <c r="D82" s="5">
        <v>0</v>
      </c>
      <c r="E82" s="50">
        <v>0</v>
      </c>
      <c r="F82" s="9">
        <v>0</v>
      </c>
      <c r="G82" s="5">
        <v>0</v>
      </c>
      <c r="H82" s="50">
        <v>0</v>
      </c>
      <c r="I82" s="9">
        <v>0</v>
      </c>
      <c r="J82" s="5">
        <v>0</v>
      </c>
      <c r="K82" s="50">
        <v>0</v>
      </c>
      <c r="L82" s="9">
        <v>0</v>
      </c>
      <c r="M82" s="5">
        <v>0</v>
      </c>
      <c r="N82" s="50">
        <v>0</v>
      </c>
      <c r="O82" s="9">
        <v>0</v>
      </c>
      <c r="P82" s="5">
        <v>0</v>
      </c>
      <c r="Q82" s="50">
        <v>0</v>
      </c>
      <c r="R82" s="9">
        <v>0</v>
      </c>
      <c r="S82" s="5">
        <v>0</v>
      </c>
      <c r="T82" s="50">
        <v>0</v>
      </c>
      <c r="U82" s="9">
        <v>0</v>
      </c>
      <c r="V82" s="5">
        <v>0</v>
      </c>
      <c r="W82" s="50">
        <v>0</v>
      </c>
      <c r="X82" s="9">
        <v>0</v>
      </c>
      <c r="Y82" s="5">
        <v>0</v>
      </c>
      <c r="Z82" s="12">
        <f t="shared" si="173"/>
        <v>0</v>
      </c>
      <c r="AA82" s="9">
        <v>0</v>
      </c>
      <c r="AB82" s="5">
        <v>0</v>
      </c>
      <c r="AC82" s="50">
        <v>0</v>
      </c>
      <c r="AD82" s="9">
        <v>0</v>
      </c>
      <c r="AE82" s="5">
        <v>0</v>
      </c>
      <c r="AF82" s="50">
        <v>0</v>
      </c>
      <c r="AG82" s="9">
        <v>0</v>
      </c>
      <c r="AH82" s="5">
        <v>0</v>
      </c>
      <c r="AI82" s="50">
        <v>0</v>
      </c>
      <c r="AJ82" s="9">
        <v>0</v>
      </c>
      <c r="AK82" s="5">
        <v>0</v>
      </c>
      <c r="AL82" s="50">
        <v>0</v>
      </c>
      <c r="AM82" s="9">
        <v>0</v>
      </c>
      <c r="AN82" s="5">
        <v>0</v>
      </c>
      <c r="AO82" s="50">
        <v>0</v>
      </c>
      <c r="AP82" s="9">
        <v>0</v>
      </c>
      <c r="AQ82" s="5">
        <v>0</v>
      </c>
      <c r="AR82" s="50">
        <v>0</v>
      </c>
      <c r="AS82" s="9">
        <v>0</v>
      </c>
      <c r="AT82" s="5">
        <v>0</v>
      </c>
      <c r="AU82" s="50">
        <v>0</v>
      </c>
      <c r="AV82" s="9">
        <v>0</v>
      </c>
      <c r="AW82" s="5">
        <v>0</v>
      </c>
      <c r="AX82" s="50">
        <v>0</v>
      </c>
      <c r="AY82" s="9">
        <v>0</v>
      </c>
      <c r="AZ82" s="5">
        <v>0</v>
      </c>
      <c r="BA82" s="50">
        <v>0</v>
      </c>
      <c r="BB82" s="54">
        <v>0.19106000000000001</v>
      </c>
      <c r="BC82" s="7">
        <v>8.35</v>
      </c>
      <c r="BD82" s="50">
        <f t="shared" si="178"/>
        <v>43703.548623469062</v>
      </c>
      <c r="BE82" s="9">
        <v>0</v>
      </c>
      <c r="BF82" s="5">
        <v>0</v>
      </c>
      <c r="BG82" s="50">
        <v>0</v>
      </c>
      <c r="BH82" s="9">
        <v>0</v>
      </c>
      <c r="BI82" s="5">
        <v>0</v>
      </c>
      <c r="BJ82" s="50">
        <v>0</v>
      </c>
      <c r="BK82" s="9">
        <v>0</v>
      </c>
      <c r="BL82" s="5">
        <v>0</v>
      </c>
      <c r="BM82" s="50">
        <v>0</v>
      </c>
      <c r="BN82" s="9">
        <v>0</v>
      </c>
      <c r="BO82" s="5">
        <v>0</v>
      </c>
      <c r="BP82" s="50">
        <v>0</v>
      </c>
      <c r="BQ82" s="9">
        <v>0</v>
      </c>
      <c r="BR82" s="5">
        <v>0</v>
      </c>
      <c r="BS82" s="50">
        <v>0</v>
      </c>
      <c r="BT82" s="9">
        <v>0</v>
      </c>
      <c r="BU82" s="5">
        <v>0</v>
      </c>
      <c r="BV82" s="50">
        <v>0</v>
      </c>
      <c r="BW82" s="9">
        <v>0</v>
      </c>
      <c r="BX82" s="5">
        <v>0</v>
      </c>
      <c r="BY82" s="50">
        <v>0</v>
      </c>
      <c r="BZ82" s="9">
        <v>0</v>
      </c>
      <c r="CA82" s="5">
        <v>0</v>
      </c>
      <c r="CB82" s="50">
        <v>0</v>
      </c>
      <c r="CC82" s="6">
        <f t="shared" si="171"/>
        <v>0.19106000000000001</v>
      </c>
      <c r="CD82" s="11">
        <f t="shared" si="172"/>
        <v>8.35</v>
      </c>
    </row>
    <row r="83" spans="1:82" ht="15" thickBot="1" x14ac:dyDescent="0.35">
      <c r="A83" s="57"/>
      <c r="B83" s="58" t="s">
        <v>17</v>
      </c>
      <c r="C83" s="59">
        <f>SUM(C71:C82)</f>
        <v>0</v>
      </c>
      <c r="D83" s="37">
        <f>SUM(D71:D82)</f>
        <v>0</v>
      </c>
      <c r="E83" s="60"/>
      <c r="F83" s="59">
        <f t="shared" ref="F83:G83" si="180">SUM(F71:F82)</f>
        <v>0</v>
      </c>
      <c r="G83" s="37">
        <f t="shared" si="180"/>
        <v>0</v>
      </c>
      <c r="H83" s="60"/>
      <c r="I83" s="59">
        <f t="shared" ref="I83:J83" si="181">SUM(I71:I82)</f>
        <v>0</v>
      </c>
      <c r="J83" s="37">
        <f t="shared" si="181"/>
        <v>0</v>
      </c>
      <c r="K83" s="60"/>
      <c r="L83" s="59">
        <f t="shared" ref="L83:M83" si="182">SUM(L71:L82)</f>
        <v>0.9615999999999999</v>
      </c>
      <c r="M83" s="37">
        <f t="shared" si="182"/>
        <v>58.453000000000003</v>
      </c>
      <c r="N83" s="60"/>
      <c r="O83" s="59">
        <f t="shared" ref="O83:P83" si="183">SUM(O71:O82)</f>
        <v>0</v>
      </c>
      <c r="P83" s="37">
        <f t="shared" si="183"/>
        <v>0</v>
      </c>
      <c r="Q83" s="60"/>
      <c r="R83" s="59">
        <f t="shared" ref="R83:S83" si="184">SUM(R71:R82)</f>
        <v>0</v>
      </c>
      <c r="S83" s="37">
        <f t="shared" si="184"/>
        <v>0</v>
      </c>
      <c r="T83" s="60"/>
      <c r="U83" s="59">
        <f>SUM(U71:U82)</f>
        <v>0</v>
      </c>
      <c r="V83" s="37">
        <f>SUM(V71:V82)</f>
        <v>0</v>
      </c>
      <c r="W83" s="60"/>
      <c r="X83" s="59">
        <f t="shared" ref="X83:Y83" si="185">SUM(X71:X82)</f>
        <v>0</v>
      </c>
      <c r="Y83" s="37">
        <f t="shared" si="185"/>
        <v>0</v>
      </c>
      <c r="Z83" s="60"/>
      <c r="AA83" s="59">
        <f t="shared" ref="AA83:AB83" si="186">SUM(AA71:AA82)</f>
        <v>1.56</v>
      </c>
      <c r="AB83" s="37">
        <f t="shared" si="186"/>
        <v>37.83</v>
      </c>
      <c r="AC83" s="60"/>
      <c r="AD83" s="59">
        <f t="shared" ref="AD83:AE83" si="187">SUM(AD71:AD82)</f>
        <v>0</v>
      </c>
      <c r="AE83" s="37">
        <f t="shared" si="187"/>
        <v>0</v>
      </c>
      <c r="AF83" s="60"/>
      <c r="AG83" s="59">
        <f t="shared" ref="AG83:AH83" si="188">SUM(AG71:AG82)</f>
        <v>0</v>
      </c>
      <c r="AH83" s="37">
        <f t="shared" si="188"/>
        <v>0</v>
      </c>
      <c r="AI83" s="60"/>
      <c r="AJ83" s="59">
        <f t="shared" ref="AJ83:AK83" si="189">SUM(AJ71:AJ82)</f>
        <v>0</v>
      </c>
      <c r="AK83" s="37">
        <f t="shared" si="189"/>
        <v>0</v>
      </c>
      <c r="AL83" s="60"/>
      <c r="AM83" s="59">
        <f t="shared" ref="AM83:AN83" si="190">SUM(AM71:AM82)</f>
        <v>0</v>
      </c>
      <c r="AN83" s="37">
        <f t="shared" si="190"/>
        <v>0</v>
      </c>
      <c r="AO83" s="60"/>
      <c r="AP83" s="59">
        <f t="shared" ref="AP83:AQ83" si="191">SUM(AP71:AP82)</f>
        <v>0</v>
      </c>
      <c r="AQ83" s="37">
        <f t="shared" si="191"/>
        <v>0</v>
      </c>
      <c r="AR83" s="60"/>
      <c r="AS83" s="59">
        <f t="shared" ref="AS83:AT83" si="192">SUM(AS71:AS82)</f>
        <v>30</v>
      </c>
      <c r="AT83" s="37">
        <f t="shared" si="192"/>
        <v>62.404000000000003</v>
      </c>
      <c r="AU83" s="60"/>
      <c r="AV83" s="59">
        <f t="shared" ref="AV83:AW83" si="193">SUM(AV71:AV82)</f>
        <v>0.74844000000000011</v>
      </c>
      <c r="AW83" s="37">
        <f t="shared" si="193"/>
        <v>32.149000000000001</v>
      </c>
      <c r="AX83" s="60"/>
      <c r="AY83" s="59">
        <f t="shared" ref="AY83:AZ83" si="194">SUM(AY71:AY82)</f>
        <v>0.08</v>
      </c>
      <c r="AZ83" s="37">
        <f t="shared" si="194"/>
        <v>0.44</v>
      </c>
      <c r="BA83" s="60"/>
      <c r="BB83" s="59">
        <f t="shared" ref="BB83:BC83" si="195">SUM(BB71:BB82)</f>
        <v>0.21406</v>
      </c>
      <c r="BC83" s="37">
        <f t="shared" si="195"/>
        <v>15.336</v>
      </c>
      <c r="BD83" s="60"/>
      <c r="BE83" s="59">
        <f>SUM(BE71:BE82)</f>
        <v>0</v>
      </c>
      <c r="BF83" s="37">
        <f>SUM(BF71:BF82)</f>
        <v>0</v>
      </c>
      <c r="BG83" s="60"/>
      <c r="BH83" s="59">
        <f t="shared" ref="BH83:BI83" si="196">SUM(BH71:BH82)</f>
        <v>0</v>
      </c>
      <c r="BI83" s="37">
        <f t="shared" si="196"/>
        <v>0</v>
      </c>
      <c r="BJ83" s="60"/>
      <c r="BK83" s="59">
        <f t="shared" ref="BK83:BL83" si="197">SUM(BK71:BK82)</f>
        <v>0</v>
      </c>
      <c r="BL83" s="37">
        <f t="shared" si="197"/>
        <v>0</v>
      </c>
      <c r="BM83" s="60"/>
      <c r="BN83" s="59">
        <f t="shared" ref="BN83:BO83" si="198">SUM(BN71:BN82)</f>
        <v>0</v>
      </c>
      <c r="BO83" s="37">
        <f t="shared" si="198"/>
        <v>0</v>
      </c>
      <c r="BP83" s="60"/>
      <c r="BQ83" s="59">
        <f t="shared" ref="BQ83:BR83" si="199">SUM(BQ71:BQ82)</f>
        <v>0</v>
      </c>
      <c r="BR83" s="37">
        <f t="shared" si="199"/>
        <v>0</v>
      </c>
      <c r="BS83" s="60"/>
      <c r="BT83" s="59">
        <f t="shared" ref="BT83:BU83" si="200">SUM(BT71:BT82)</f>
        <v>1.6E-2</v>
      </c>
      <c r="BU83" s="37">
        <f t="shared" si="200"/>
        <v>52.23</v>
      </c>
      <c r="BV83" s="60"/>
      <c r="BW83" s="59">
        <f t="shared" ref="BW83:BX83" si="201">SUM(BW71:BW82)</f>
        <v>0</v>
      </c>
      <c r="BX83" s="37">
        <f t="shared" si="201"/>
        <v>0</v>
      </c>
      <c r="BY83" s="60"/>
      <c r="BZ83" s="59">
        <f t="shared" ref="BZ83:CA83" si="202">SUM(BZ71:BZ82)</f>
        <v>2.35</v>
      </c>
      <c r="CA83" s="37">
        <f t="shared" si="202"/>
        <v>11.84</v>
      </c>
      <c r="CB83" s="60"/>
      <c r="CC83" s="38">
        <f t="shared" si="171"/>
        <v>35.930100000000003</v>
      </c>
      <c r="CD83" s="39">
        <f t="shared" si="172"/>
        <v>270.68200000000002</v>
      </c>
    </row>
    <row r="84" spans="1:82" x14ac:dyDescent="0.3">
      <c r="A84" s="44">
        <v>2019</v>
      </c>
      <c r="B84" s="45" t="s">
        <v>5</v>
      </c>
      <c r="C84" s="9">
        <v>0</v>
      </c>
      <c r="D84" s="5">
        <v>0</v>
      </c>
      <c r="E84" s="50">
        <v>0</v>
      </c>
      <c r="F84" s="9">
        <v>0</v>
      </c>
      <c r="G84" s="5">
        <v>0</v>
      </c>
      <c r="H84" s="50">
        <v>0</v>
      </c>
      <c r="I84" s="9">
        <v>0</v>
      </c>
      <c r="J84" s="5">
        <v>0</v>
      </c>
      <c r="K84" s="50">
        <v>0</v>
      </c>
      <c r="L84" s="9">
        <v>0</v>
      </c>
      <c r="M84" s="5">
        <v>0</v>
      </c>
      <c r="N84" s="50">
        <v>0</v>
      </c>
      <c r="O84" s="9">
        <v>0</v>
      </c>
      <c r="P84" s="5">
        <v>0</v>
      </c>
      <c r="Q84" s="50">
        <v>0</v>
      </c>
      <c r="R84" s="9">
        <v>0</v>
      </c>
      <c r="S84" s="5">
        <v>0</v>
      </c>
      <c r="T84" s="50">
        <v>0</v>
      </c>
      <c r="U84" s="9">
        <v>0</v>
      </c>
      <c r="V84" s="5">
        <v>0</v>
      </c>
      <c r="W84" s="50">
        <v>0</v>
      </c>
      <c r="X84" s="9">
        <v>0</v>
      </c>
      <c r="Y84" s="5">
        <v>0</v>
      </c>
      <c r="Z84" s="50">
        <v>0</v>
      </c>
      <c r="AA84" s="9">
        <v>0</v>
      </c>
      <c r="AB84" s="5">
        <v>0</v>
      </c>
      <c r="AC84" s="50">
        <v>0</v>
      </c>
      <c r="AD84" s="9">
        <v>0</v>
      </c>
      <c r="AE84" s="5">
        <v>0</v>
      </c>
      <c r="AF84" s="50">
        <v>0</v>
      </c>
      <c r="AG84" s="9">
        <v>0</v>
      </c>
      <c r="AH84" s="5">
        <v>0</v>
      </c>
      <c r="AI84" s="50">
        <v>0</v>
      </c>
      <c r="AJ84" s="9">
        <v>0</v>
      </c>
      <c r="AK84" s="5">
        <v>0</v>
      </c>
      <c r="AL84" s="50">
        <v>0</v>
      </c>
      <c r="AM84" s="9">
        <v>0</v>
      </c>
      <c r="AN84" s="5">
        <v>0</v>
      </c>
      <c r="AO84" s="50">
        <v>0</v>
      </c>
      <c r="AP84" s="9">
        <v>0</v>
      </c>
      <c r="AQ84" s="5">
        <v>0</v>
      </c>
      <c r="AR84" s="50">
        <v>0</v>
      </c>
      <c r="AS84" s="9">
        <v>0</v>
      </c>
      <c r="AT84" s="5">
        <v>0</v>
      </c>
      <c r="AU84" s="50">
        <v>0</v>
      </c>
      <c r="AV84" s="9">
        <v>0</v>
      </c>
      <c r="AW84" s="5">
        <v>0</v>
      </c>
      <c r="AX84" s="50">
        <v>0</v>
      </c>
      <c r="AY84" s="9">
        <v>0</v>
      </c>
      <c r="AZ84" s="5">
        <v>0</v>
      </c>
      <c r="BA84" s="50">
        <v>0</v>
      </c>
      <c r="BB84" s="9">
        <v>0</v>
      </c>
      <c r="BC84" s="5">
        <v>0</v>
      </c>
      <c r="BD84" s="50">
        <v>0</v>
      </c>
      <c r="BE84" s="9">
        <v>0</v>
      </c>
      <c r="BF84" s="5">
        <v>0</v>
      </c>
      <c r="BG84" s="50">
        <v>0</v>
      </c>
      <c r="BH84" s="9">
        <v>0</v>
      </c>
      <c r="BI84" s="5">
        <v>0</v>
      </c>
      <c r="BJ84" s="50">
        <v>0</v>
      </c>
      <c r="BK84" s="9">
        <v>0</v>
      </c>
      <c r="BL84" s="5">
        <v>0</v>
      </c>
      <c r="BM84" s="50">
        <v>0</v>
      </c>
      <c r="BN84" s="9">
        <v>0</v>
      </c>
      <c r="BO84" s="5">
        <v>0</v>
      </c>
      <c r="BP84" s="50">
        <v>0</v>
      </c>
      <c r="BQ84" s="9">
        <v>0</v>
      </c>
      <c r="BR84" s="5">
        <v>0</v>
      </c>
      <c r="BS84" s="50">
        <v>0</v>
      </c>
      <c r="BT84" s="9">
        <v>0</v>
      </c>
      <c r="BU84" s="5">
        <v>0</v>
      </c>
      <c r="BV84" s="50">
        <v>0</v>
      </c>
      <c r="BW84" s="9">
        <v>0</v>
      </c>
      <c r="BX84" s="5">
        <v>0</v>
      </c>
      <c r="BY84" s="50">
        <v>0</v>
      </c>
      <c r="BZ84" s="9">
        <v>0</v>
      </c>
      <c r="CA84" s="5">
        <v>0</v>
      </c>
      <c r="CB84" s="50">
        <v>0</v>
      </c>
      <c r="CC84" s="6">
        <f t="shared" si="171"/>
        <v>0</v>
      </c>
      <c r="CD84" s="11">
        <f t="shared" si="172"/>
        <v>0</v>
      </c>
    </row>
    <row r="85" spans="1:82" x14ac:dyDescent="0.3">
      <c r="A85" s="44">
        <v>2019</v>
      </c>
      <c r="B85" s="45" t="s">
        <v>6</v>
      </c>
      <c r="C85" s="9">
        <v>0</v>
      </c>
      <c r="D85" s="5">
        <v>0</v>
      </c>
      <c r="E85" s="50">
        <v>0</v>
      </c>
      <c r="F85" s="9">
        <v>0</v>
      </c>
      <c r="G85" s="5">
        <v>0</v>
      </c>
      <c r="H85" s="50">
        <v>0</v>
      </c>
      <c r="I85" s="9">
        <v>0</v>
      </c>
      <c r="J85" s="5">
        <v>0</v>
      </c>
      <c r="K85" s="50">
        <v>0</v>
      </c>
      <c r="L85" s="54">
        <v>2.4E-2</v>
      </c>
      <c r="M85" s="7">
        <v>2.7320000000000002</v>
      </c>
      <c r="N85" s="50">
        <f t="shared" ref="N85:N95" si="203">M85/L85*1000</f>
        <v>113833.33333333334</v>
      </c>
      <c r="O85" s="9">
        <v>0</v>
      </c>
      <c r="P85" s="5">
        <v>0</v>
      </c>
      <c r="Q85" s="50">
        <v>0</v>
      </c>
      <c r="R85" s="9">
        <v>0</v>
      </c>
      <c r="S85" s="5">
        <v>0</v>
      </c>
      <c r="T85" s="50">
        <v>0</v>
      </c>
      <c r="U85" s="9">
        <v>0</v>
      </c>
      <c r="V85" s="5">
        <v>0</v>
      </c>
      <c r="W85" s="50">
        <v>0</v>
      </c>
      <c r="X85" s="9">
        <v>0</v>
      </c>
      <c r="Y85" s="5">
        <v>0</v>
      </c>
      <c r="Z85" s="50">
        <v>0</v>
      </c>
      <c r="AA85" s="9">
        <v>0</v>
      </c>
      <c r="AB85" s="5">
        <v>0</v>
      </c>
      <c r="AC85" s="50">
        <v>0</v>
      </c>
      <c r="AD85" s="9">
        <v>0</v>
      </c>
      <c r="AE85" s="5">
        <v>0</v>
      </c>
      <c r="AF85" s="50">
        <v>0</v>
      </c>
      <c r="AG85" s="9">
        <v>0</v>
      </c>
      <c r="AH85" s="5">
        <v>0</v>
      </c>
      <c r="AI85" s="50">
        <v>0</v>
      </c>
      <c r="AJ85" s="9">
        <v>0</v>
      </c>
      <c r="AK85" s="5">
        <v>0</v>
      </c>
      <c r="AL85" s="50">
        <v>0</v>
      </c>
      <c r="AM85" s="9">
        <v>0</v>
      </c>
      <c r="AN85" s="5">
        <v>0</v>
      </c>
      <c r="AO85" s="50">
        <v>0</v>
      </c>
      <c r="AP85" s="9">
        <v>0</v>
      </c>
      <c r="AQ85" s="5">
        <v>0</v>
      </c>
      <c r="AR85" s="50">
        <v>0</v>
      </c>
      <c r="AS85" s="9">
        <v>0</v>
      </c>
      <c r="AT85" s="5">
        <v>0</v>
      </c>
      <c r="AU85" s="50">
        <v>0</v>
      </c>
      <c r="AV85" s="9">
        <v>0</v>
      </c>
      <c r="AW85" s="5">
        <v>0</v>
      </c>
      <c r="AX85" s="50">
        <v>0</v>
      </c>
      <c r="AY85" s="9">
        <v>0</v>
      </c>
      <c r="AZ85" s="5">
        <v>0</v>
      </c>
      <c r="BA85" s="50">
        <v>0</v>
      </c>
      <c r="BB85" s="9">
        <v>0</v>
      </c>
      <c r="BC85" s="5">
        <v>0</v>
      </c>
      <c r="BD85" s="50">
        <v>0</v>
      </c>
      <c r="BE85" s="9">
        <v>0</v>
      </c>
      <c r="BF85" s="5">
        <v>0</v>
      </c>
      <c r="BG85" s="50">
        <v>0</v>
      </c>
      <c r="BH85" s="9">
        <v>0</v>
      </c>
      <c r="BI85" s="5">
        <v>0</v>
      </c>
      <c r="BJ85" s="50">
        <v>0</v>
      </c>
      <c r="BK85" s="9">
        <v>0</v>
      </c>
      <c r="BL85" s="5">
        <v>0</v>
      </c>
      <c r="BM85" s="50">
        <v>0</v>
      </c>
      <c r="BN85" s="9">
        <v>0</v>
      </c>
      <c r="BO85" s="5">
        <v>0</v>
      </c>
      <c r="BP85" s="50">
        <v>0</v>
      </c>
      <c r="BQ85" s="9">
        <v>0</v>
      </c>
      <c r="BR85" s="5">
        <v>0</v>
      </c>
      <c r="BS85" s="50">
        <v>0</v>
      </c>
      <c r="BT85" s="9">
        <v>0</v>
      </c>
      <c r="BU85" s="5">
        <v>0</v>
      </c>
      <c r="BV85" s="50">
        <v>0</v>
      </c>
      <c r="BW85" s="9">
        <v>0</v>
      </c>
      <c r="BX85" s="5">
        <v>0</v>
      </c>
      <c r="BY85" s="50">
        <v>0</v>
      </c>
      <c r="BZ85" s="9">
        <v>0</v>
      </c>
      <c r="CA85" s="5">
        <v>0</v>
      </c>
      <c r="CB85" s="50">
        <v>0</v>
      </c>
      <c r="CC85" s="6">
        <f t="shared" si="171"/>
        <v>2.4E-2</v>
      </c>
      <c r="CD85" s="11">
        <f t="shared" si="172"/>
        <v>2.7320000000000002</v>
      </c>
    </row>
    <row r="86" spans="1:82" x14ac:dyDescent="0.3">
      <c r="A86" s="44">
        <v>2019</v>
      </c>
      <c r="B86" s="45" t="s">
        <v>7</v>
      </c>
      <c r="C86" s="9">
        <v>0</v>
      </c>
      <c r="D86" s="5">
        <v>0</v>
      </c>
      <c r="E86" s="50">
        <v>0</v>
      </c>
      <c r="F86" s="9">
        <v>0</v>
      </c>
      <c r="G86" s="5">
        <v>0</v>
      </c>
      <c r="H86" s="50">
        <v>0</v>
      </c>
      <c r="I86" s="9">
        <v>0</v>
      </c>
      <c r="J86" s="5">
        <v>0</v>
      </c>
      <c r="K86" s="50">
        <v>0</v>
      </c>
      <c r="L86" s="54">
        <v>5.1999999999999998E-2</v>
      </c>
      <c r="M86" s="7">
        <v>4.4909999999999997</v>
      </c>
      <c r="N86" s="50">
        <f t="shared" si="203"/>
        <v>86365.38461538461</v>
      </c>
      <c r="O86" s="9">
        <v>0</v>
      </c>
      <c r="P86" s="5">
        <v>0</v>
      </c>
      <c r="Q86" s="50">
        <v>0</v>
      </c>
      <c r="R86" s="9">
        <v>0</v>
      </c>
      <c r="S86" s="5">
        <v>0</v>
      </c>
      <c r="T86" s="50">
        <v>0</v>
      </c>
      <c r="U86" s="9">
        <v>0</v>
      </c>
      <c r="V86" s="5">
        <v>0</v>
      </c>
      <c r="W86" s="50">
        <v>0</v>
      </c>
      <c r="X86" s="9">
        <v>0</v>
      </c>
      <c r="Y86" s="5">
        <v>0</v>
      </c>
      <c r="Z86" s="50">
        <v>0</v>
      </c>
      <c r="AA86" s="9">
        <v>0</v>
      </c>
      <c r="AB86" s="5">
        <v>0</v>
      </c>
      <c r="AC86" s="50">
        <v>0</v>
      </c>
      <c r="AD86" s="9">
        <v>0</v>
      </c>
      <c r="AE86" s="5">
        <v>0</v>
      </c>
      <c r="AF86" s="50">
        <v>0</v>
      </c>
      <c r="AG86" s="9">
        <v>0</v>
      </c>
      <c r="AH86" s="5">
        <v>0</v>
      </c>
      <c r="AI86" s="50">
        <v>0</v>
      </c>
      <c r="AJ86" s="9">
        <v>0</v>
      </c>
      <c r="AK86" s="5">
        <v>0</v>
      </c>
      <c r="AL86" s="50">
        <v>0</v>
      </c>
      <c r="AM86" s="9">
        <v>0</v>
      </c>
      <c r="AN86" s="5">
        <v>0</v>
      </c>
      <c r="AO86" s="50">
        <v>0</v>
      </c>
      <c r="AP86" s="9">
        <v>0</v>
      </c>
      <c r="AQ86" s="5">
        <v>0</v>
      </c>
      <c r="AR86" s="50">
        <v>0</v>
      </c>
      <c r="AS86" s="9">
        <v>0</v>
      </c>
      <c r="AT86" s="5">
        <v>0</v>
      </c>
      <c r="AU86" s="50">
        <v>0</v>
      </c>
      <c r="AV86" s="9">
        <v>0</v>
      </c>
      <c r="AW86" s="5">
        <v>0</v>
      </c>
      <c r="AX86" s="50">
        <v>0</v>
      </c>
      <c r="AY86" s="9">
        <v>0</v>
      </c>
      <c r="AZ86" s="5">
        <v>0</v>
      </c>
      <c r="BA86" s="50">
        <v>0</v>
      </c>
      <c r="BB86" s="9">
        <v>0</v>
      </c>
      <c r="BC86" s="5">
        <v>0</v>
      </c>
      <c r="BD86" s="50">
        <v>0</v>
      </c>
      <c r="BE86" s="9">
        <v>0</v>
      </c>
      <c r="BF86" s="5">
        <v>0</v>
      </c>
      <c r="BG86" s="50">
        <v>0</v>
      </c>
      <c r="BH86" s="54">
        <v>6.0000000000000001E-3</v>
      </c>
      <c r="BI86" s="7">
        <v>1.7250000000000001</v>
      </c>
      <c r="BJ86" s="50">
        <f t="shared" ref="BJ86" si="204">BI86/BH86*1000</f>
        <v>287500</v>
      </c>
      <c r="BK86" s="9">
        <v>0</v>
      </c>
      <c r="BL86" s="5">
        <v>0</v>
      </c>
      <c r="BM86" s="50">
        <v>0</v>
      </c>
      <c r="BN86" s="9">
        <v>0</v>
      </c>
      <c r="BO86" s="5">
        <v>0</v>
      </c>
      <c r="BP86" s="50">
        <v>0</v>
      </c>
      <c r="BQ86" s="9">
        <v>0</v>
      </c>
      <c r="BR86" s="5">
        <v>0</v>
      </c>
      <c r="BS86" s="50">
        <v>0</v>
      </c>
      <c r="BT86" s="9">
        <v>0</v>
      </c>
      <c r="BU86" s="5">
        <v>0</v>
      </c>
      <c r="BV86" s="50">
        <v>0</v>
      </c>
      <c r="BW86" s="9">
        <v>0</v>
      </c>
      <c r="BX86" s="5">
        <v>0</v>
      </c>
      <c r="BY86" s="50">
        <v>0</v>
      </c>
      <c r="BZ86" s="9">
        <v>0</v>
      </c>
      <c r="CA86" s="5">
        <v>0</v>
      </c>
      <c r="CB86" s="50">
        <v>0</v>
      </c>
      <c r="CC86" s="6">
        <f t="shared" si="171"/>
        <v>5.7999999999999996E-2</v>
      </c>
      <c r="CD86" s="11">
        <f t="shared" si="172"/>
        <v>6.2159999999999993</v>
      </c>
    </row>
    <row r="87" spans="1:82" x14ac:dyDescent="0.3">
      <c r="A87" s="44">
        <v>2019</v>
      </c>
      <c r="B87" s="45" t="s">
        <v>8</v>
      </c>
      <c r="C87" s="9">
        <v>0</v>
      </c>
      <c r="D87" s="5">
        <v>0</v>
      </c>
      <c r="E87" s="50">
        <v>0</v>
      </c>
      <c r="F87" s="9">
        <v>0</v>
      </c>
      <c r="G87" s="5">
        <v>0</v>
      </c>
      <c r="H87" s="50">
        <v>0</v>
      </c>
      <c r="I87" s="9">
        <v>0</v>
      </c>
      <c r="J87" s="5">
        <v>0</v>
      </c>
      <c r="K87" s="50">
        <v>0</v>
      </c>
      <c r="L87" s="54">
        <v>4.8000000000000001E-2</v>
      </c>
      <c r="M87" s="7">
        <v>4.5250000000000004</v>
      </c>
      <c r="N87" s="50">
        <f t="shared" si="203"/>
        <v>94270.833333333343</v>
      </c>
      <c r="O87" s="9">
        <v>0</v>
      </c>
      <c r="P87" s="5">
        <v>0</v>
      </c>
      <c r="Q87" s="50">
        <v>0</v>
      </c>
      <c r="R87" s="9">
        <v>0</v>
      </c>
      <c r="S87" s="5">
        <v>0</v>
      </c>
      <c r="T87" s="50">
        <v>0</v>
      </c>
      <c r="U87" s="9">
        <v>0</v>
      </c>
      <c r="V87" s="5">
        <v>0</v>
      </c>
      <c r="W87" s="50">
        <v>0</v>
      </c>
      <c r="X87" s="9">
        <v>0</v>
      </c>
      <c r="Y87" s="5">
        <v>0</v>
      </c>
      <c r="Z87" s="50">
        <v>0</v>
      </c>
      <c r="AA87" s="9">
        <v>0</v>
      </c>
      <c r="AB87" s="5">
        <v>0</v>
      </c>
      <c r="AC87" s="50">
        <v>0</v>
      </c>
      <c r="AD87" s="9">
        <v>0</v>
      </c>
      <c r="AE87" s="5">
        <v>0</v>
      </c>
      <c r="AF87" s="50">
        <v>0</v>
      </c>
      <c r="AG87" s="9">
        <v>0</v>
      </c>
      <c r="AH87" s="5">
        <v>0</v>
      </c>
      <c r="AI87" s="50">
        <v>0</v>
      </c>
      <c r="AJ87" s="9">
        <v>0</v>
      </c>
      <c r="AK87" s="5">
        <v>0</v>
      </c>
      <c r="AL87" s="50">
        <v>0</v>
      </c>
      <c r="AM87" s="9">
        <v>0</v>
      </c>
      <c r="AN87" s="5">
        <v>0</v>
      </c>
      <c r="AO87" s="50">
        <v>0</v>
      </c>
      <c r="AP87" s="9">
        <v>0</v>
      </c>
      <c r="AQ87" s="5">
        <v>0</v>
      </c>
      <c r="AR87" s="50">
        <v>0</v>
      </c>
      <c r="AS87" s="9">
        <v>0</v>
      </c>
      <c r="AT87" s="5">
        <v>0</v>
      </c>
      <c r="AU87" s="50">
        <v>0</v>
      </c>
      <c r="AV87" s="9">
        <v>0</v>
      </c>
      <c r="AW87" s="5">
        <v>0</v>
      </c>
      <c r="AX87" s="50">
        <v>0</v>
      </c>
      <c r="AY87" s="9">
        <v>0</v>
      </c>
      <c r="AZ87" s="5">
        <v>0</v>
      </c>
      <c r="BA87" s="50">
        <v>0</v>
      </c>
      <c r="BB87" s="9">
        <v>0</v>
      </c>
      <c r="BC87" s="5">
        <v>0</v>
      </c>
      <c r="BD87" s="50">
        <v>0</v>
      </c>
      <c r="BE87" s="9">
        <v>0</v>
      </c>
      <c r="BF87" s="5">
        <v>0</v>
      </c>
      <c r="BG87" s="50">
        <v>0</v>
      </c>
      <c r="BH87" s="9">
        <v>0</v>
      </c>
      <c r="BI87" s="5">
        <v>0</v>
      </c>
      <c r="BJ87" s="50">
        <v>0</v>
      </c>
      <c r="BK87" s="9">
        <v>0</v>
      </c>
      <c r="BL87" s="5">
        <v>0</v>
      </c>
      <c r="BM87" s="50">
        <v>0</v>
      </c>
      <c r="BN87" s="9">
        <v>0</v>
      </c>
      <c r="BO87" s="5">
        <v>0</v>
      </c>
      <c r="BP87" s="50">
        <v>0</v>
      </c>
      <c r="BQ87" s="9">
        <v>0</v>
      </c>
      <c r="BR87" s="5">
        <v>0</v>
      </c>
      <c r="BS87" s="50">
        <v>0</v>
      </c>
      <c r="BT87" s="9">
        <v>0</v>
      </c>
      <c r="BU87" s="5">
        <v>0</v>
      </c>
      <c r="BV87" s="50">
        <v>0</v>
      </c>
      <c r="BW87" s="9">
        <v>0</v>
      </c>
      <c r="BX87" s="5">
        <v>0</v>
      </c>
      <c r="BY87" s="50">
        <v>0</v>
      </c>
      <c r="BZ87" s="9">
        <v>0</v>
      </c>
      <c r="CA87" s="5">
        <v>0</v>
      </c>
      <c r="CB87" s="50">
        <v>0</v>
      </c>
      <c r="CC87" s="6">
        <f t="shared" si="171"/>
        <v>4.8000000000000001E-2</v>
      </c>
      <c r="CD87" s="11">
        <f t="shared" si="172"/>
        <v>4.5250000000000004</v>
      </c>
    </row>
    <row r="88" spans="1:82" x14ac:dyDescent="0.3">
      <c r="A88" s="44">
        <v>2019</v>
      </c>
      <c r="B88" s="45" t="s">
        <v>9</v>
      </c>
      <c r="C88" s="9">
        <v>0</v>
      </c>
      <c r="D88" s="5">
        <v>0</v>
      </c>
      <c r="E88" s="50">
        <v>0</v>
      </c>
      <c r="F88" s="9">
        <v>0</v>
      </c>
      <c r="G88" s="5">
        <v>0</v>
      </c>
      <c r="H88" s="50">
        <v>0</v>
      </c>
      <c r="I88" s="9">
        <v>0</v>
      </c>
      <c r="J88" s="5">
        <v>0</v>
      </c>
      <c r="K88" s="50">
        <v>0</v>
      </c>
      <c r="L88" s="54">
        <v>0.14399999999999999</v>
      </c>
      <c r="M88" s="7">
        <v>11.653</v>
      </c>
      <c r="N88" s="50">
        <f t="shared" si="203"/>
        <v>80923.611111111109</v>
      </c>
      <c r="O88" s="9">
        <v>0</v>
      </c>
      <c r="P88" s="5">
        <v>0</v>
      </c>
      <c r="Q88" s="50">
        <v>0</v>
      </c>
      <c r="R88" s="9">
        <v>0</v>
      </c>
      <c r="S88" s="5">
        <v>0</v>
      </c>
      <c r="T88" s="50">
        <v>0</v>
      </c>
      <c r="U88" s="9">
        <v>0</v>
      </c>
      <c r="V88" s="5">
        <v>0</v>
      </c>
      <c r="W88" s="50">
        <v>0</v>
      </c>
      <c r="X88" s="9">
        <v>0</v>
      </c>
      <c r="Y88" s="5">
        <v>0</v>
      </c>
      <c r="Z88" s="50">
        <v>0</v>
      </c>
      <c r="AA88" s="9">
        <v>0</v>
      </c>
      <c r="AB88" s="5">
        <v>0</v>
      </c>
      <c r="AC88" s="50">
        <v>0</v>
      </c>
      <c r="AD88" s="9">
        <v>0</v>
      </c>
      <c r="AE88" s="5">
        <v>0</v>
      </c>
      <c r="AF88" s="50">
        <v>0</v>
      </c>
      <c r="AG88" s="9">
        <v>0</v>
      </c>
      <c r="AH88" s="5">
        <v>0</v>
      </c>
      <c r="AI88" s="50">
        <v>0</v>
      </c>
      <c r="AJ88" s="9">
        <v>0</v>
      </c>
      <c r="AK88" s="5">
        <v>0</v>
      </c>
      <c r="AL88" s="50">
        <v>0</v>
      </c>
      <c r="AM88" s="9">
        <v>0</v>
      </c>
      <c r="AN88" s="5">
        <v>0</v>
      </c>
      <c r="AO88" s="50">
        <v>0</v>
      </c>
      <c r="AP88" s="9">
        <v>0</v>
      </c>
      <c r="AQ88" s="5">
        <v>0</v>
      </c>
      <c r="AR88" s="50">
        <v>0</v>
      </c>
      <c r="AS88" s="9">
        <v>0</v>
      </c>
      <c r="AT88" s="5">
        <v>0</v>
      </c>
      <c r="AU88" s="50">
        <v>0</v>
      </c>
      <c r="AV88" s="9">
        <v>0</v>
      </c>
      <c r="AW88" s="5">
        <v>0</v>
      </c>
      <c r="AX88" s="50">
        <v>0</v>
      </c>
      <c r="AY88" s="9">
        <v>0</v>
      </c>
      <c r="AZ88" s="5">
        <v>0</v>
      </c>
      <c r="BA88" s="50">
        <v>0</v>
      </c>
      <c r="BB88" s="9">
        <v>0</v>
      </c>
      <c r="BC88" s="5">
        <v>0</v>
      </c>
      <c r="BD88" s="50">
        <v>0</v>
      </c>
      <c r="BE88" s="9">
        <v>0</v>
      </c>
      <c r="BF88" s="5">
        <v>0</v>
      </c>
      <c r="BG88" s="50">
        <v>0</v>
      </c>
      <c r="BH88" s="9">
        <v>0</v>
      </c>
      <c r="BI88" s="5">
        <v>0</v>
      </c>
      <c r="BJ88" s="50">
        <v>0</v>
      </c>
      <c r="BK88" s="9">
        <v>0</v>
      </c>
      <c r="BL88" s="5">
        <v>0</v>
      </c>
      <c r="BM88" s="50">
        <v>0</v>
      </c>
      <c r="BN88" s="9">
        <v>0</v>
      </c>
      <c r="BO88" s="5">
        <v>0</v>
      </c>
      <c r="BP88" s="50">
        <v>0</v>
      </c>
      <c r="BQ88" s="9">
        <v>0</v>
      </c>
      <c r="BR88" s="5">
        <v>0</v>
      </c>
      <c r="BS88" s="50">
        <v>0</v>
      </c>
      <c r="BT88" s="9">
        <v>0</v>
      </c>
      <c r="BU88" s="5">
        <v>0</v>
      </c>
      <c r="BV88" s="50">
        <v>0</v>
      </c>
      <c r="BW88" s="9">
        <v>0</v>
      </c>
      <c r="BX88" s="5">
        <v>0</v>
      </c>
      <c r="BY88" s="50">
        <v>0</v>
      </c>
      <c r="BZ88" s="9">
        <v>0</v>
      </c>
      <c r="CA88" s="5">
        <v>0</v>
      </c>
      <c r="CB88" s="50">
        <v>0</v>
      </c>
      <c r="CC88" s="6">
        <f t="shared" si="171"/>
        <v>0.14399999999999999</v>
      </c>
      <c r="CD88" s="11">
        <f t="shared" si="172"/>
        <v>11.653</v>
      </c>
    </row>
    <row r="89" spans="1:82" x14ac:dyDescent="0.3">
      <c r="A89" s="44">
        <v>2019</v>
      </c>
      <c r="B89" s="45" t="s">
        <v>10</v>
      </c>
      <c r="C89" s="9">
        <v>0</v>
      </c>
      <c r="D89" s="5">
        <v>0</v>
      </c>
      <c r="E89" s="50">
        <v>0</v>
      </c>
      <c r="F89" s="9">
        <v>0</v>
      </c>
      <c r="G89" s="5">
        <v>0</v>
      </c>
      <c r="H89" s="50">
        <v>0</v>
      </c>
      <c r="I89" s="9">
        <v>0</v>
      </c>
      <c r="J89" s="5">
        <v>0</v>
      </c>
      <c r="K89" s="50">
        <v>0</v>
      </c>
      <c r="L89" s="54">
        <v>8.0000000000000002E-3</v>
      </c>
      <c r="M89" s="7">
        <v>0.56999999999999995</v>
      </c>
      <c r="N89" s="50">
        <f t="shared" si="203"/>
        <v>71249.999999999985</v>
      </c>
      <c r="O89" s="9">
        <v>0</v>
      </c>
      <c r="P89" s="5">
        <v>0</v>
      </c>
      <c r="Q89" s="50">
        <v>0</v>
      </c>
      <c r="R89" s="9">
        <v>0</v>
      </c>
      <c r="S89" s="5">
        <v>0</v>
      </c>
      <c r="T89" s="50">
        <v>0</v>
      </c>
      <c r="U89" s="9">
        <v>0</v>
      </c>
      <c r="V89" s="5">
        <v>0</v>
      </c>
      <c r="W89" s="50">
        <v>0</v>
      </c>
      <c r="X89" s="9">
        <v>0</v>
      </c>
      <c r="Y89" s="5">
        <v>0</v>
      </c>
      <c r="Z89" s="50">
        <v>0</v>
      </c>
      <c r="AA89" s="9">
        <v>0</v>
      </c>
      <c r="AB89" s="5">
        <v>0</v>
      </c>
      <c r="AC89" s="50">
        <v>0</v>
      </c>
      <c r="AD89" s="9">
        <v>0</v>
      </c>
      <c r="AE89" s="5">
        <v>0</v>
      </c>
      <c r="AF89" s="50">
        <v>0</v>
      </c>
      <c r="AG89" s="9">
        <v>0</v>
      </c>
      <c r="AH89" s="5">
        <v>0</v>
      </c>
      <c r="AI89" s="50">
        <v>0</v>
      </c>
      <c r="AJ89" s="9">
        <v>0</v>
      </c>
      <c r="AK89" s="5">
        <v>0</v>
      </c>
      <c r="AL89" s="50">
        <v>0</v>
      </c>
      <c r="AM89" s="9">
        <v>0</v>
      </c>
      <c r="AN89" s="5">
        <v>0</v>
      </c>
      <c r="AO89" s="50">
        <v>0</v>
      </c>
      <c r="AP89" s="9">
        <v>0</v>
      </c>
      <c r="AQ89" s="5">
        <v>0</v>
      </c>
      <c r="AR89" s="50">
        <v>0</v>
      </c>
      <c r="AS89" s="9">
        <v>0</v>
      </c>
      <c r="AT89" s="5">
        <v>0</v>
      </c>
      <c r="AU89" s="50">
        <v>0</v>
      </c>
      <c r="AV89" s="9">
        <v>0</v>
      </c>
      <c r="AW89" s="5">
        <v>0</v>
      </c>
      <c r="AX89" s="50">
        <v>0</v>
      </c>
      <c r="AY89" s="9">
        <v>0</v>
      </c>
      <c r="AZ89" s="5">
        <v>0</v>
      </c>
      <c r="BA89" s="50">
        <v>0</v>
      </c>
      <c r="BB89" s="9">
        <v>0</v>
      </c>
      <c r="BC89" s="5">
        <v>0</v>
      </c>
      <c r="BD89" s="50">
        <v>0</v>
      </c>
      <c r="BE89" s="9">
        <v>0</v>
      </c>
      <c r="BF89" s="5">
        <v>0</v>
      </c>
      <c r="BG89" s="50">
        <v>0</v>
      </c>
      <c r="BH89" s="9">
        <v>0</v>
      </c>
      <c r="BI89" s="5">
        <v>0</v>
      </c>
      <c r="BJ89" s="50">
        <v>0</v>
      </c>
      <c r="BK89" s="9">
        <v>0</v>
      </c>
      <c r="BL89" s="5">
        <v>0</v>
      </c>
      <c r="BM89" s="50">
        <v>0</v>
      </c>
      <c r="BN89" s="9">
        <v>0</v>
      </c>
      <c r="BO89" s="5">
        <v>0</v>
      </c>
      <c r="BP89" s="50">
        <v>0</v>
      </c>
      <c r="BQ89" s="9">
        <v>0</v>
      </c>
      <c r="BR89" s="5">
        <v>0</v>
      </c>
      <c r="BS89" s="50">
        <v>0</v>
      </c>
      <c r="BT89" s="9">
        <v>0</v>
      </c>
      <c r="BU89" s="5">
        <v>0</v>
      </c>
      <c r="BV89" s="50">
        <v>0</v>
      </c>
      <c r="BW89" s="9">
        <v>0</v>
      </c>
      <c r="BX89" s="5">
        <v>0</v>
      </c>
      <c r="BY89" s="50">
        <v>0</v>
      </c>
      <c r="BZ89" s="9">
        <v>0</v>
      </c>
      <c r="CA89" s="5">
        <v>0</v>
      </c>
      <c r="CB89" s="50">
        <v>0</v>
      </c>
      <c r="CC89" s="6">
        <f t="shared" si="171"/>
        <v>8.0000000000000002E-3</v>
      </c>
      <c r="CD89" s="11">
        <f t="shared" si="172"/>
        <v>0.56999999999999995</v>
      </c>
    </row>
    <row r="90" spans="1:82" x14ac:dyDescent="0.3">
      <c r="A90" s="44">
        <v>2019</v>
      </c>
      <c r="B90" s="45" t="s">
        <v>11</v>
      </c>
      <c r="C90" s="9">
        <v>0</v>
      </c>
      <c r="D90" s="5">
        <v>0</v>
      </c>
      <c r="E90" s="50">
        <v>0</v>
      </c>
      <c r="F90" s="9">
        <v>0</v>
      </c>
      <c r="G90" s="5">
        <v>0</v>
      </c>
      <c r="H90" s="50">
        <v>0</v>
      </c>
      <c r="I90" s="9">
        <v>0</v>
      </c>
      <c r="J90" s="5">
        <v>0</v>
      </c>
      <c r="K90" s="50">
        <v>0</v>
      </c>
      <c r="L90" s="54">
        <v>5.6000000000000001E-2</v>
      </c>
      <c r="M90" s="7">
        <v>4.3099999999999996</v>
      </c>
      <c r="N90" s="50">
        <f t="shared" si="203"/>
        <v>76964.28571428571</v>
      </c>
      <c r="O90" s="9">
        <v>0</v>
      </c>
      <c r="P90" s="5">
        <v>0</v>
      </c>
      <c r="Q90" s="50">
        <v>0</v>
      </c>
      <c r="R90" s="9">
        <v>0</v>
      </c>
      <c r="S90" s="5">
        <v>0</v>
      </c>
      <c r="T90" s="50">
        <v>0</v>
      </c>
      <c r="U90" s="9">
        <v>0</v>
      </c>
      <c r="V90" s="5">
        <v>0</v>
      </c>
      <c r="W90" s="50">
        <v>0</v>
      </c>
      <c r="X90" s="9">
        <v>0</v>
      </c>
      <c r="Y90" s="5">
        <v>0</v>
      </c>
      <c r="Z90" s="50">
        <v>0</v>
      </c>
      <c r="AA90" s="9">
        <v>0</v>
      </c>
      <c r="AB90" s="5">
        <v>0</v>
      </c>
      <c r="AC90" s="50">
        <v>0</v>
      </c>
      <c r="AD90" s="9">
        <v>0</v>
      </c>
      <c r="AE90" s="5">
        <v>0</v>
      </c>
      <c r="AF90" s="50">
        <v>0</v>
      </c>
      <c r="AG90" s="9">
        <v>0</v>
      </c>
      <c r="AH90" s="5">
        <v>0</v>
      </c>
      <c r="AI90" s="50">
        <v>0</v>
      </c>
      <c r="AJ90" s="9">
        <v>0</v>
      </c>
      <c r="AK90" s="5">
        <v>0</v>
      </c>
      <c r="AL90" s="50">
        <v>0</v>
      </c>
      <c r="AM90" s="9">
        <v>0</v>
      </c>
      <c r="AN90" s="5">
        <v>0</v>
      </c>
      <c r="AO90" s="50">
        <v>0</v>
      </c>
      <c r="AP90" s="9">
        <v>0</v>
      </c>
      <c r="AQ90" s="5">
        <v>0</v>
      </c>
      <c r="AR90" s="50">
        <v>0</v>
      </c>
      <c r="AS90" s="9">
        <v>0</v>
      </c>
      <c r="AT90" s="5">
        <v>0</v>
      </c>
      <c r="AU90" s="50">
        <v>0</v>
      </c>
      <c r="AV90" s="9">
        <v>0</v>
      </c>
      <c r="AW90" s="5">
        <v>0</v>
      </c>
      <c r="AX90" s="50">
        <v>0</v>
      </c>
      <c r="AY90" s="9">
        <v>0</v>
      </c>
      <c r="AZ90" s="5">
        <v>0</v>
      </c>
      <c r="BA90" s="50">
        <v>0</v>
      </c>
      <c r="BB90" s="9">
        <v>0</v>
      </c>
      <c r="BC90" s="5">
        <v>0</v>
      </c>
      <c r="BD90" s="50">
        <v>0</v>
      </c>
      <c r="BE90" s="9">
        <v>0</v>
      </c>
      <c r="BF90" s="5">
        <v>0</v>
      </c>
      <c r="BG90" s="50">
        <v>0</v>
      </c>
      <c r="BH90" s="9">
        <v>0</v>
      </c>
      <c r="BI90" s="5">
        <v>0</v>
      </c>
      <c r="BJ90" s="50">
        <v>0</v>
      </c>
      <c r="BK90" s="9">
        <v>0</v>
      </c>
      <c r="BL90" s="5">
        <v>0</v>
      </c>
      <c r="BM90" s="50">
        <v>0</v>
      </c>
      <c r="BN90" s="9">
        <v>0</v>
      </c>
      <c r="BO90" s="5">
        <v>0</v>
      </c>
      <c r="BP90" s="50">
        <v>0</v>
      </c>
      <c r="BQ90" s="9">
        <v>0</v>
      </c>
      <c r="BR90" s="5">
        <v>0</v>
      </c>
      <c r="BS90" s="50">
        <v>0</v>
      </c>
      <c r="BT90" s="9">
        <v>0</v>
      </c>
      <c r="BU90" s="5">
        <v>0</v>
      </c>
      <c r="BV90" s="50">
        <v>0</v>
      </c>
      <c r="BW90" s="9">
        <v>0</v>
      </c>
      <c r="BX90" s="5">
        <v>0</v>
      </c>
      <c r="BY90" s="50">
        <v>0</v>
      </c>
      <c r="BZ90" s="9">
        <v>0</v>
      </c>
      <c r="CA90" s="5">
        <v>0</v>
      </c>
      <c r="CB90" s="50">
        <v>0</v>
      </c>
      <c r="CC90" s="6">
        <f t="shared" si="171"/>
        <v>5.6000000000000001E-2</v>
      </c>
      <c r="CD90" s="11">
        <f t="shared" si="172"/>
        <v>4.3099999999999996</v>
      </c>
    </row>
    <row r="91" spans="1:82" x14ac:dyDescent="0.3">
      <c r="A91" s="44">
        <v>2019</v>
      </c>
      <c r="B91" s="45" t="s">
        <v>12</v>
      </c>
      <c r="C91" s="9">
        <v>0</v>
      </c>
      <c r="D91" s="5">
        <v>0</v>
      </c>
      <c r="E91" s="50">
        <v>0</v>
      </c>
      <c r="F91" s="9">
        <v>0</v>
      </c>
      <c r="G91" s="5">
        <v>0</v>
      </c>
      <c r="H91" s="50">
        <v>0</v>
      </c>
      <c r="I91" s="9">
        <v>0</v>
      </c>
      <c r="J91" s="5">
        <v>0</v>
      </c>
      <c r="K91" s="50">
        <v>0</v>
      </c>
      <c r="L91" s="54">
        <v>4.0000000000000001E-3</v>
      </c>
      <c r="M91" s="7">
        <v>1.34</v>
      </c>
      <c r="N91" s="50">
        <f t="shared" si="203"/>
        <v>335000</v>
      </c>
      <c r="O91" s="9">
        <v>0</v>
      </c>
      <c r="P91" s="5">
        <v>0</v>
      </c>
      <c r="Q91" s="50">
        <v>0</v>
      </c>
      <c r="R91" s="9">
        <v>0</v>
      </c>
      <c r="S91" s="5">
        <v>0</v>
      </c>
      <c r="T91" s="50">
        <v>0</v>
      </c>
      <c r="U91" s="9">
        <v>0</v>
      </c>
      <c r="V91" s="5">
        <v>0</v>
      </c>
      <c r="W91" s="50">
        <v>0</v>
      </c>
      <c r="X91" s="9">
        <v>0</v>
      </c>
      <c r="Y91" s="5">
        <v>0</v>
      </c>
      <c r="Z91" s="50">
        <v>0</v>
      </c>
      <c r="AA91" s="9">
        <v>0</v>
      </c>
      <c r="AB91" s="5">
        <v>0</v>
      </c>
      <c r="AC91" s="50">
        <v>0</v>
      </c>
      <c r="AD91" s="9">
        <v>0</v>
      </c>
      <c r="AE91" s="5">
        <v>0</v>
      </c>
      <c r="AF91" s="50">
        <v>0</v>
      </c>
      <c r="AG91" s="9">
        <v>0</v>
      </c>
      <c r="AH91" s="5">
        <v>0</v>
      </c>
      <c r="AI91" s="50">
        <v>0</v>
      </c>
      <c r="AJ91" s="9">
        <v>0</v>
      </c>
      <c r="AK91" s="5">
        <v>0</v>
      </c>
      <c r="AL91" s="50">
        <v>0</v>
      </c>
      <c r="AM91" s="9">
        <v>0</v>
      </c>
      <c r="AN91" s="5">
        <v>0</v>
      </c>
      <c r="AO91" s="50">
        <v>0</v>
      </c>
      <c r="AP91" s="9">
        <v>0</v>
      </c>
      <c r="AQ91" s="5">
        <v>0</v>
      </c>
      <c r="AR91" s="50">
        <v>0</v>
      </c>
      <c r="AS91" s="9">
        <v>0</v>
      </c>
      <c r="AT91" s="5">
        <v>0</v>
      </c>
      <c r="AU91" s="50">
        <v>0</v>
      </c>
      <c r="AV91" s="9">
        <v>0</v>
      </c>
      <c r="AW91" s="5">
        <v>0</v>
      </c>
      <c r="AX91" s="50">
        <v>0</v>
      </c>
      <c r="AY91" s="9">
        <v>0</v>
      </c>
      <c r="AZ91" s="5">
        <v>0</v>
      </c>
      <c r="BA91" s="50">
        <v>0</v>
      </c>
      <c r="BB91" s="9">
        <v>0</v>
      </c>
      <c r="BC91" s="5">
        <v>0</v>
      </c>
      <c r="BD91" s="50">
        <v>0</v>
      </c>
      <c r="BE91" s="9">
        <v>0</v>
      </c>
      <c r="BF91" s="5">
        <v>0</v>
      </c>
      <c r="BG91" s="50">
        <v>0</v>
      </c>
      <c r="BH91" s="9">
        <v>0</v>
      </c>
      <c r="BI91" s="5">
        <v>0</v>
      </c>
      <c r="BJ91" s="50">
        <v>0</v>
      </c>
      <c r="BK91" s="9">
        <v>0</v>
      </c>
      <c r="BL91" s="5">
        <v>0</v>
      </c>
      <c r="BM91" s="50">
        <v>0</v>
      </c>
      <c r="BN91" s="9">
        <v>0</v>
      </c>
      <c r="BO91" s="5">
        <v>0</v>
      </c>
      <c r="BP91" s="50">
        <v>0</v>
      </c>
      <c r="BQ91" s="9">
        <v>0</v>
      </c>
      <c r="BR91" s="5">
        <v>0</v>
      </c>
      <c r="BS91" s="50">
        <v>0</v>
      </c>
      <c r="BT91" s="9">
        <v>0</v>
      </c>
      <c r="BU91" s="5">
        <v>0</v>
      </c>
      <c r="BV91" s="50">
        <v>0</v>
      </c>
      <c r="BW91" s="9">
        <v>0</v>
      </c>
      <c r="BX91" s="5">
        <v>0</v>
      </c>
      <c r="BY91" s="50">
        <v>0</v>
      </c>
      <c r="BZ91" s="9">
        <v>0</v>
      </c>
      <c r="CA91" s="5">
        <v>0</v>
      </c>
      <c r="CB91" s="50">
        <v>0</v>
      </c>
      <c r="CC91" s="6">
        <f t="shared" si="171"/>
        <v>4.0000000000000001E-3</v>
      </c>
      <c r="CD91" s="11">
        <f t="shared" si="172"/>
        <v>1.34</v>
      </c>
    </row>
    <row r="92" spans="1:82" x14ac:dyDescent="0.3">
      <c r="A92" s="44">
        <v>2019</v>
      </c>
      <c r="B92" s="45" t="s">
        <v>13</v>
      </c>
      <c r="C92" s="9">
        <v>0</v>
      </c>
      <c r="D92" s="5">
        <v>0</v>
      </c>
      <c r="E92" s="50">
        <v>0</v>
      </c>
      <c r="F92" s="9">
        <v>0</v>
      </c>
      <c r="G92" s="5">
        <v>0</v>
      </c>
      <c r="H92" s="50">
        <v>0</v>
      </c>
      <c r="I92" s="9">
        <v>0</v>
      </c>
      <c r="J92" s="5">
        <v>0</v>
      </c>
      <c r="K92" s="50">
        <v>0</v>
      </c>
      <c r="L92" s="54">
        <v>0.08</v>
      </c>
      <c r="M92" s="7">
        <v>4.726</v>
      </c>
      <c r="N92" s="50">
        <f t="shared" si="203"/>
        <v>59074.999999999993</v>
      </c>
      <c r="O92" s="9">
        <v>0</v>
      </c>
      <c r="P92" s="5">
        <v>0</v>
      </c>
      <c r="Q92" s="50">
        <v>0</v>
      </c>
      <c r="R92" s="9">
        <v>0</v>
      </c>
      <c r="S92" s="5">
        <v>0</v>
      </c>
      <c r="T92" s="50">
        <v>0</v>
      </c>
      <c r="U92" s="9">
        <v>0</v>
      </c>
      <c r="V92" s="5">
        <v>0</v>
      </c>
      <c r="W92" s="50">
        <v>0</v>
      </c>
      <c r="X92" s="9">
        <v>0</v>
      </c>
      <c r="Y92" s="5">
        <v>0</v>
      </c>
      <c r="Z92" s="50">
        <v>0</v>
      </c>
      <c r="AA92" s="9">
        <v>0</v>
      </c>
      <c r="AB92" s="5">
        <v>0</v>
      </c>
      <c r="AC92" s="50">
        <v>0</v>
      </c>
      <c r="AD92" s="9">
        <v>0</v>
      </c>
      <c r="AE92" s="5">
        <v>0</v>
      </c>
      <c r="AF92" s="50">
        <v>0</v>
      </c>
      <c r="AG92" s="9">
        <v>0</v>
      </c>
      <c r="AH92" s="5">
        <v>0</v>
      </c>
      <c r="AI92" s="50">
        <v>0</v>
      </c>
      <c r="AJ92" s="9">
        <v>0</v>
      </c>
      <c r="AK92" s="5">
        <v>0</v>
      </c>
      <c r="AL92" s="50">
        <v>0</v>
      </c>
      <c r="AM92" s="9">
        <v>0</v>
      </c>
      <c r="AN92" s="5">
        <v>0</v>
      </c>
      <c r="AO92" s="50">
        <v>0</v>
      </c>
      <c r="AP92" s="9">
        <v>0</v>
      </c>
      <c r="AQ92" s="5">
        <v>0</v>
      </c>
      <c r="AR92" s="50">
        <v>0</v>
      </c>
      <c r="AS92" s="9">
        <v>0</v>
      </c>
      <c r="AT92" s="5">
        <v>0</v>
      </c>
      <c r="AU92" s="50">
        <v>0</v>
      </c>
      <c r="AV92" s="9">
        <v>0</v>
      </c>
      <c r="AW92" s="5">
        <v>0</v>
      </c>
      <c r="AX92" s="50">
        <v>0</v>
      </c>
      <c r="AY92" s="9">
        <v>0</v>
      </c>
      <c r="AZ92" s="5">
        <v>0</v>
      </c>
      <c r="BA92" s="50">
        <v>0</v>
      </c>
      <c r="BB92" s="9">
        <v>0</v>
      </c>
      <c r="BC92" s="5">
        <v>0</v>
      </c>
      <c r="BD92" s="50">
        <v>0</v>
      </c>
      <c r="BE92" s="9">
        <v>0</v>
      </c>
      <c r="BF92" s="5">
        <v>0</v>
      </c>
      <c r="BG92" s="50">
        <v>0</v>
      </c>
      <c r="BH92" s="9">
        <v>0</v>
      </c>
      <c r="BI92" s="5">
        <v>0</v>
      </c>
      <c r="BJ92" s="50">
        <v>0</v>
      </c>
      <c r="BK92" s="9">
        <v>0</v>
      </c>
      <c r="BL92" s="5">
        <v>0</v>
      </c>
      <c r="BM92" s="50">
        <v>0</v>
      </c>
      <c r="BN92" s="9">
        <v>0</v>
      </c>
      <c r="BO92" s="5">
        <v>0</v>
      </c>
      <c r="BP92" s="50">
        <v>0</v>
      </c>
      <c r="BQ92" s="9">
        <v>0</v>
      </c>
      <c r="BR92" s="5">
        <v>0</v>
      </c>
      <c r="BS92" s="50">
        <v>0</v>
      </c>
      <c r="BT92" s="9">
        <v>0</v>
      </c>
      <c r="BU92" s="5">
        <v>0</v>
      </c>
      <c r="BV92" s="50">
        <v>0</v>
      </c>
      <c r="BW92" s="9">
        <v>0</v>
      </c>
      <c r="BX92" s="5">
        <v>0</v>
      </c>
      <c r="BY92" s="50">
        <v>0</v>
      </c>
      <c r="BZ92" s="9">
        <v>0</v>
      </c>
      <c r="CA92" s="5">
        <v>0</v>
      </c>
      <c r="CB92" s="50">
        <v>0</v>
      </c>
      <c r="CC92" s="6">
        <f t="shared" si="171"/>
        <v>0.08</v>
      </c>
      <c r="CD92" s="11">
        <f t="shared" si="172"/>
        <v>4.726</v>
      </c>
    </row>
    <row r="93" spans="1:82" x14ac:dyDescent="0.3">
      <c r="A93" s="44">
        <v>2019</v>
      </c>
      <c r="B93" s="45" t="s">
        <v>14</v>
      </c>
      <c r="C93" s="9">
        <v>0</v>
      </c>
      <c r="D93" s="5">
        <v>0</v>
      </c>
      <c r="E93" s="50">
        <v>0</v>
      </c>
      <c r="F93" s="9">
        <v>0</v>
      </c>
      <c r="G93" s="5">
        <v>0</v>
      </c>
      <c r="H93" s="50">
        <v>0</v>
      </c>
      <c r="I93" s="9">
        <v>0</v>
      </c>
      <c r="J93" s="5">
        <v>0</v>
      </c>
      <c r="K93" s="50">
        <v>0</v>
      </c>
      <c r="L93" s="54">
        <v>0.216</v>
      </c>
      <c r="M93" s="7">
        <v>15.099</v>
      </c>
      <c r="N93" s="50">
        <f t="shared" si="203"/>
        <v>69902.777777777781</v>
      </c>
      <c r="O93" s="9">
        <v>0</v>
      </c>
      <c r="P93" s="5">
        <v>0</v>
      </c>
      <c r="Q93" s="50">
        <v>0</v>
      </c>
      <c r="R93" s="9">
        <v>0</v>
      </c>
      <c r="S93" s="5">
        <v>0</v>
      </c>
      <c r="T93" s="50">
        <v>0</v>
      </c>
      <c r="U93" s="9">
        <v>0</v>
      </c>
      <c r="V93" s="5">
        <v>0</v>
      </c>
      <c r="W93" s="50">
        <v>0</v>
      </c>
      <c r="X93" s="9">
        <v>0</v>
      </c>
      <c r="Y93" s="5">
        <v>0</v>
      </c>
      <c r="Z93" s="50">
        <v>0</v>
      </c>
      <c r="AA93" s="9">
        <v>0</v>
      </c>
      <c r="AB93" s="5">
        <v>0</v>
      </c>
      <c r="AC93" s="50">
        <v>0</v>
      </c>
      <c r="AD93" s="9">
        <v>0</v>
      </c>
      <c r="AE93" s="5">
        <v>0</v>
      </c>
      <c r="AF93" s="50">
        <v>0</v>
      </c>
      <c r="AG93" s="9">
        <v>0</v>
      </c>
      <c r="AH93" s="5">
        <v>0</v>
      </c>
      <c r="AI93" s="50">
        <v>0</v>
      </c>
      <c r="AJ93" s="9">
        <v>0</v>
      </c>
      <c r="AK93" s="5">
        <v>0</v>
      </c>
      <c r="AL93" s="50">
        <v>0</v>
      </c>
      <c r="AM93" s="9">
        <v>0</v>
      </c>
      <c r="AN93" s="5">
        <v>0</v>
      </c>
      <c r="AO93" s="50">
        <v>0</v>
      </c>
      <c r="AP93" s="54">
        <v>0.5</v>
      </c>
      <c r="AQ93" s="7">
        <v>52.5</v>
      </c>
      <c r="AR93" s="50">
        <f t="shared" ref="AR93:AR95" si="205">AQ93/AP93*1000</f>
        <v>105000</v>
      </c>
      <c r="AS93" s="9">
        <v>0</v>
      </c>
      <c r="AT93" s="5">
        <v>0</v>
      </c>
      <c r="AU93" s="50">
        <v>0</v>
      </c>
      <c r="AV93" s="9">
        <v>0</v>
      </c>
      <c r="AW93" s="5">
        <v>0</v>
      </c>
      <c r="AX93" s="50">
        <v>0</v>
      </c>
      <c r="AY93" s="9">
        <v>0</v>
      </c>
      <c r="AZ93" s="5">
        <v>0</v>
      </c>
      <c r="BA93" s="50">
        <v>0</v>
      </c>
      <c r="BB93" s="9">
        <v>0</v>
      </c>
      <c r="BC93" s="5">
        <v>0</v>
      </c>
      <c r="BD93" s="50">
        <v>0</v>
      </c>
      <c r="BE93" s="9">
        <v>0</v>
      </c>
      <c r="BF93" s="5">
        <v>0</v>
      </c>
      <c r="BG93" s="50">
        <v>0</v>
      </c>
      <c r="BH93" s="9">
        <v>0</v>
      </c>
      <c r="BI93" s="5">
        <v>0</v>
      </c>
      <c r="BJ93" s="50">
        <v>0</v>
      </c>
      <c r="BK93" s="9">
        <v>0</v>
      </c>
      <c r="BL93" s="5">
        <v>0</v>
      </c>
      <c r="BM93" s="50">
        <v>0</v>
      </c>
      <c r="BN93" s="9">
        <v>0</v>
      </c>
      <c r="BO93" s="5">
        <v>0</v>
      </c>
      <c r="BP93" s="50">
        <v>0</v>
      </c>
      <c r="BQ93" s="9">
        <v>0</v>
      </c>
      <c r="BR93" s="5">
        <v>0</v>
      </c>
      <c r="BS93" s="50">
        <v>0</v>
      </c>
      <c r="BT93" s="9">
        <v>0</v>
      </c>
      <c r="BU93" s="5">
        <v>0</v>
      </c>
      <c r="BV93" s="50">
        <v>0</v>
      </c>
      <c r="BW93" s="9">
        <v>0</v>
      </c>
      <c r="BX93" s="5">
        <v>0</v>
      </c>
      <c r="BY93" s="50">
        <v>0</v>
      </c>
      <c r="BZ93" s="9">
        <v>0</v>
      </c>
      <c r="CA93" s="5">
        <v>0</v>
      </c>
      <c r="CB93" s="50">
        <v>0</v>
      </c>
      <c r="CC93" s="6">
        <f t="shared" si="171"/>
        <v>0.71599999999999997</v>
      </c>
      <c r="CD93" s="11">
        <f t="shared" si="172"/>
        <v>67.599000000000004</v>
      </c>
    </row>
    <row r="94" spans="1:82" x14ac:dyDescent="0.3">
      <c r="A94" s="44">
        <v>2019</v>
      </c>
      <c r="B94" s="45" t="s">
        <v>15</v>
      </c>
      <c r="C94" s="9">
        <v>0</v>
      </c>
      <c r="D94" s="5">
        <v>0</v>
      </c>
      <c r="E94" s="50">
        <v>0</v>
      </c>
      <c r="F94" s="9">
        <v>0</v>
      </c>
      <c r="G94" s="5">
        <v>0</v>
      </c>
      <c r="H94" s="50">
        <v>0</v>
      </c>
      <c r="I94" s="9">
        <v>0</v>
      </c>
      <c r="J94" s="5">
        <v>0</v>
      </c>
      <c r="K94" s="50">
        <v>0</v>
      </c>
      <c r="L94" s="54">
        <v>0.192</v>
      </c>
      <c r="M94" s="7">
        <v>10.69</v>
      </c>
      <c r="N94" s="50">
        <f t="shared" si="203"/>
        <v>55677.083333333328</v>
      </c>
      <c r="O94" s="9">
        <v>0</v>
      </c>
      <c r="P94" s="5">
        <v>0</v>
      </c>
      <c r="Q94" s="50">
        <v>0</v>
      </c>
      <c r="R94" s="9">
        <v>0</v>
      </c>
      <c r="S94" s="5">
        <v>0</v>
      </c>
      <c r="T94" s="50">
        <v>0</v>
      </c>
      <c r="U94" s="9">
        <v>0</v>
      </c>
      <c r="V94" s="5">
        <v>0</v>
      </c>
      <c r="W94" s="50">
        <v>0</v>
      </c>
      <c r="X94" s="9">
        <v>0</v>
      </c>
      <c r="Y94" s="5">
        <v>0</v>
      </c>
      <c r="Z94" s="50">
        <v>0</v>
      </c>
      <c r="AA94" s="9">
        <v>0</v>
      </c>
      <c r="AB94" s="5">
        <v>0</v>
      </c>
      <c r="AC94" s="50">
        <v>0</v>
      </c>
      <c r="AD94" s="9">
        <v>0</v>
      </c>
      <c r="AE94" s="5">
        <v>0</v>
      </c>
      <c r="AF94" s="50">
        <v>0</v>
      </c>
      <c r="AG94" s="9">
        <v>0</v>
      </c>
      <c r="AH94" s="5">
        <v>0</v>
      </c>
      <c r="AI94" s="50">
        <v>0</v>
      </c>
      <c r="AJ94" s="9">
        <v>0</v>
      </c>
      <c r="AK94" s="5">
        <v>0</v>
      </c>
      <c r="AL94" s="50">
        <v>0</v>
      </c>
      <c r="AM94" s="9">
        <v>0</v>
      </c>
      <c r="AN94" s="5">
        <v>0</v>
      </c>
      <c r="AO94" s="50">
        <v>0</v>
      </c>
      <c r="AP94" s="9">
        <v>0</v>
      </c>
      <c r="AQ94" s="5">
        <v>0</v>
      </c>
      <c r="AR94" s="50">
        <v>0</v>
      </c>
      <c r="AS94" s="9">
        <v>0</v>
      </c>
      <c r="AT94" s="5">
        <v>0</v>
      </c>
      <c r="AU94" s="50">
        <v>0</v>
      </c>
      <c r="AV94" s="9">
        <v>0</v>
      </c>
      <c r="AW94" s="5">
        <v>0</v>
      </c>
      <c r="AX94" s="50">
        <v>0</v>
      </c>
      <c r="AY94" s="9">
        <v>0</v>
      </c>
      <c r="AZ94" s="5">
        <v>0</v>
      </c>
      <c r="BA94" s="50">
        <v>0</v>
      </c>
      <c r="BB94" s="9">
        <v>0</v>
      </c>
      <c r="BC94" s="5">
        <v>0</v>
      </c>
      <c r="BD94" s="50">
        <v>0</v>
      </c>
      <c r="BE94" s="9">
        <v>0</v>
      </c>
      <c r="BF94" s="5">
        <v>0</v>
      </c>
      <c r="BG94" s="50">
        <v>0</v>
      </c>
      <c r="BH94" s="9">
        <v>0</v>
      </c>
      <c r="BI94" s="5">
        <v>0</v>
      </c>
      <c r="BJ94" s="50">
        <v>0</v>
      </c>
      <c r="BK94" s="9">
        <v>0</v>
      </c>
      <c r="BL94" s="5">
        <v>0</v>
      </c>
      <c r="BM94" s="50">
        <v>0</v>
      </c>
      <c r="BN94" s="9">
        <v>0</v>
      </c>
      <c r="BO94" s="5">
        <v>0</v>
      </c>
      <c r="BP94" s="50">
        <v>0</v>
      </c>
      <c r="BQ94" s="9">
        <v>0</v>
      </c>
      <c r="BR94" s="5">
        <v>0</v>
      </c>
      <c r="BS94" s="50">
        <v>0</v>
      </c>
      <c r="BT94" s="9">
        <v>0</v>
      </c>
      <c r="BU94" s="5">
        <v>0</v>
      </c>
      <c r="BV94" s="50">
        <v>0</v>
      </c>
      <c r="BW94" s="9">
        <v>0</v>
      </c>
      <c r="BX94" s="5">
        <v>0</v>
      </c>
      <c r="BY94" s="50">
        <v>0</v>
      </c>
      <c r="BZ94" s="9">
        <v>0</v>
      </c>
      <c r="CA94" s="5">
        <v>0</v>
      </c>
      <c r="CB94" s="50">
        <v>0</v>
      </c>
      <c r="CC94" s="6">
        <f t="shared" si="171"/>
        <v>0.192</v>
      </c>
      <c r="CD94" s="11">
        <f t="shared" si="172"/>
        <v>10.69</v>
      </c>
    </row>
    <row r="95" spans="1:82" x14ac:dyDescent="0.3">
      <c r="A95" s="44">
        <v>2019</v>
      </c>
      <c r="B95" s="45" t="s">
        <v>16</v>
      </c>
      <c r="C95" s="9">
        <v>0</v>
      </c>
      <c r="D95" s="5">
        <v>0</v>
      </c>
      <c r="E95" s="50">
        <v>0</v>
      </c>
      <c r="F95" s="9">
        <v>0</v>
      </c>
      <c r="G95" s="5">
        <v>0</v>
      </c>
      <c r="H95" s="50">
        <v>0</v>
      </c>
      <c r="I95" s="9">
        <v>0</v>
      </c>
      <c r="J95" s="5">
        <v>0</v>
      </c>
      <c r="K95" s="50">
        <v>0</v>
      </c>
      <c r="L95" s="54">
        <v>2.8000000000000001E-2</v>
      </c>
      <c r="M95" s="7">
        <v>1.698</v>
      </c>
      <c r="N95" s="50">
        <f t="shared" si="203"/>
        <v>60642.857142857138</v>
      </c>
      <c r="O95" s="9">
        <v>0</v>
      </c>
      <c r="P95" s="5">
        <v>0</v>
      </c>
      <c r="Q95" s="50">
        <v>0</v>
      </c>
      <c r="R95" s="9">
        <v>0</v>
      </c>
      <c r="S95" s="5">
        <v>0</v>
      </c>
      <c r="T95" s="50">
        <v>0</v>
      </c>
      <c r="U95" s="9">
        <v>0</v>
      </c>
      <c r="V95" s="5">
        <v>0</v>
      </c>
      <c r="W95" s="50">
        <v>0</v>
      </c>
      <c r="X95" s="9">
        <v>0</v>
      </c>
      <c r="Y95" s="5">
        <v>0</v>
      </c>
      <c r="Z95" s="50">
        <v>0</v>
      </c>
      <c r="AA95" s="9">
        <v>0</v>
      </c>
      <c r="AB95" s="5">
        <v>0</v>
      </c>
      <c r="AC95" s="50">
        <v>0</v>
      </c>
      <c r="AD95" s="9">
        <v>0</v>
      </c>
      <c r="AE95" s="5">
        <v>0</v>
      </c>
      <c r="AF95" s="50">
        <v>0</v>
      </c>
      <c r="AG95" s="9">
        <v>0</v>
      </c>
      <c r="AH95" s="5">
        <v>0</v>
      </c>
      <c r="AI95" s="50">
        <v>0</v>
      </c>
      <c r="AJ95" s="9">
        <v>0</v>
      </c>
      <c r="AK95" s="5">
        <v>0</v>
      </c>
      <c r="AL95" s="50">
        <v>0</v>
      </c>
      <c r="AM95" s="9">
        <v>0</v>
      </c>
      <c r="AN95" s="5">
        <v>0</v>
      </c>
      <c r="AO95" s="50">
        <v>0</v>
      </c>
      <c r="AP95" s="54">
        <v>4.0000000000000001E-3</v>
      </c>
      <c r="AQ95" s="7">
        <v>0.45200000000000001</v>
      </c>
      <c r="AR95" s="50">
        <f t="shared" si="205"/>
        <v>113000</v>
      </c>
      <c r="AS95" s="9">
        <v>0</v>
      </c>
      <c r="AT95" s="5">
        <v>0</v>
      </c>
      <c r="AU95" s="50">
        <v>0</v>
      </c>
      <c r="AV95" s="9">
        <v>0</v>
      </c>
      <c r="AW95" s="5">
        <v>0</v>
      </c>
      <c r="AX95" s="50">
        <v>0</v>
      </c>
      <c r="AY95" s="9">
        <v>0</v>
      </c>
      <c r="AZ95" s="5">
        <v>0</v>
      </c>
      <c r="BA95" s="50">
        <v>0</v>
      </c>
      <c r="BB95" s="9">
        <v>0</v>
      </c>
      <c r="BC95" s="5">
        <v>0</v>
      </c>
      <c r="BD95" s="50">
        <v>0</v>
      </c>
      <c r="BE95" s="9">
        <v>0</v>
      </c>
      <c r="BF95" s="5">
        <v>0</v>
      </c>
      <c r="BG95" s="50">
        <v>0</v>
      </c>
      <c r="BH95" s="9">
        <v>0</v>
      </c>
      <c r="BI95" s="5">
        <v>0</v>
      </c>
      <c r="BJ95" s="50">
        <v>0</v>
      </c>
      <c r="BK95" s="9">
        <v>0</v>
      </c>
      <c r="BL95" s="5">
        <v>0</v>
      </c>
      <c r="BM95" s="50">
        <v>0</v>
      </c>
      <c r="BN95" s="9">
        <v>0</v>
      </c>
      <c r="BO95" s="5">
        <v>0</v>
      </c>
      <c r="BP95" s="50">
        <v>0</v>
      </c>
      <c r="BQ95" s="9">
        <v>0</v>
      </c>
      <c r="BR95" s="5">
        <v>0</v>
      </c>
      <c r="BS95" s="50">
        <v>0</v>
      </c>
      <c r="BT95" s="9">
        <v>0</v>
      </c>
      <c r="BU95" s="5">
        <v>0</v>
      </c>
      <c r="BV95" s="50">
        <v>0</v>
      </c>
      <c r="BW95" s="9">
        <v>0</v>
      </c>
      <c r="BX95" s="5">
        <v>0</v>
      </c>
      <c r="BY95" s="50">
        <v>0</v>
      </c>
      <c r="BZ95" s="9">
        <v>0</v>
      </c>
      <c r="CA95" s="5">
        <v>0</v>
      </c>
      <c r="CB95" s="50">
        <v>0</v>
      </c>
      <c r="CC95" s="6">
        <f t="shared" si="171"/>
        <v>3.2000000000000001E-2</v>
      </c>
      <c r="CD95" s="11">
        <f t="shared" si="172"/>
        <v>2.15</v>
      </c>
    </row>
    <row r="96" spans="1:82" ht="15" thickBot="1" x14ac:dyDescent="0.35">
      <c r="A96" s="57"/>
      <c r="B96" s="58" t="s">
        <v>17</v>
      </c>
      <c r="C96" s="59">
        <f>SUM(C84:C95)</f>
        <v>0</v>
      </c>
      <c r="D96" s="37">
        <f>SUM(D84:D95)</f>
        <v>0</v>
      </c>
      <c r="E96" s="60"/>
      <c r="F96" s="59">
        <f t="shared" ref="F96:G96" si="206">SUM(F84:F95)</f>
        <v>0</v>
      </c>
      <c r="G96" s="37">
        <f t="shared" si="206"/>
        <v>0</v>
      </c>
      <c r="H96" s="60"/>
      <c r="I96" s="59">
        <f t="shared" ref="I96:J96" si="207">SUM(I84:I95)</f>
        <v>0</v>
      </c>
      <c r="J96" s="37">
        <f t="shared" si="207"/>
        <v>0</v>
      </c>
      <c r="K96" s="60"/>
      <c r="L96" s="59">
        <f t="shared" ref="L96:M96" si="208">SUM(L84:L95)</f>
        <v>0.85200000000000009</v>
      </c>
      <c r="M96" s="37">
        <f t="shared" si="208"/>
        <v>61.833999999999996</v>
      </c>
      <c r="N96" s="60"/>
      <c r="O96" s="59">
        <f t="shared" ref="O96:P96" si="209">SUM(O84:O95)</f>
        <v>0</v>
      </c>
      <c r="P96" s="37">
        <f t="shared" si="209"/>
        <v>0</v>
      </c>
      <c r="Q96" s="60"/>
      <c r="R96" s="59">
        <f t="shared" ref="R96:S96" si="210">SUM(R84:R95)</f>
        <v>0</v>
      </c>
      <c r="S96" s="37">
        <f t="shared" si="210"/>
        <v>0</v>
      </c>
      <c r="T96" s="60"/>
      <c r="U96" s="59">
        <f>SUM(U84:U95)</f>
        <v>0</v>
      </c>
      <c r="V96" s="37">
        <f>SUM(V84:V95)</f>
        <v>0</v>
      </c>
      <c r="W96" s="60"/>
      <c r="X96" s="59">
        <f t="shared" ref="X96:Y96" si="211">SUM(X84:X95)</f>
        <v>0</v>
      </c>
      <c r="Y96" s="37">
        <f t="shared" si="211"/>
        <v>0</v>
      </c>
      <c r="Z96" s="60"/>
      <c r="AA96" s="59">
        <f t="shared" ref="AA96:AB96" si="212">SUM(AA84:AA95)</f>
        <v>0</v>
      </c>
      <c r="AB96" s="37">
        <f t="shared" si="212"/>
        <v>0</v>
      </c>
      <c r="AC96" s="60"/>
      <c r="AD96" s="59">
        <f t="shared" ref="AD96:AE96" si="213">SUM(AD84:AD95)</f>
        <v>0</v>
      </c>
      <c r="AE96" s="37">
        <f t="shared" si="213"/>
        <v>0</v>
      </c>
      <c r="AF96" s="60"/>
      <c r="AG96" s="59">
        <f t="shared" ref="AG96:AH96" si="214">SUM(AG84:AG95)</f>
        <v>0</v>
      </c>
      <c r="AH96" s="37">
        <f t="shared" si="214"/>
        <v>0</v>
      </c>
      <c r="AI96" s="60"/>
      <c r="AJ96" s="59">
        <f t="shared" ref="AJ96:AK96" si="215">SUM(AJ84:AJ95)</f>
        <v>0</v>
      </c>
      <c r="AK96" s="37">
        <f t="shared" si="215"/>
        <v>0</v>
      </c>
      <c r="AL96" s="60"/>
      <c r="AM96" s="59">
        <f t="shared" ref="AM96:AN96" si="216">SUM(AM84:AM95)</f>
        <v>0</v>
      </c>
      <c r="AN96" s="37">
        <f t="shared" si="216"/>
        <v>0</v>
      </c>
      <c r="AO96" s="60"/>
      <c r="AP96" s="59">
        <f t="shared" ref="AP96:AQ96" si="217">SUM(AP84:AP95)</f>
        <v>0.504</v>
      </c>
      <c r="AQ96" s="37">
        <f t="shared" si="217"/>
        <v>52.951999999999998</v>
      </c>
      <c r="AR96" s="60"/>
      <c r="AS96" s="59">
        <f t="shared" ref="AS96:AT96" si="218">SUM(AS84:AS95)</f>
        <v>0</v>
      </c>
      <c r="AT96" s="37">
        <f t="shared" si="218"/>
        <v>0</v>
      </c>
      <c r="AU96" s="60"/>
      <c r="AV96" s="59">
        <f t="shared" ref="AV96:AW96" si="219">SUM(AV84:AV95)</f>
        <v>0</v>
      </c>
      <c r="AW96" s="37">
        <f t="shared" si="219"/>
        <v>0</v>
      </c>
      <c r="AX96" s="60"/>
      <c r="AY96" s="59">
        <f t="shared" ref="AY96:AZ96" si="220">SUM(AY84:AY95)</f>
        <v>0</v>
      </c>
      <c r="AZ96" s="37">
        <f t="shared" si="220"/>
        <v>0</v>
      </c>
      <c r="BA96" s="60"/>
      <c r="BB96" s="59">
        <f t="shared" ref="BB96:BC96" si="221">SUM(BB84:BB95)</f>
        <v>0</v>
      </c>
      <c r="BC96" s="37">
        <f t="shared" si="221"/>
        <v>0</v>
      </c>
      <c r="BD96" s="60"/>
      <c r="BE96" s="59">
        <f>SUM(BE84:BE95)</f>
        <v>0</v>
      </c>
      <c r="BF96" s="37">
        <f>SUM(BF84:BF95)</f>
        <v>0</v>
      </c>
      <c r="BG96" s="60"/>
      <c r="BH96" s="59">
        <f t="shared" ref="BH96:BI96" si="222">SUM(BH84:BH95)</f>
        <v>6.0000000000000001E-3</v>
      </c>
      <c r="BI96" s="37">
        <f t="shared" si="222"/>
        <v>1.7250000000000001</v>
      </c>
      <c r="BJ96" s="60"/>
      <c r="BK96" s="59">
        <f t="shared" ref="BK96:BL96" si="223">SUM(BK84:BK95)</f>
        <v>0</v>
      </c>
      <c r="BL96" s="37">
        <f t="shared" si="223"/>
        <v>0</v>
      </c>
      <c r="BM96" s="60"/>
      <c r="BN96" s="59">
        <f t="shared" ref="BN96:BO96" si="224">SUM(BN84:BN95)</f>
        <v>0</v>
      </c>
      <c r="BO96" s="37">
        <f t="shared" si="224"/>
        <v>0</v>
      </c>
      <c r="BP96" s="60"/>
      <c r="BQ96" s="59">
        <f t="shared" ref="BQ96:BR96" si="225">SUM(BQ84:BQ95)</f>
        <v>0</v>
      </c>
      <c r="BR96" s="37">
        <f t="shared" si="225"/>
        <v>0</v>
      </c>
      <c r="BS96" s="60"/>
      <c r="BT96" s="59">
        <f t="shared" ref="BT96:BU96" si="226">SUM(BT84:BT95)</f>
        <v>0</v>
      </c>
      <c r="BU96" s="37">
        <f t="shared" si="226"/>
        <v>0</v>
      </c>
      <c r="BV96" s="60"/>
      <c r="BW96" s="59">
        <f t="shared" ref="BW96:BX96" si="227">SUM(BW84:BW95)</f>
        <v>0</v>
      </c>
      <c r="BX96" s="37">
        <f t="shared" si="227"/>
        <v>0</v>
      </c>
      <c r="BY96" s="60"/>
      <c r="BZ96" s="59">
        <f t="shared" ref="BZ96:CA96" si="228">SUM(BZ84:BZ95)</f>
        <v>0</v>
      </c>
      <c r="CA96" s="37">
        <f t="shared" si="228"/>
        <v>0</v>
      </c>
      <c r="CB96" s="60"/>
      <c r="CC96" s="38">
        <f t="shared" si="171"/>
        <v>1.3620000000000001</v>
      </c>
      <c r="CD96" s="39">
        <f t="shared" si="172"/>
        <v>116.511</v>
      </c>
    </row>
    <row r="97" spans="1:82" x14ac:dyDescent="0.3">
      <c r="A97" s="44">
        <v>2020</v>
      </c>
      <c r="B97" s="45" t="s">
        <v>5</v>
      </c>
      <c r="C97" s="9">
        <v>0</v>
      </c>
      <c r="D97" s="5">
        <v>0</v>
      </c>
      <c r="E97" s="50">
        <v>0</v>
      </c>
      <c r="F97" s="9">
        <v>0</v>
      </c>
      <c r="G97" s="5">
        <v>0</v>
      </c>
      <c r="H97" s="50">
        <v>0</v>
      </c>
      <c r="I97" s="9">
        <v>0</v>
      </c>
      <c r="J97" s="5">
        <v>0</v>
      </c>
      <c r="K97" s="50">
        <v>0</v>
      </c>
      <c r="L97" s="9">
        <v>7.1999999999999995E-2</v>
      </c>
      <c r="M97" s="5">
        <v>4.8860000000000001</v>
      </c>
      <c r="N97" s="12">
        <f t="shared" ref="N97:N99" si="229">M97/L97*1000</f>
        <v>67861.111111111109</v>
      </c>
      <c r="O97" s="9">
        <v>0</v>
      </c>
      <c r="P97" s="5">
        <v>0</v>
      </c>
      <c r="Q97" s="50">
        <v>0</v>
      </c>
      <c r="R97" s="9">
        <v>0</v>
      </c>
      <c r="S97" s="5">
        <v>0</v>
      </c>
      <c r="T97" s="50">
        <v>0</v>
      </c>
      <c r="U97" s="9">
        <v>0</v>
      </c>
      <c r="V97" s="5">
        <v>0</v>
      </c>
      <c r="W97" s="50">
        <v>0</v>
      </c>
      <c r="X97" s="9">
        <v>0</v>
      </c>
      <c r="Y97" s="5">
        <v>0</v>
      </c>
      <c r="Z97" s="50">
        <v>0</v>
      </c>
      <c r="AA97" s="9">
        <v>0</v>
      </c>
      <c r="AB97" s="5">
        <v>0</v>
      </c>
      <c r="AC97" s="50">
        <v>0</v>
      </c>
      <c r="AD97" s="9">
        <v>0</v>
      </c>
      <c r="AE97" s="5">
        <v>0</v>
      </c>
      <c r="AF97" s="50">
        <v>0</v>
      </c>
      <c r="AG97" s="9">
        <v>0</v>
      </c>
      <c r="AH97" s="5">
        <v>0</v>
      </c>
      <c r="AI97" s="50">
        <v>0</v>
      </c>
      <c r="AJ97" s="9">
        <v>0</v>
      </c>
      <c r="AK97" s="5">
        <v>0</v>
      </c>
      <c r="AL97" s="50">
        <v>0</v>
      </c>
      <c r="AM97" s="9">
        <v>0</v>
      </c>
      <c r="AN97" s="5">
        <v>0</v>
      </c>
      <c r="AO97" s="50">
        <v>0</v>
      </c>
      <c r="AP97" s="9">
        <v>0</v>
      </c>
      <c r="AQ97" s="5">
        <v>0</v>
      </c>
      <c r="AR97" s="50">
        <v>0</v>
      </c>
      <c r="AS97" s="9">
        <v>0</v>
      </c>
      <c r="AT97" s="5">
        <v>0</v>
      </c>
      <c r="AU97" s="50">
        <v>0</v>
      </c>
      <c r="AV97" s="9">
        <v>0</v>
      </c>
      <c r="AW97" s="5">
        <v>0</v>
      </c>
      <c r="AX97" s="50">
        <v>0</v>
      </c>
      <c r="AY97" s="9">
        <v>0</v>
      </c>
      <c r="AZ97" s="5">
        <v>0</v>
      </c>
      <c r="BA97" s="50">
        <v>0</v>
      </c>
      <c r="BB97" s="9">
        <v>0</v>
      </c>
      <c r="BC97" s="5">
        <v>0</v>
      </c>
      <c r="BD97" s="50">
        <v>0</v>
      </c>
      <c r="BE97" s="9">
        <v>0</v>
      </c>
      <c r="BF97" s="5">
        <v>0</v>
      </c>
      <c r="BG97" s="50">
        <v>0</v>
      </c>
      <c r="BH97" s="9">
        <v>0</v>
      </c>
      <c r="BI97" s="5">
        <v>0</v>
      </c>
      <c r="BJ97" s="50">
        <v>0</v>
      </c>
      <c r="BK97" s="9">
        <v>0</v>
      </c>
      <c r="BL97" s="5">
        <v>0</v>
      </c>
      <c r="BM97" s="50">
        <v>0</v>
      </c>
      <c r="BN97" s="9">
        <v>0</v>
      </c>
      <c r="BO97" s="5">
        <v>0</v>
      </c>
      <c r="BP97" s="50">
        <v>0</v>
      </c>
      <c r="BQ97" s="9">
        <v>0</v>
      </c>
      <c r="BR97" s="5">
        <v>0</v>
      </c>
      <c r="BS97" s="50">
        <v>0</v>
      </c>
      <c r="BT97" s="9">
        <v>0</v>
      </c>
      <c r="BU97" s="5">
        <v>0</v>
      </c>
      <c r="BV97" s="50">
        <v>0</v>
      </c>
      <c r="BW97" s="9">
        <v>0</v>
      </c>
      <c r="BX97" s="5">
        <v>0</v>
      </c>
      <c r="BY97" s="50">
        <v>0</v>
      </c>
      <c r="BZ97" s="9">
        <v>0</v>
      </c>
      <c r="CA97" s="5">
        <v>0</v>
      </c>
      <c r="CB97" s="50">
        <v>0</v>
      </c>
      <c r="CC97" s="6">
        <f t="shared" ref="CC97:CC104" si="230">SUM(C97,F97,L97,O97,R97,AJ97,AP97,AS97,AY97,BB97,BK97,AA97,BT97,BW97,BZ97)+BQ97+AG97+AM97+BN97+U97+BE97+AD97+BH97+AV97+I97+X97</f>
        <v>7.1999999999999995E-2</v>
      </c>
      <c r="CD97" s="11">
        <f t="shared" ref="CD97:CD104" si="231">SUM(D97,G97,M97,P97,S97,AK97,AQ97,AT97,AZ97,BC97,BL97,AB97,BU97,BX97,CA97)+BR97+AH97+AN97+BO97+V97+BF97+AE97+BI97+AW97+J97+Y97</f>
        <v>4.8860000000000001</v>
      </c>
    </row>
    <row r="98" spans="1:82" x14ac:dyDescent="0.3">
      <c r="A98" s="44">
        <v>2020</v>
      </c>
      <c r="B98" s="45" t="s">
        <v>6</v>
      </c>
      <c r="C98" s="9">
        <v>0</v>
      </c>
      <c r="D98" s="5">
        <v>0</v>
      </c>
      <c r="E98" s="50">
        <v>0</v>
      </c>
      <c r="F98" s="9">
        <v>0</v>
      </c>
      <c r="G98" s="5">
        <v>0</v>
      </c>
      <c r="H98" s="50">
        <v>0</v>
      </c>
      <c r="I98" s="9">
        <v>0</v>
      </c>
      <c r="J98" s="5">
        <v>0</v>
      </c>
      <c r="K98" s="50">
        <v>0</v>
      </c>
      <c r="L98" s="9">
        <v>0</v>
      </c>
      <c r="M98" s="5">
        <v>0</v>
      </c>
      <c r="N98" s="50">
        <v>0</v>
      </c>
      <c r="O98" s="9">
        <v>0</v>
      </c>
      <c r="P98" s="5">
        <v>0</v>
      </c>
      <c r="Q98" s="50">
        <v>0</v>
      </c>
      <c r="R98" s="9">
        <v>0</v>
      </c>
      <c r="S98" s="5">
        <v>0</v>
      </c>
      <c r="T98" s="50">
        <v>0</v>
      </c>
      <c r="U98" s="9">
        <v>0</v>
      </c>
      <c r="V98" s="5">
        <v>0</v>
      </c>
      <c r="W98" s="50">
        <v>0</v>
      </c>
      <c r="X98" s="9">
        <v>0</v>
      </c>
      <c r="Y98" s="5">
        <v>0</v>
      </c>
      <c r="Z98" s="50">
        <v>0</v>
      </c>
      <c r="AA98" s="9">
        <v>0</v>
      </c>
      <c r="AB98" s="5">
        <v>0</v>
      </c>
      <c r="AC98" s="50">
        <v>0</v>
      </c>
      <c r="AD98" s="9">
        <v>0</v>
      </c>
      <c r="AE98" s="5">
        <v>0</v>
      </c>
      <c r="AF98" s="50">
        <v>0</v>
      </c>
      <c r="AG98" s="9">
        <v>0</v>
      </c>
      <c r="AH98" s="5">
        <v>0</v>
      </c>
      <c r="AI98" s="50">
        <v>0</v>
      </c>
      <c r="AJ98" s="9">
        <v>0</v>
      </c>
      <c r="AK98" s="5">
        <v>0</v>
      </c>
      <c r="AL98" s="50">
        <v>0</v>
      </c>
      <c r="AM98" s="9">
        <v>0</v>
      </c>
      <c r="AN98" s="5">
        <v>0</v>
      </c>
      <c r="AO98" s="50">
        <v>0</v>
      </c>
      <c r="AP98" s="9">
        <v>0</v>
      </c>
      <c r="AQ98" s="5">
        <v>0</v>
      </c>
      <c r="AR98" s="50">
        <v>0</v>
      </c>
      <c r="AS98" s="9">
        <v>0</v>
      </c>
      <c r="AT98" s="5">
        <v>0</v>
      </c>
      <c r="AU98" s="50">
        <v>0</v>
      </c>
      <c r="AV98" s="9">
        <v>0</v>
      </c>
      <c r="AW98" s="5">
        <v>0</v>
      </c>
      <c r="AX98" s="50">
        <v>0</v>
      </c>
      <c r="AY98" s="9">
        <v>0</v>
      </c>
      <c r="AZ98" s="5">
        <v>0</v>
      </c>
      <c r="BA98" s="50">
        <v>0</v>
      </c>
      <c r="BB98" s="9">
        <v>0</v>
      </c>
      <c r="BC98" s="5">
        <v>0</v>
      </c>
      <c r="BD98" s="50">
        <v>0</v>
      </c>
      <c r="BE98" s="9">
        <v>0</v>
      </c>
      <c r="BF98" s="5">
        <v>0</v>
      </c>
      <c r="BG98" s="50">
        <v>0</v>
      </c>
      <c r="BH98" s="9">
        <v>0</v>
      </c>
      <c r="BI98" s="5">
        <v>0</v>
      </c>
      <c r="BJ98" s="50">
        <v>0</v>
      </c>
      <c r="BK98" s="9">
        <v>0</v>
      </c>
      <c r="BL98" s="5">
        <v>0</v>
      </c>
      <c r="BM98" s="50">
        <v>0</v>
      </c>
      <c r="BN98" s="9">
        <v>0</v>
      </c>
      <c r="BO98" s="5">
        <v>0</v>
      </c>
      <c r="BP98" s="50">
        <v>0</v>
      </c>
      <c r="BQ98" s="9">
        <v>0</v>
      </c>
      <c r="BR98" s="5">
        <v>0</v>
      </c>
      <c r="BS98" s="50">
        <v>0</v>
      </c>
      <c r="BT98" s="9">
        <v>0</v>
      </c>
      <c r="BU98" s="5">
        <v>0</v>
      </c>
      <c r="BV98" s="50">
        <v>0</v>
      </c>
      <c r="BW98" s="9">
        <v>0</v>
      </c>
      <c r="BX98" s="5">
        <v>0</v>
      </c>
      <c r="BY98" s="50">
        <v>0</v>
      </c>
      <c r="BZ98" s="9">
        <v>0</v>
      </c>
      <c r="CA98" s="5">
        <v>0</v>
      </c>
      <c r="CB98" s="50">
        <v>0</v>
      </c>
      <c r="CC98" s="6">
        <f t="shared" si="230"/>
        <v>0</v>
      </c>
      <c r="CD98" s="11">
        <f t="shared" si="231"/>
        <v>0</v>
      </c>
    </row>
    <row r="99" spans="1:82" x14ac:dyDescent="0.3">
      <c r="A99" s="44">
        <v>2020</v>
      </c>
      <c r="B99" s="45" t="s">
        <v>7</v>
      </c>
      <c r="C99" s="9">
        <v>0</v>
      </c>
      <c r="D99" s="5">
        <v>0</v>
      </c>
      <c r="E99" s="50">
        <v>0</v>
      </c>
      <c r="F99" s="9">
        <v>0</v>
      </c>
      <c r="G99" s="5">
        <v>0</v>
      </c>
      <c r="H99" s="50">
        <v>0</v>
      </c>
      <c r="I99" s="9">
        <v>0</v>
      </c>
      <c r="J99" s="5">
        <v>0</v>
      </c>
      <c r="K99" s="50">
        <v>0</v>
      </c>
      <c r="L99" s="9">
        <v>0.112</v>
      </c>
      <c r="M99" s="5">
        <v>6.8289999999999997</v>
      </c>
      <c r="N99" s="12">
        <f t="shared" si="229"/>
        <v>60973.214285714283</v>
      </c>
      <c r="O99" s="9">
        <v>0</v>
      </c>
      <c r="P99" s="5">
        <v>0</v>
      </c>
      <c r="Q99" s="50">
        <v>0</v>
      </c>
      <c r="R99" s="9">
        <v>0</v>
      </c>
      <c r="S99" s="5">
        <v>0</v>
      </c>
      <c r="T99" s="50">
        <v>0</v>
      </c>
      <c r="U99" s="9">
        <v>0</v>
      </c>
      <c r="V99" s="5">
        <v>0</v>
      </c>
      <c r="W99" s="50">
        <v>0</v>
      </c>
      <c r="X99" s="9">
        <v>0</v>
      </c>
      <c r="Y99" s="5">
        <v>0</v>
      </c>
      <c r="Z99" s="50">
        <v>0</v>
      </c>
      <c r="AA99" s="9">
        <v>0</v>
      </c>
      <c r="AB99" s="5">
        <v>0</v>
      </c>
      <c r="AC99" s="50">
        <v>0</v>
      </c>
      <c r="AD99" s="9">
        <v>0</v>
      </c>
      <c r="AE99" s="5">
        <v>0</v>
      </c>
      <c r="AF99" s="50">
        <v>0</v>
      </c>
      <c r="AG99" s="9">
        <v>0</v>
      </c>
      <c r="AH99" s="5">
        <v>0</v>
      </c>
      <c r="AI99" s="50">
        <v>0</v>
      </c>
      <c r="AJ99" s="9">
        <v>0</v>
      </c>
      <c r="AK99" s="5">
        <v>0</v>
      </c>
      <c r="AL99" s="50">
        <v>0</v>
      </c>
      <c r="AM99" s="9">
        <v>0</v>
      </c>
      <c r="AN99" s="5">
        <v>0</v>
      </c>
      <c r="AO99" s="50">
        <v>0</v>
      </c>
      <c r="AP99" s="9">
        <v>1.7999999999999999E-2</v>
      </c>
      <c r="AQ99" s="5">
        <v>0.374</v>
      </c>
      <c r="AR99" s="12">
        <f t="shared" ref="AR99" si="232">AQ99/AP99*1000</f>
        <v>20777.777777777777</v>
      </c>
      <c r="AS99" s="9">
        <v>0</v>
      </c>
      <c r="AT99" s="5">
        <v>0</v>
      </c>
      <c r="AU99" s="50">
        <v>0</v>
      </c>
      <c r="AV99" s="9">
        <v>0</v>
      </c>
      <c r="AW99" s="5">
        <v>0</v>
      </c>
      <c r="AX99" s="50">
        <v>0</v>
      </c>
      <c r="AY99" s="9">
        <v>0</v>
      </c>
      <c r="AZ99" s="5">
        <v>0</v>
      </c>
      <c r="BA99" s="50">
        <v>0</v>
      </c>
      <c r="BB99" s="9">
        <v>0</v>
      </c>
      <c r="BC99" s="5">
        <v>0</v>
      </c>
      <c r="BD99" s="50">
        <v>0</v>
      </c>
      <c r="BE99" s="9">
        <v>0</v>
      </c>
      <c r="BF99" s="5">
        <v>0</v>
      </c>
      <c r="BG99" s="50">
        <v>0</v>
      </c>
      <c r="BH99" s="9">
        <v>0</v>
      </c>
      <c r="BI99" s="5">
        <v>0</v>
      </c>
      <c r="BJ99" s="50">
        <v>0</v>
      </c>
      <c r="BK99" s="9">
        <v>0</v>
      </c>
      <c r="BL99" s="5">
        <v>0</v>
      </c>
      <c r="BM99" s="50">
        <v>0</v>
      </c>
      <c r="BN99" s="9">
        <v>0</v>
      </c>
      <c r="BO99" s="5">
        <v>0</v>
      </c>
      <c r="BP99" s="50">
        <v>0</v>
      </c>
      <c r="BQ99" s="9">
        <v>0</v>
      </c>
      <c r="BR99" s="5">
        <v>0</v>
      </c>
      <c r="BS99" s="50">
        <v>0</v>
      </c>
      <c r="BT99" s="9">
        <v>0</v>
      </c>
      <c r="BU99" s="5">
        <v>0</v>
      </c>
      <c r="BV99" s="50">
        <v>0</v>
      </c>
      <c r="BW99" s="9">
        <v>0</v>
      </c>
      <c r="BX99" s="5">
        <v>0</v>
      </c>
      <c r="BY99" s="50">
        <v>0</v>
      </c>
      <c r="BZ99" s="9">
        <v>0</v>
      </c>
      <c r="CA99" s="5">
        <v>0</v>
      </c>
      <c r="CB99" s="50">
        <v>0</v>
      </c>
      <c r="CC99" s="6">
        <f t="shared" si="230"/>
        <v>0.13</v>
      </c>
      <c r="CD99" s="11">
        <f t="shared" si="231"/>
        <v>7.2029999999999994</v>
      </c>
    </row>
    <row r="100" spans="1:82" x14ac:dyDescent="0.3">
      <c r="A100" s="44">
        <v>2020</v>
      </c>
      <c r="B100" s="45" t="s">
        <v>8</v>
      </c>
      <c r="C100" s="9">
        <v>0</v>
      </c>
      <c r="D100" s="5">
        <v>0</v>
      </c>
      <c r="E100" s="12">
        <f>IF(C100=0,0,D100/C100*1000)</f>
        <v>0</v>
      </c>
      <c r="F100" s="9">
        <v>0</v>
      </c>
      <c r="G100" s="5">
        <v>0</v>
      </c>
      <c r="H100" s="12">
        <f>IF(F100=0,0,G100/F100*1000)</f>
        <v>0</v>
      </c>
      <c r="I100" s="9">
        <v>0</v>
      </c>
      <c r="J100" s="5">
        <v>0</v>
      </c>
      <c r="K100" s="12">
        <f>IF(I100=0,0,J100/I100*1000)</f>
        <v>0</v>
      </c>
      <c r="L100" s="9">
        <v>0</v>
      </c>
      <c r="M100" s="5">
        <v>0</v>
      </c>
      <c r="N100" s="12">
        <f>IF(L100=0,0,M100/L100*1000)</f>
        <v>0</v>
      </c>
      <c r="O100" s="9">
        <v>0</v>
      </c>
      <c r="P100" s="5">
        <v>0</v>
      </c>
      <c r="Q100" s="12">
        <f>IF(O100=0,0,P100/O100*1000)</f>
        <v>0</v>
      </c>
      <c r="R100" s="9">
        <v>0</v>
      </c>
      <c r="S100" s="5">
        <v>0</v>
      </c>
      <c r="T100" s="12">
        <f>IF(R100=0,0,S100/R100*1000)</f>
        <v>0</v>
      </c>
      <c r="U100" s="9">
        <v>0</v>
      </c>
      <c r="V100" s="5">
        <v>0</v>
      </c>
      <c r="W100" s="12">
        <f>IF(U100=0,0,V100/U100*1000)</f>
        <v>0</v>
      </c>
      <c r="X100" s="9">
        <v>0</v>
      </c>
      <c r="Y100" s="5">
        <v>0</v>
      </c>
      <c r="Z100" s="12">
        <f t="shared" ref="Z100:Z108" si="233">IF(X100=0,0,Y100/X100*1000)</f>
        <v>0</v>
      </c>
      <c r="AA100" s="9">
        <v>0</v>
      </c>
      <c r="AB100" s="5">
        <v>0</v>
      </c>
      <c r="AC100" s="12">
        <f t="shared" ref="AC100:AC108" si="234">IF(AA100=0,0,AB100/AA100*1000)</f>
        <v>0</v>
      </c>
      <c r="AD100" s="9">
        <v>0</v>
      </c>
      <c r="AE100" s="5">
        <v>0</v>
      </c>
      <c r="AF100" s="12">
        <f>IF(AD100=0,0,AE100/AD100*1000)</f>
        <v>0</v>
      </c>
      <c r="AG100" s="9">
        <v>0</v>
      </c>
      <c r="AH100" s="5">
        <v>0</v>
      </c>
      <c r="AI100" s="12">
        <f>IF(AG100=0,0,AH100/AG100*1000)</f>
        <v>0</v>
      </c>
      <c r="AJ100" s="9">
        <v>0</v>
      </c>
      <c r="AK100" s="5">
        <v>0</v>
      </c>
      <c r="AL100" s="12">
        <f>IF(AJ100=0,0,AK100/AJ100*1000)</f>
        <v>0</v>
      </c>
      <c r="AM100" s="9">
        <v>0</v>
      </c>
      <c r="AN100" s="5">
        <v>0</v>
      </c>
      <c r="AO100" s="12">
        <f>IF(AM100=0,0,AN100/AM100*1000)</f>
        <v>0</v>
      </c>
      <c r="AP100" s="9">
        <v>0</v>
      </c>
      <c r="AQ100" s="5">
        <v>0</v>
      </c>
      <c r="AR100" s="12">
        <f>IF(AP100=0,0,AQ100/AP100*1000)</f>
        <v>0</v>
      </c>
      <c r="AS100" s="9">
        <v>0</v>
      </c>
      <c r="AT100" s="5">
        <v>0</v>
      </c>
      <c r="AU100" s="12">
        <f>IF(AS100=0,0,AT100/AS100*1000)</f>
        <v>0</v>
      </c>
      <c r="AV100" s="9">
        <v>0</v>
      </c>
      <c r="AW100" s="5">
        <v>0</v>
      </c>
      <c r="AX100" s="12">
        <f>IF(AV100=0,0,AW100/AV100*1000)</f>
        <v>0</v>
      </c>
      <c r="AY100" s="9">
        <v>0</v>
      </c>
      <c r="AZ100" s="5">
        <v>0</v>
      </c>
      <c r="BA100" s="12">
        <f>IF(AY100=0,0,AZ100/AY100*1000)</f>
        <v>0</v>
      </c>
      <c r="BB100" s="9">
        <v>0</v>
      </c>
      <c r="BC100" s="5">
        <v>0</v>
      </c>
      <c r="BD100" s="12">
        <f>IF(BB100=0,0,BC100/BB100*1000)</f>
        <v>0</v>
      </c>
      <c r="BE100" s="9">
        <v>0</v>
      </c>
      <c r="BF100" s="5">
        <v>0</v>
      </c>
      <c r="BG100" s="12">
        <f>IF(BE100=0,0,BF100/BE100*1000)</f>
        <v>0</v>
      </c>
      <c r="BH100" s="9">
        <v>0</v>
      </c>
      <c r="BI100" s="5">
        <v>0</v>
      </c>
      <c r="BJ100" s="12">
        <f>IF(BH100=0,0,BI100/BH100*1000)</f>
        <v>0</v>
      </c>
      <c r="BK100" s="9">
        <v>0</v>
      </c>
      <c r="BL100" s="5">
        <v>0</v>
      </c>
      <c r="BM100" s="12">
        <f>IF(BK100=0,0,BL100/BK100*1000)</f>
        <v>0</v>
      </c>
      <c r="BN100" s="9">
        <v>0</v>
      </c>
      <c r="BO100" s="5">
        <v>0</v>
      </c>
      <c r="BP100" s="12">
        <f>IF(BN100=0,0,BO100/BN100*1000)</f>
        <v>0</v>
      </c>
      <c r="BQ100" s="9">
        <v>0</v>
      </c>
      <c r="BR100" s="5">
        <v>0</v>
      </c>
      <c r="BS100" s="12">
        <f>IF(BQ100=0,0,BR100/BQ100*1000)</f>
        <v>0</v>
      </c>
      <c r="BT100" s="9">
        <v>0</v>
      </c>
      <c r="BU100" s="5">
        <v>0</v>
      </c>
      <c r="BV100" s="12">
        <f>IF(BT100=0,0,BU100/BT100*1000)</f>
        <v>0</v>
      </c>
      <c r="BW100" s="9">
        <v>0</v>
      </c>
      <c r="BX100" s="5">
        <v>0</v>
      </c>
      <c r="BY100" s="12">
        <f>IF(BW100=0,0,BX100/BW100*1000)</f>
        <v>0</v>
      </c>
      <c r="BZ100" s="9">
        <v>0</v>
      </c>
      <c r="CA100" s="5">
        <v>0</v>
      </c>
      <c r="CB100" s="12">
        <f>IF(BZ100=0,0,CA100/BZ100*1000)</f>
        <v>0</v>
      </c>
      <c r="CC100" s="6">
        <f t="shared" si="230"/>
        <v>0</v>
      </c>
      <c r="CD100" s="11">
        <f t="shared" si="231"/>
        <v>0</v>
      </c>
    </row>
    <row r="101" spans="1:82" x14ac:dyDescent="0.3">
      <c r="A101" s="44">
        <v>2020</v>
      </c>
      <c r="B101" s="12" t="s">
        <v>9</v>
      </c>
      <c r="C101" s="9">
        <v>0</v>
      </c>
      <c r="D101" s="5">
        <v>0</v>
      </c>
      <c r="E101" s="12">
        <f t="shared" ref="E101:BV108" si="235">IF(C101=0,0,D101/C101*1000)</f>
        <v>0</v>
      </c>
      <c r="F101" s="9">
        <v>0</v>
      </c>
      <c r="G101" s="5">
        <v>0</v>
      </c>
      <c r="H101" s="12">
        <f t="shared" si="235"/>
        <v>0</v>
      </c>
      <c r="I101" s="9">
        <v>0</v>
      </c>
      <c r="J101" s="5">
        <v>0</v>
      </c>
      <c r="K101" s="12">
        <f t="shared" ref="K101:K108" si="236">IF(I101=0,0,J101/I101*1000)</f>
        <v>0</v>
      </c>
      <c r="L101" s="9">
        <v>0.108</v>
      </c>
      <c r="M101" s="5">
        <v>9.7100000000000009</v>
      </c>
      <c r="N101" s="12">
        <f t="shared" si="235"/>
        <v>89907.407407407416</v>
      </c>
      <c r="O101" s="9">
        <v>0</v>
      </c>
      <c r="P101" s="5">
        <v>0</v>
      </c>
      <c r="Q101" s="12">
        <f t="shared" si="235"/>
        <v>0</v>
      </c>
      <c r="R101" s="9">
        <v>0</v>
      </c>
      <c r="S101" s="5">
        <v>0</v>
      </c>
      <c r="T101" s="12">
        <f t="shared" si="235"/>
        <v>0</v>
      </c>
      <c r="U101" s="9">
        <v>0</v>
      </c>
      <c r="V101" s="5">
        <v>0</v>
      </c>
      <c r="W101" s="12">
        <f t="shared" si="235"/>
        <v>0</v>
      </c>
      <c r="X101" s="9">
        <v>0</v>
      </c>
      <c r="Y101" s="5">
        <v>0</v>
      </c>
      <c r="Z101" s="12">
        <f t="shared" si="233"/>
        <v>0</v>
      </c>
      <c r="AA101" s="9">
        <v>0</v>
      </c>
      <c r="AB101" s="5">
        <v>0</v>
      </c>
      <c r="AC101" s="12">
        <f t="shared" si="234"/>
        <v>0</v>
      </c>
      <c r="AD101" s="9">
        <v>0</v>
      </c>
      <c r="AE101" s="5">
        <v>0</v>
      </c>
      <c r="AF101" s="12">
        <f t="shared" si="235"/>
        <v>0</v>
      </c>
      <c r="AG101" s="9">
        <v>0</v>
      </c>
      <c r="AH101" s="5">
        <v>0</v>
      </c>
      <c r="AI101" s="12">
        <f t="shared" si="235"/>
        <v>0</v>
      </c>
      <c r="AJ101" s="9">
        <v>0</v>
      </c>
      <c r="AK101" s="5">
        <v>0</v>
      </c>
      <c r="AL101" s="12">
        <f t="shared" si="235"/>
        <v>0</v>
      </c>
      <c r="AM101" s="9">
        <v>0</v>
      </c>
      <c r="AN101" s="5">
        <v>0</v>
      </c>
      <c r="AO101" s="12">
        <f t="shared" si="235"/>
        <v>0</v>
      </c>
      <c r="AP101" s="9">
        <v>0</v>
      </c>
      <c r="AQ101" s="5">
        <v>0</v>
      </c>
      <c r="AR101" s="12">
        <f t="shared" si="235"/>
        <v>0</v>
      </c>
      <c r="AS101" s="9">
        <v>0</v>
      </c>
      <c r="AT101" s="5">
        <v>0</v>
      </c>
      <c r="AU101" s="12">
        <f t="shared" si="235"/>
        <v>0</v>
      </c>
      <c r="AV101" s="9">
        <v>0</v>
      </c>
      <c r="AW101" s="5">
        <v>0</v>
      </c>
      <c r="AX101" s="12">
        <f t="shared" si="235"/>
        <v>0</v>
      </c>
      <c r="AY101" s="9">
        <v>0</v>
      </c>
      <c r="AZ101" s="5">
        <v>0</v>
      </c>
      <c r="BA101" s="12">
        <f t="shared" si="235"/>
        <v>0</v>
      </c>
      <c r="BB101" s="9">
        <v>4.5899999999999995E-3</v>
      </c>
      <c r="BC101" s="5">
        <v>0.26500000000000001</v>
      </c>
      <c r="BD101" s="12">
        <f t="shared" si="235"/>
        <v>57734.20479302833</v>
      </c>
      <c r="BE101" s="9">
        <v>0</v>
      </c>
      <c r="BF101" s="5">
        <v>0</v>
      </c>
      <c r="BG101" s="12">
        <f t="shared" si="235"/>
        <v>0</v>
      </c>
      <c r="BH101" s="9">
        <v>0</v>
      </c>
      <c r="BI101" s="5">
        <v>0</v>
      </c>
      <c r="BJ101" s="12">
        <f t="shared" si="235"/>
        <v>0</v>
      </c>
      <c r="BK101" s="9">
        <v>0</v>
      </c>
      <c r="BL101" s="5">
        <v>0</v>
      </c>
      <c r="BM101" s="12">
        <f t="shared" si="235"/>
        <v>0</v>
      </c>
      <c r="BN101" s="9">
        <v>0</v>
      </c>
      <c r="BO101" s="5">
        <v>0</v>
      </c>
      <c r="BP101" s="12">
        <f t="shared" si="235"/>
        <v>0</v>
      </c>
      <c r="BQ101" s="9">
        <v>0</v>
      </c>
      <c r="BR101" s="5">
        <v>0</v>
      </c>
      <c r="BS101" s="12">
        <f t="shared" si="235"/>
        <v>0</v>
      </c>
      <c r="BT101" s="9">
        <v>0</v>
      </c>
      <c r="BU101" s="5">
        <v>0</v>
      </c>
      <c r="BV101" s="12">
        <f t="shared" si="235"/>
        <v>0</v>
      </c>
      <c r="BW101" s="9">
        <v>0</v>
      </c>
      <c r="BX101" s="5">
        <v>0</v>
      </c>
      <c r="BY101" s="12">
        <f t="shared" ref="BY101:CB108" si="237">IF(BW101=0,0,BX101/BW101*1000)</f>
        <v>0</v>
      </c>
      <c r="BZ101" s="9">
        <v>0</v>
      </c>
      <c r="CA101" s="5">
        <v>0</v>
      </c>
      <c r="CB101" s="12">
        <f t="shared" si="237"/>
        <v>0</v>
      </c>
      <c r="CC101" s="6">
        <f t="shared" si="230"/>
        <v>0.11259</v>
      </c>
      <c r="CD101" s="11">
        <f t="shared" si="231"/>
        <v>9.9750000000000014</v>
      </c>
    </row>
    <row r="102" spans="1:82" x14ac:dyDescent="0.3">
      <c r="A102" s="44">
        <v>2020</v>
      </c>
      <c r="B102" s="45" t="s">
        <v>10</v>
      </c>
      <c r="C102" s="9">
        <v>0</v>
      </c>
      <c r="D102" s="5">
        <v>0</v>
      </c>
      <c r="E102" s="12">
        <f t="shared" si="235"/>
        <v>0</v>
      </c>
      <c r="F102" s="9">
        <v>0</v>
      </c>
      <c r="G102" s="5">
        <v>0</v>
      </c>
      <c r="H102" s="12">
        <f t="shared" si="235"/>
        <v>0</v>
      </c>
      <c r="I102" s="9">
        <v>0</v>
      </c>
      <c r="J102" s="5">
        <v>0</v>
      </c>
      <c r="K102" s="12">
        <f t="shared" si="236"/>
        <v>0</v>
      </c>
      <c r="L102" s="9">
        <v>0.06</v>
      </c>
      <c r="M102" s="5">
        <v>4.5359999999999996</v>
      </c>
      <c r="N102" s="12">
        <f t="shared" si="235"/>
        <v>75600</v>
      </c>
      <c r="O102" s="9">
        <v>0</v>
      </c>
      <c r="P102" s="5">
        <v>0</v>
      </c>
      <c r="Q102" s="12">
        <f t="shared" si="235"/>
        <v>0</v>
      </c>
      <c r="R102" s="9">
        <v>0</v>
      </c>
      <c r="S102" s="5">
        <v>0</v>
      </c>
      <c r="T102" s="12">
        <f t="shared" si="235"/>
        <v>0</v>
      </c>
      <c r="U102" s="9">
        <v>0</v>
      </c>
      <c r="V102" s="5">
        <v>0</v>
      </c>
      <c r="W102" s="12">
        <f t="shared" si="235"/>
        <v>0</v>
      </c>
      <c r="X102" s="9">
        <v>0</v>
      </c>
      <c r="Y102" s="5">
        <v>0</v>
      </c>
      <c r="Z102" s="12">
        <f t="shared" si="233"/>
        <v>0</v>
      </c>
      <c r="AA102" s="9">
        <v>0</v>
      </c>
      <c r="AB102" s="5">
        <v>0</v>
      </c>
      <c r="AC102" s="12">
        <f t="shared" si="234"/>
        <v>0</v>
      </c>
      <c r="AD102" s="9">
        <v>0</v>
      </c>
      <c r="AE102" s="5">
        <v>0</v>
      </c>
      <c r="AF102" s="12">
        <f t="shared" si="235"/>
        <v>0</v>
      </c>
      <c r="AG102" s="9">
        <v>0</v>
      </c>
      <c r="AH102" s="5">
        <v>0</v>
      </c>
      <c r="AI102" s="12">
        <f t="shared" si="235"/>
        <v>0</v>
      </c>
      <c r="AJ102" s="9">
        <v>0</v>
      </c>
      <c r="AK102" s="5">
        <v>0</v>
      </c>
      <c r="AL102" s="12">
        <f t="shared" si="235"/>
        <v>0</v>
      </c>
      <c r="AM102" s="9">
        <v>0</v>
      </c>
      <c r="AN102" s="5">
        <v>0</v>
      </c>
      <c r="AO102" s="12">
        <f t="shared" si="235"/>
        <v>0</v>
      </c>
      <c r="AP102" s="9">
        <v>2.5000000000000001E-2</v>
      </c>
      <c r="AQ102" s="5">
        <v>0.47</v>
      </c>
      <c r="AR102" s="12">
        <f t="shared" si="235"/>
        <v>18799.999999999996</v>
      </c>
      <c r="AS102" s="9">
        <v>0</v>
      </c>
      <c r="AT102" s="5">
        <v>0</v>
      </c>
      <c r="AU102" s="12">
        <f t="shared" si="235"/>
        <v>0</v>
      </c>
      <c r="AV102" s="9">
        <v>0</v>
      </c>
      <c r="AW102" s="5">
        <v>0</v>
      </c>
      <c r="AX102" s="12">
        <f t="shared" si="235"/>
        <v>0</v>
      </c>
      <c r="AY102" s="9">
        <v>0</v>
      </c>
      <c r="AZ102" s="5">
        <v>0</v>
      </c>
      <c r="BA102" s="12">
        <f t="shared" si="235"/>
        <v>0</v>
      </c>
      <c r="BB102" s="9">
        <v>0</v>
      </c>
      <c r="BC102" s="5">
        <v>0</v>
      </c>
      <c r="BD102" s="12">
        <f t="shared" si="235"/>
        <v>0</v>
      </c>
      <c r="BE102" s="9">
        <v>0</v>
      </c>
      <c r="BF102" s="5">
        <v>0</v>
      </c>
      <c r="BG102" s="12">
        <f t="shared" si="235"/>
        <v>0</v>
      </c>
      <c r="BH102" s="9">
        <v>0</v>
      </c>
      <c r="BI102" s="5">
        <v>0</v>
      </c>
      <c r="BJ102" s="12">
        <f t="shared" si="235"/>
        <v>0</v>
      </c>
      <c r="BK102" s="9">
        <v>0</v>
      </c>
      <c r="BL102" s="5">
        <v>0</v>
      </c>
      <c r="BM102" s="12">
        <f t="shared" si="235"/>
        <v>0</v>
      </c>
      <c r="BN102" s="9">
        <v>0</v>
      </c>
      <c r="BO102" s="5">
        <v>0</v>
      </c>
      <c r="BP102" s="12">
        <f t="shared" si="235"/>
        <v>0</v>
      </c>
      <c r="BQ102" s="9">
        <v>0</v>
      </c>
      <c r="BR102" s="5">
        <v>0</v>
      </c>
      <c r="BS102" s="12">
        <f t="shared" si="235"/>
        <v>0</v>
      </c>
      <c r="BT102" s="9">
        <v>0</v>
      </c>
      <c r="BU102" s="5">
        <v>0</v>
      </c>
      <c r="BV102" s="12">
        <f t="shared" si="235"/>
        <v>0</v>
      </c>
      <c r="BW102" s="9">
        <v>0</v>
      </c>
      <c r="BX102" s="5">
        <v>0</v>
      </c>
      <c r="BY102" s="12">
        <f t="shared" si="237"/>
        <v>0</v>
      </c>
      <c r="BZ102" s="9">
        <v>0</v>
      </c>
      <c r="CA102" s="5">
        <v>0</v>
      </c>
      <c r="CB102" s="12">
        <f t="shared" si="237"/>
        <v>0</v>
      </c>
      <c r="CC102" s="6">
        <f t="shared" si="230"/>
        <v>8.4999999999999992E-2</v>
      </c>
      <c r="CD102" s="11">
        <f t="shared" si="231"/>
        <v>5.0059999999999993</v>
      </c>
    </row>
    <row r="103" spans="1:82" x14ac:dyDescent="0.3">
      <c r="A103" s="44">
        <v>2020</v>
      </c>
      <c r="B103" s="45" t="s">
        <v>11</v>
      </c>
      <c r="C103" s="9">
        <v>0</v>
      </c>
      <c r="D103" s="5">
        <v>0</v>
      </c>
      <c r="E103" s="12">
        <f t="shared" si="235"/>
        <v>0</v>
      </c>
      <c r="F103" s="9">
        <v>0</v>
      </c>
      <c r="G103" s="5">
        <v>0</v>
      </c>
      <c r="H103" s="12">
        <f t="shared" si="235"/>
        <v>0</v>
      </c>
      <c r="I103" s="9">
        <v>0</v>
      </c>
      <c r="J103" s="5">
        <v>0</v>
      </c>
      <c r="K103" s="12">
        <f t="shared" si="236"/>
        <v>0</v>
      </c>
      <c r="L103" s="9">
        <v>0.13600000000000001</v>
      </c>
      <c r="M103" s="5">
        <v>9.9659999999999993</v>
      </c>
      <c r="N103" s="12">
        <f t="shared" si="235"/>
        <v>73279.411764705874</v>
      </c>
      <c r="O103" s="9">
        <v>0</v>
      </c>
      <c r="P103" s="5">
        <v>0</v>
      </c>
      <c r="Q103" s="12">
        <f t="shared" si="235"/>
        <v>0</v>
      </c>
      <c r="R103" s="9">
        <v>0</v>
      </c>
      <c r="S103" s="5">
        <v>0</v>
      </c>
      <c r="T103" s="12">
        <f t="shared" si="235"/>
        <v>0</v>
      </c>
      <c r="U103" s="9">
        <v>0</v>
      </c>
      <c r="V103" s="5">
        <v>0</v>
      </c>
      <c r="W103" s="12">
        <f t="shared" si="235"/>
        <v>0</v>
      </c>
      <c r="X103" s="9">
        <v>0</v>
      </c>
      <c r="Y103" s="5">
        <v>0</v>
      </c>
      <c r="Z103" s="12">
        <f t="shared" ref="Z103" si="238">IF(X103=0,0,Y103/X103*1000)</f>
        <v>0</v>
      </c>
      <c r="AA103" s="9">
        <v>7.0000000000000001E-3</v>
      </c>
      <c r="AB103" s="5">
        <v>0.65</v>
      </c>
      <c r="AC103" s="12">
        <f t="shared" si="234"/>
        <v>92857.142857142855</v>
      </c>
      <c r="AD103" s="9">
        <v>0</v>
      </c>
      <c r="AE103" s="5">
        <v>0</v>
      </c>
      <c r="AF103" s="12">
        <f t="shared" si="235"/>
        <v>0</v>
      </c>
      <c r="AG103" s="9">
        <v>0</v>
      </c>
      <c r="AH103" s="5">
        <v>0</v>
      </c>
      <c r="AI103" s="12">
        <f t="shared" si="235"/>
        <v>0</v>
      </c>
      <c r="AJ103" s="9">
        <v>0</v>
      </c>
      <c r="AK103" s="5">
        <v>0</v>
      </c>
      <c r="AL103" s="12">
        <f t="shared" si="235"/>
        <v>0</v>
      </c>
      <c r="AM103" s="9">
        <v>0</v>
      </c>
      <c r="AN103" s="5">
        <v>0</v>
      </c>
      <c r="AO103" s="12">
        <f t="shared" si="235"/>
        <v>0</v>
      </c>
      <c r="AP103" s="9">
        <v>0</v>
      </c>
      <c r="AQ103" s="5">
        <v>0</v>
      </c>
      <c r="AR103" s="12">
        <f t="shared" si="235"/>
        <v>0</v>
      </c>
      <c r="AS103" s="9">
        <v>0</v>
      </c>
      <c r="AT103" s="5">
        <v>0</v>
      </c>
      <c r="AU103" s="12">
        <f t="shared" si="235"/>
        <v>0</v>
      </c>
      <c r="AV103" s="9">
        <v>0</v>
      </c>
      <c r="AW103" s="5">
        <v>0</v>
      </c>
      <c r="AX103" s="12">
        <f t="shared" si="235"/>
        <v>0</v>
      </c>
      <c r="AY103" s="9">
        <v>0</v>
      </c>
      <c r="AZ103" s="5">
        <v>0</v>
      </c>
      <c r="BA103" s="12">
        <f t="shared" si="235"/>
        <v>0</v>
      </c>
      <c r="BB103" s="9">
        <v>0</v>
      </c>
      <c r="BC103" s="5">
        <v>0</v>
      </c>
      <c r="BD103" s="12">
        <f t="shared" si="235"/>
        <v>0</v>
      </c>
      <c r="BE103" s="9">
        <v>0</v>
      </c>
      <c r="BF103" s="5">
        <v>0</v>
      </c>
      <c r="BG103" s="12">
        <f t="shared" si="235"/>
        <v>0</v>
      </c>
      <c r="BH103" s="9">
        <v>0</v>
      </c>
      <c r="BI103" s="5">
        <v>0</v>
      </c>
      <c r="BJ103" s="12">
        <f t="shared" si="235"/>
        <v>0</v>
      </c>
      <c r="BK103" s="9">
        <v>0</v>
      </c>
      <c r="BL103" s="5">
        <v>0</v>
      </c>
      <c r="BM103" s="12">
        <f t="shared" si="235"/>
        <v>0</v>
      </c>
      <c r="BN103" s="9">
        <v>0</v>
      </c>
      <c r="BO103" s="5">
        <v>0</v>
      </c>
      <c r="BP103" s="12">
        <f t="shared" si="235"/>
        <v>0</v>
      </c>
      <c r="BQ103" s="9">
        <v>0</v>
      </c>
      <c r="BR103" s="5">
        <v>0</v>
      </c>
      <c r="BS103" s="12">
        <f t="shared" si="235"/>
        <v>0</v>
      </c>
      <c r="BT103" s="9">
        <v>0</v>
      </c>
      <c r="BU103" s="5">
        <v>0</v>
      </c>
      <c r="BV103" s="12">
        <f t="shared" si="235"/>
        <v>0</v>
      </c>
      <c r="BW103" s="9">
        <v>0</v>
      </c>
      <c r="BX103" s="5">
        <v>0</v>
      </c>
      <c r="BY103" s="12">
        <f t="shared" si="237"/>
        <v>0</v>
      </c>
      <c r="BZ103" s="9">
        <v>0</v>
      </c>
      <c r="CA103" s="5">
        <v>0</v>
      </c>
      <c r="CB103" s="12">
        <f t="shared" si="237"/>
        <v>0</v>
      </c>
      <c r="CC103" s="6">
        <f t="shared" si="230"/>
        <v>0.14300000000000002</v>
      </c>
      <c r="CD103" s="11">
        <f t="shared" si="231"/>
        <v>10.616</v>
      </c>
    </row>
    <row r="104" spans="1:82" x14ac:dyDescent="0.3">
      <c r="A104" s="44">
        <v>2020</v>
      </c>
      <c r="B104" s="45" t="s">
        <v>12</v>
      </c>
      <c r="C104" s="9">
        <v>0</v>
      </c>
      <c r="D104" s="5">
        <v>0</v>
      </c>
      <c r="E104" s="12">
        <f t="shared" si="235"/>
        <v>0</v>
      </c>
      <c r="F104" s="9">
        <v>0</v>
      </c>
      <c r="G104" s="5">
        <v>0</v>
      </c>
      <c r="H104" s="12">
        <f t="shared" si="235"/>
        <v>0</v>
      </c>
      <c r="I104" s="9">
        <v>0</v>
      </c>
      <c r="J104" s="5">
        <v>0</v>
      </c>
      <c r="K104" s="12">
        <f t="shared" si="236"/>
        <v>0</v>
      </c>
      <c r="L104" s="9">
        <v>0</v>
      </c>
      <c r="M104" s="5">
        <v>0</v>
      </c>
      <c r="N104" s="12">
        <f t="shared" si="235"/>
        <v>0</v>
      </c>
      <c r="O104" s="9">
        <v>0</v>
      </c>
      <c r="P104" s="5">
        <v>0</v>
      </c>
      <c r="Q104" s="12">
        <f t="shared" si="235"/>
        <v>0</v>
      </c>
      <c r="R104" s="9">
        <v>0</v>
      </c>
      <c r="S104" s="5">
        <v>0</v>
      </c>
      <c r="T104" s="12">
        <f t="shared" si="235"/>
        <v>0</v>
      </c>
      <c r="U104" s="9">
        <v>0</v>
      </c>
      <c r="V104" s="5">
        <v>0</v>
      </c>
      <c r="W104" s="12">
        <f t="shared" si="235"/>
        <v>0</v>
      </c>
      <c r="X104" s="9">
        <v>0</v>
      </c>
      <c r="Y104" s="5">
        <v>0</v>
      </c>
      <c r="Z104" s="12">
        <f t="shared" si="233"/>
        <v>0</v>
      </c>
      <c r="AA104" s="9">
        <v>0</v>
      </c>
      <c r="AB104" s="5">
        <v>0</v>
      </c>
      <c r="AC104" s="12">
        <f t="shared" si="234"/>
        <v>0</v>
      </c>
      <c r="AD104" s="9">
        <v>0</v>
      </c>
      <c r="AE104" s="5">
        <v>0</v>
      </c>
      <c r="AF104" s="12">
        <f t="shared" si="235"/>
        <v>0</v>
      </c>
      <c r="AG104" s="9">
        <v>0</v>
      </c>
      <c r="AH104" s="5">
        <v>0</v>
      </c>
      <c r="AI104" s="12">
        <f t="shared" si="235"/>
        <v>0</v>
      </c>
      <c r="AJ104" s="9">
        <v>0</v>
      </c>
      <c r="AK104" s="5">
        <v>0</v>
      </c>
      <c r="AL104" s="12">
        <f t="shared" si="235"/>
        <v>0</v>
      </c>
      <c r="AM104" s="9">
        <v>0</v>
      </c>
      <c r="AN104" s="5">
        <v>0</v>
      </c>
      <c r="AO104" s="12">
        <f t="shared" si="235"/>
        <v>0</v>
      </c>
      <c r="AP104" s="9">
        <v>0</v>
      </c>
      <c r="AQ104" s="5">
        <v>0</v>
      </c>
      <c r="AR104" s="12">
        <f t="shared" si="235"/>
        <v>0</v>
      </c>
      <c r="AS104" s="9">
        <v>0</v>
      </c>
      <c r="AT104" s="5">
        <v>0</v>
      </c>
      <c r="AU104" s="12">
        <f t="shared" si="235"/>
        <v>0</v>
      </c>
      <c r="AV104" s="9">
        <v>0</v>
      </c>
      <c r="AW104" s="5">
        <v>0</v>
      </c>
      <c r="AX104" s="12">
        <f t="shared" si="235"/>
        <v>0</v>
      </c>
      <c r="AY104" s="9">
        <v>0</v>
      </c>
      <c r="AZ104" s="5">
        <v>0</v>
      </c>
      <c r="BA104" s="12">
        <f t="shared" si="235"/>
        <v>0</v>
      </c>
      <c r="BB104" s="9">
        <v>0</v>
      </c>
      <c r="BC104" s="5">
        <v>0</v>
      </c>
      <c r="BD104" s="12">
        <f t="shared" si="235"/>
        <v>0</v>
      </c>
      <c r="BE104" s="9">
        <v>0</v>
      </c>
      <c r="BF104" s="5">
        <v>0</v>
      </c>
      <c r="BG104" s="12">
        <f t="shared" si="235"/>
        <v>0</v>
      </c>
      <c r="BH104" s="9">
        <v>0</v>
      </c>
      <c r="BI104" s="5">
        <v>0</v>
      </c>
      <c r="BJ104" s="12">
        <f t="shared" si="235"/>
        <v>0</v>
      </c>
      <c r="BK104" s="9">
        <v>0</v>
      </c>
      <c r="BL104" s="5">
        <v>0</v>
      </c>
      <c r="BM104" s="12">
        <f t="shared" si="235"/>
        <v>0</v>
      </c>
      <c r="BN104" s="9">
        <v>0</v>
      </c>
      <c r="BO104" s="5">
        <v>0</v>
      </c>
      <c r="BP104" s="12">
        <f t="shared" si="235"/>
        <v>0</v>
      </c>
      <c r="BQ104" s="9">
        <v>0</v>
      </c>
      <c r="BR104" s="5">
        <v>0</v>
      </c>
      <c r="BS104" s="12">
        <f t="shared" si="235"/>
        <v>0</v>
      </c>
      <c r="BT104" s="9">
        <v>0</v>
      </c>
      <c r="BU104" s="5">
        <v>0</v>
      </c>
      <c r="BV104" s="12">
        <f t="shared" si="235"/>
        <v>0</v>
      </c>
      <c r="BW104" s="9">
        <v>0</v>
      </c>
      <c r="BX104" s="5">
        <v>0</v>
      </c>
      <c r="BY104" s="12">
        <f t="shared" si="237"/>
        <v>0</v>
      </c>
      <c r="BZ104" s="9">
        <v>0</v>
      </c>
      <c r="CA104" s="5">
        <v>0</v>
      </c>
      <c r="CB104" s="12">
        <f t="shared" si="237"/>
        <v>0</v>
      </c>
      <c r="CC104" s="6">
        <f t="shared" si="230"/>
        <v>0</v>
      </c>
      <c r="CD104" s="11">
        <f t="shared" si="231"/>
        <v>0</v>
      </c>
    </row>
    <row r="105" spans="1:82" x14ac:dyDescent="0.3">
      <c r="A105" s="44">
        <v>2020</v>
      </c>
      <c r="B105" s="45" t="s">
        <v>13</v>
      </c>
      <c r="C105" s="9">
        <v>0</v>
      </c>
      <c r="D105" s="5">
        <v>0</v>
      </c>
      <c r="E105" s="12">
        <f t="shared" si="235"/>
        <v>0</v>
      </c>
      <c r="F105" s="9">
        <v>0</v>
      </c>
      <c r="G105" s="5">
        <v>0</v>
      </c>
      <c r="H105" s="12">
        <f t="shared" si="235"/>
        <v>0</v>
      </c>
      <c r="I105" s="9">
        <v>0.02</v>
      </c>
      <c r="J105" s="5">
        <v>11.019</v>
      </c>
      <c r="K105" s="12">
        <f t="shared" si="236"/>
        <v>550950</v>
      </c>
      <c r="L105" s="9">
        <v>0</v>
      </c>
      <c r="M105" s="5">
        <v>0</v>
      </c>
      <c r="N105" s="12">
        <f t="shared" si="235"/>
        <v>0</v>
      </c>
      <c r="O105" s="9">
        <v>0</v>
      </c>
      <c r="P105" s="5">
        <v>0</v>
      </c>
      <c r="Q105" s="12">
        <f t="shared" si="235"/>
        <v>0</v>
      </c>
      <c r="R105" s="9">
        <v>0</v>
      </c>
      <c r="S105" s="5">
        <v>0</v>
      </c>
      <c r="T105" s="12">
        <f t="shared" si="235"/>
        <v>0</v>
      </c>
      <c r="U105" s="9">
        <v>0</v>
      </c>
      <c r="V105" s="5">
        <v>0</v>
      </c>
      <c r="W105" s="12">
        <f t="shared" si="235"/>
        <v>0</v>
      </c>
      <c r="X105" s="67">
        <v>5.0000000000000001E-3</v>
      </c>
      <c r="Y105" s="7">
        <v>5.8000000000000003E-2</v>
      </c>
      <c r="Z105" s="12">
        <f t="shared" si="233"/>
        <v>11600</v>
      </c>
      <c r="AA105" s="9">
        <v>0</v>
      </c>
      <c r="AB105" s="5">
        <v>0</v>
      </c>
      <c r="AC105" s="12">
        <f t="shared" si="234"/>
        <v>0</v>
      </c>
      <c r="AD105" s="9">
        <v>0</v>
      </c>
      <c r="AE105" s="5">
        <v>0</v>
      </c>
      <c r="AF105" s="12">
        <f t="shared" si="235"/>
        <v>0</v>
      </c>
      <c r="AG105" s="9">
        <v>0</v>
      </c>
      <c r="AH105" s="5">
        <v>0</v>
      </c>
      <c r="AI105" s="12">
        <f t="shared" si="235"/>
        <v>0</v>
      </c>
      <c r="AJ105" s="9">
        <v>0</v>
      </c>
      <c r="AK105" s="5">
        <v>0</v>
      </c>
      <c r="AL105" s="12">
        <f t="shared" si="235"/>
        <v>0</v>
      </c>
      <c r="AM105" s="9">
        <v>0</v>
      </c>
      <c r="AN105" s="5">
        <v>0</v>
      </c>
      <c r="AO105" s="12">
        <f t="shared" si="235"/>
        <v>0</v>
      </c>
      <c r="AP105" s="9">
        <v>0</v>
      </c>
      <c r="AQ105" s="5">
        <v>0</v>
      </c>
      <c r="AR105" s="12">
        <f t="shared" si="235"/>
        <v>0</v>
      </c>
      <c r="AS105" s="9">
        <v>0</v>
      </c>
      <c r="AT105" s="5">
        <v>0</v>
      </c>
      <c r="AU105" s="12">
        <f t="shared" si="235"/>
        <v>0</v>
      </c>
      <c r="AV105" s="9">
        <v>0</v>
      </c>
      <c r="AW105" s="5">
        <v>0</v>
      </c>
      <c r="AX105" s="12">
        <f t="shared" si="235"/>
        <v>0</v>
      </c>
      <c r="AY105" s="9">
        <v>0</v>
      </c>
      <c r="AZ105" s="5">
        <v>0</v>
      </c>
      <c r="BA105" s="12">
        <f t="shared" si="235"/>
        <v>0</v>
      </c>
      <c r="BB105" s="9">
        <v>0</v>
      </c>
      <c r="BC105" s="5">
        <v>0</v>
      </c>
      <c r="BD105" s="12">
        <f t="shared" si="235"/>
        <v>0</v>
      </c>
      <c r="BE105" s="9">
        <v>0</v>
      </c>
      <c r="BF105" s="5">
        <v>0</v>
      </c>
      <c r="BG105" s="12">
        <f t="shared" si="235"/>
        <v>0</v>
      </c>
      <c r="BH105" s="9">
        <v>0</v>
      </c>
      <c r="BI105" s="5">
        <v>0</v>
      </c>
      <c r="BJ105" s="12">
        <f t="shared" si="235"/>
        <v>0</v>
      </c>
      <c r="BK105" s="9">
        <v>0</v>
      </c>
      <c r="BL105" s="5">
        <v>0</v>
      </c>
      <c r="BM105" s="12">
        <f t="shared" si="235"/>
        <v>0</v>
      </c>
      <c r="BN105" s="9">
        <v>0</v>
      </c>
      <c r="BO105" s="5">
        <v>0</v>
      </c>
      <c r="BP105" s="12">
        <f t="shared" si="235"/>
        <v>0</v>
      </c>
      <c r="BQ105" s="9">
        <v>0</v>
      </c>
      <c r="BR105" s="5">
        <v>0</v>
      </c>
      <c r="BS105" s="12">
        <f t="shared" si="235"/>
        <v>0</v>
      </c>
      <c r="BT105" s="9">
        <v>0</v>
      </c>
      <c r="BU105" s="5">
        <v>0</v>
      </c>
      <c r="BV105" s="12">
        <f t="shared" si="235"/>
        <v>0</v>
      </c>
      <c r="BW105" s="9">
        <v>0</v>
      </c>
      <c r="BX105" s="5">
        <v>0</v>
      </c>
      <c r="BY105" s="12">
        <f t="shared" si="237"/>
        <v>0</v>
      </c>
      <c r="BZ105" s="9">
        <v>0</v>
      </c>
      <c r="CA105" s="5">
        <v>0</v>
      </c>
      <c r="CB105" s="12">
        <f t="shared" si="237"/>
        <v>0</v>
      </c>
      <c r="CC105" s="6">
        <f>SUM(C105,F105,L105,O105,R105,AJ105,AP105,AS105,AY105,BB105,BK105,AA105,BT105,BW105,BZ105)+BQ105+AG105+AM105+BN105+U105+BE105+AD105+BH105+AV105+I105+X105</f>
        <v>2.5000000000000001E-2</v>
      </c>
      <c r="CD105" s="11">
        <f>SUM(D105,G105,M105,P105,S105,AK105,AQ105,AT105,AZ105,BC105,BL105,AB105,BU105,BX105,CA105)+BR105+AH105+AN105+BO105+V105+BF105+AE105+BI105+AW105+J105+Y105</f>
        <v>11.077</v>
      </c>
    </row>
    <row r="106" spans="1:82" x14ac:dyDescent="0.3">
      <c r="A106" s="44">
        <v>2020</v>
      </c>
      <c r="B106" s="45" t="s">
        <v>14</v>
      </c>
      <c r="C106" s="9">
        <v>0</v>
      </c>
      <c r="D106" s="5">
        <v>0</v>
      </c>
      <c r="E106" s="12">
        <f t="shared" si="235"/>
        <v>0</v>
      </c>
      <c r="F106" s="9">
        <v>0</v>
      </c>
      <c r="G106" s="5">
        <v>0</v>
      </c>
      <c r="H106" s="12">
        <f t="shared" si="235"/>
        <v>0</v>
      </c>
      <c r="I106" s="9">
        <v>0</v>
      </c>
      <c r="J106" s="5">
        <v>0</v>
      </c>
      <c r="K106" s="68">
        <f t="shared" si="236"/>
        <v>0</v>
      </c>
      <c r="L106" s="69">
        <v>0.32</v>
      </c>
      <c r="M106" s="5">
        <v>20.747</v>
      </c>
      <c r="N106" s="12">
        <f t="shared" si="235"/>
        <v>64834.374999999993</v>
      </c>
      <c r="O106" s="9">
        <v>0</v>
      </c>
      <c r="P106" s="5">
        <v>0</v>
      </c>
      <c r="Q106" s="12">
        <f t="shared" si="235"/>
        <v>0</v>
      </c>
      <c r="R106" s="9">
        <v>0</v>
      </c>
      <c r="S106" s="5">
        <v>0</v>
      </c>
      <c r="T106" s="12">
        <f t="shared" si="235"/>
        <v>0</v>
      </c>
      <c r="U106" s="9">
        <v>0</v>
      </c>
      <c r="V106" s="5">
        <v>0</v>
      </c>
      <c r="W106" s="12">
        <f t="shared" si="235"/>
        <v>0</v>
      </c>
      <c r="X106" s="9">
        <v>0</v>
      </c>
      <c r="Y106" s="5">
        <v>0</v>
      </c>
      <c r="Z106" s="12">
        <f t="shared" si="233"/>
        <v>0</v>
      </c>
      <c r="AA106" s="9">
        <v>0</v>
      </c>
      <c r="AB106" s="5">
        <v>0</v>
      </c>
      <c r="AC106" s="12">
        <f t="shared" si="234"/>
        <v>0</v>
      </c>
      <c r="AD106" s="9">
        <v>0</v>
      </c>
      <c r="AE106" s="5">
        <v>0</v>
      </c>
      <c r="AF106" s="12">
        <f t="shared" si="235"/>
        <v>0</v>
      </c>
      <c r="AG106" s="9">
        <v>0</v>
      </c>
      <c r="AH106" s="5">
        <v>0</v>
      </c>
      <c r="AI106" s="12">
        <f t="shared" si="235"/>
        <v>0</v>
      </c>
      <c r="AJ106" s="9">
        <v>0</v>
      </c>
      <c r="AK106" s="5">
        <v>0</v>
      </c>
      <c r="AL106" s="12">
        <f t="shared" si="235"/>
        <v>0</v>
      </c>
      <c r="AM106" s="9">
        <v>0</v>
      </c>
      <c r="AN106" s="5">
        <v>0</v>
      </c>
      <c r="AO106" s="12">
        <f t="shared" si="235"/>
        <v>0</v>
      </c>
      <c r="AP106" s="9">
        <v>0</v>
      </c>
      <c r="AQ106" s="5">
        <v>0</v>
      </c>
      <c r="AR106" s="12">
        <f t="shared" si="235"/>
        <v>0</v>
      </c>
      <c r="AS106" s="9">
        <v>0</v>
      </c>
      <c r="AT106" s="5">
        <v>0</v>
      </c>
      <c r="AU106" s="12">
        <f t="shared" si="235"/>
        <v>0</v>
      </c>
      <c r="AV106" s="9">
        <v>0</v>
      </c>
      <c r="AW106" s="5">
        <v>0</v>
      </c>
      <c r="AX106" s="12">
        <f t="shared" si="235"/>
        <v>0</v>
      </c>
      <c r="AY106" s="9">
        <v>0</v>
      </c>
      <c r="AZ106" s="5">
        <v>0</v>
      </c>
      <c r="BA106" s="12">
        <f t="shared" si="235"/>
        <v>0</v>
      </c>
      <c r="BB106" s="9">
        <v>0</v>
      </c>
      <c r="BC106" s="5">
        <v>0</v>
      </c>
      <c r="BD106" s="12">
        <f t="shared" si="235"/>
        <v>0</v>
      </c>
      <c r="BE106" s="9">
        <v>0</v>
      </c>
      <c r="BF106" s="5">
        <v>0</v>
      </c>
      <c r="BG106" s="12">
        <f t="shared" si="235"/>
        <v>0</v>
      </c>
      <c r="BH106" s="9">
        <v>0</v>
      </c>
      <c r="BI106" s="5">
        <v>0</v>
      </c>
      <c r="BJ106" s="12">
        <f t="shared" si="235"/>
        <v>0</v>
      </c>
      <c r="BK106" s="9">
        <v>0</v>
      </c>
      <c r="BL106" s="5">
        <v>0</v>
      </c>
      <c r="BM106" s="12">
        <f t="shared" si="235"/>
        <v>0</v>
      </c>
      <c r="BN106" s="9">
        <v>0</v>
      </c>
      <c r="BO106" s="5">
        <v>0</v>
      </c>
      <c r="BP106" s="12">
        <f t="shared" si="235"/>
        <v>0</v>
      </c>
      <c r="BQ106" s="9">
        <v>0</v>
      </c>
      <c r="BR106" s="5">
        <v>0</v>
      </c>
      <c r="BS106" s="12">
        <f t="shared" si="235"/>
        <v>0</v>
      </c>
      <c r="BT106" s="9">
        <v>0</v>
      </c>
      <c r="BU106" s="5">
        <v>0</v>
      </c>
      <c r="BV106" s="12">
        <f t="shared" si="235"/>
        <v>0</v>
      </c>
      <c r="BW106" s="9">
        <v>0</v>
      </c>
      <c r="BX106" s="5">
        <v>0</v>
      </c>
      <c r="BY106" s="12">
        <f t="shared" si="237"/>
        <v>0</v>
      </c>
      <c r="BZ106" s="9">
        <v>0</v>
      </c>
      <c r="CA106" s="5">
        <v>0</v>
      </c>
      <c r="CB106" s="12">
        <f t="shared" si="237"/>
        <v>0</v>
      </c>
      <c r="CC106" s="6">
        <f t="shared" ref="CC106:CC117" si="239">SUM(C106,F106,L106,O106,R106,AJ106,AP106,AS106,AY106,BB106,BK106,AA106,BT106,BW106,BZ106)+BQ106+AG106+AM106+BN106+U106+BE106+AD106+BH106+AV106+I106+X106</f>
        <v>0.32</v>
      </c>
      <c r="CD106" s="11">
        <f t="shared" ref="CD106:CD117" si="240">SUM(D106,G106,M106,P106,S106,AK106,AQ106,AT106,AZ106,BC106,BL106,AB106,BU106,BX106,CA106)+BR106+AH106+AN106+BO106+V106+BF106+AE106+BI106+AW106+J106+Y106</f>
        <v>20.747</v>
      </c>
    </row>
    <row r="107" spans="1:82" x14ac:dyDescent="0.3">
      <c r="A107" s="44">
        <v>2020</v>
      </c>
      <c r="B107" s="12" t="s">
        <v>15</v>
      </c>
      <c r="C107" s="9">
        <v>0</v>
      </c>
      <c r="D107" s="5">
        <v>0</v>
      </c>
      <c r="E107" s="12">
        <f t="shared" si="235"/>
        <v>0</v>
      </c>
      <c r="F107" s="9">
        <v>0</v>
      </c>
      <c r="G107" s="5">
        <v>0</v>
      </c>
      <c r="H107" s="12">
        <f t="shared" si="235"/>
        <v>0</v>
      </c>
      <c r="I107" s="9">
        <v>0</v>
      </c>
      <c r="J107" s="5">
        <v>0</v>
      </c>
      <c r="K107" s="12">
        <f t="shared" si="236"/>
        <v>0</v>
      </c>
      <c r="L107" s="69">
        <v>0.16800000000000001</v>
      </c>
      <c r="M107" s="5">
        <v>12.037000000000001</v>
      </c>
      <c r="N107" s="12">
        <f t="shared" si="235"/>
        <v>71648.809523809512</v>
      </c>
      <c r="O107" s="9">
        <v>0</v>
      </c>
      <c r="P107" s="5">
        <v>0</v>
      </c>
      <c r="Q107" s="12">
        <f t="shared" si="235"/>
        <v>0</v>
      </c>
      <c r="R107" s="9">
        <v>0</v>
      </c>
      <c r="S107" s="5">
        <v>0</v>
      </c>
      <c r="T107" s="12">
        <f t="shared" si="235"/>
        <v>0</v>
      </c>
      <c r="U107" s="9">
        <v>0</v>
      </c>
      <c r="V107" s="5">
        <v>0</v>
      </c>
      <c r="W107" s="12">
        <f t="shared" si="235"/>
        <v>0</v>
      </c>
      <c r="X107" s="9">
        <v>0</v>
      </c>
      <c r="Y107" s="5">
        <v>0</v>
      </c>
      <c r="Z107" s="12">
        <f t="shared" si="233"/>
        <v>0</v>
      </c>
      <c r="AA107" s="9">
        <v>0</v>
      </c>
      <c r="AB107" s="5">
        <v>0</v>
      </c>
      <c r="AC107" s="12">
        <f t="shared" si="234"/>
        <v>0</v>
      </c>
      <c r="AD107" s="9">
        <v>0</v>
      </c>
      <c r="AE107" s="5">
        <v>0</v>
      </c>
      <c r="AF107" s="12">
        <f t="shared" si="235"/>
        <v>0</v>
      </c>
      <c r="AG107" s="9">
        <v>0</v>
      </c>
      <c r="AH107" s="5">
        <v>0</v>
      </c>
      <c r="AI107" s="12">
        <f t="shared" si="235"/>
        <v>0</v>
      </c>
      <c r="AJ107" s="9">
        <v>0</v>
      </c>
      <c r="AK107" s="5">
        <v>0</v>
      </c>
      <c r="AL107" s="12">
        <f t="shared" si="235"/>
        <v>0</v>
      </c>
      <c r="AM107" s="9">
        <v>0</v>
      </c>
      <c r="AN107" s="5">
        <v>0</v>
      </c>
      <c r="AO107" s="12">
        <f t="shared" si="235"/>
        <v>0</v>
      </c>
      <c r="AP107" s="69">
        <v>4.4999999999999998E-2</v>
      </c>
      <c r="AQ107" s="5">
        <v>0.58199999999999996</v>
      </c>
      <c r="AR107" s="12">
        <f t="shared" si="235"/>
        <v>12933.333333333334</v>
      </c>
      <c r="AS107" s="9">
        <v>0</v>
      </c>
      <c r="AT107" s="5">
        <v>0</v>
      </c>
      <c r="AU107" s="12">
        <f t="shared" si="235"/>
        <v>0</v>
      </c>
      <c r="AV107" s="9">
        <v>0</v>
      </c>
      <c r="AW107" s="5">
        <v>0</v>
      </c>
      <c r="AX107" s="12">
        <f t="shared" si="235"/>
        <v>0</v>
      </c>
      <c r="AY107" s="9">
        <v>0</v>
      </c>
      <c r="AZ107" s="5">
        <v>0</v>
      </c>
      <c r="BA107" s="12">
        <f t="shared" si="235"/>
        <v>0</v>
      </c>
      <c r="BB107" s="9">
        <v>0</v>
      </c>
      <c r="BC107" s="5">
        <v>0</v>
      </c>
      <c r="BD107" s="12">
        <f t="shared" si="235"/>
        <v>0</v>
      </c>
      <c r="BE107" s="9">
        <v>0</v>
      </c>
      <c r="BF107" s="5">
        <v>0</v>
      </c>
      <c r="BG107" s="12">
        <f t="shared" si="235"/>
        <v>0</v>
      </c>
      <c r="BH107" s="9">
        <v>0</v>
      </c>
      <c r="BI107" s="5">
        <v>0</v>
      </c>
      <c r="BJ107" s="12">
        <f t="shared" si="235"/>
        <v>0</v>
      </c>
      <c r="BK107" s="9">
        <v>0</v>
      </c>
      <c r="BL107" s="5">
        <v>0</v>
      </c>
      <c r="BM107" s="12">
        <f t="shared" si="235"/>
        <v>0</v>
      </c>
      <c r="BN107" s="9">
        <v>0</v>
      </c>
      <c r="BO107" s="5">
        <v>0</v>
      </c>
      <c r="BP107" s="12">
        <f t="shared" si="235"/>
        <v>0</v>
      </c>
      <c r="BQ107" s="9">
        <v>0</v>
      </c>
      <c r="BR107" s="5">
        <v>0</v>
      </c>
      <c r="BS107" s="12">
        <f t="shared" si="235"/>
        <v>0</v>
      </c>
      <c r="BT107" s="9">
        <v>0</v>
      </c>
      <c r="BU107" s="5">
        <v>0</v>
      </c>
      <c r="BV107" s="12">
        <f t="shared" si="235"/>
        <v>0</v>
      </c>
      <c r="BW107" s="9">
        <v>0</v>
      </c>
      <c r="BX107" s="5">
        <v>0</v>
      </c>
      <c r="BY107" s="12">
        <f t="shared" si="237"/>
        <v>0</v>
      </c>
      <c r="BZ107" s="9">
        <v>0</v>
      </c>
      <c r="CA107" s="5">
        <v>0</v>
      </c>
      <c r="CB107" s="12">
        <f t="shared" si="237"/>
        <v>0</v>
      </c>
      <c r="CC107" s="6">
        <f t="shared" si="239"/>
        <v>0.21300000000000002</v>
      </c>
      <c r="CD107" s="11">
        <f t="shared" si="240"/>
        <v>12.619000000000002</v>
      </c>
    </row>
    <row r="108" spans="1:82" x14ac:dyDescent="0.3">
      <c r="A108" s="44">
        <v>2020</v>
      </c>
      <c r="B108" s="45" t="s">
        <v>16</v>
      </c>
      <c r="C108" s="9">
        <v>0</v>
      </c>
      <c r="D108" s="5">
        <v>0</v>
      </c>
      <c r="E108" s="12">
        <f t="shared" si="235"/>
        <v>0</v>
      </c>
      <c r="F108" s="9">
        <v>0</v>
      </c>
      <c r="G108" s="5">
        <v>0</v>
      </c>
      <c r="H108" s="12">
        <f t="shared" si="235"/>
        <v>0</v>
      </c>
      <c r="I108" s="9">
        <v>0</v>
      </c>
      <c r="J108" s="5">
        <v>0</v>
      </c>
      <c r="K108" s="12">
        <f t="shared" si="236"/>
        <v>0</v>
      </c>
      <c r="L108" s="9">
        <v>0</v>
      </c>
      <c r="M108" s="5">
        <v>0</v>
      </c>
      <c r="N108" s="12">
        <f t="shared" si="235"/>
        <v>0</v>
      </c>
      <c r="O108" s="9">
        <v>0</v>
      </c>
      <c r="P108" s="5">
        <v>0</v>
      </c>
      <c r="Q108" s="12">
        <f t="shared" si="235"/>
        <v>0</v>
      </c>
      <c r="R108" s="9">
        <v>0</v>
      </c>
      <c r="S108" s="5">
        <v>0</v>
      </c>
      <c r="T108" s="12">
        <f t="shared" si="235"/>
        <v>0</v>
      </c>
      <c r="U108" s="9">
        <v>0</v>
      </c>
      <c r="V108" s="5">
        <v>0</v>
      </c>
      <c r="W108" s="12">
        <f t="shared" si="235"/>
        <v>0</v>
      </c>
      <c r="X108" s="9">
        <v>0</v>
      </c>
      <c r="Y108" s="5">
        <v>0</v>
      </c>
      <c r="Z108" s="12">
        <f t="shared" si="233"/>
        <v>0</v>
      </c>
      <c r="AA108" s="9">
        <v>0</v>
      </c>
      <c r="AB108" s="5">
        <v>0</v>
      </c>
      <c r="AC108" s="12">
        <f t="shared" si="234"/>
        <v>0</v>
      </c>
      <c r="AD108" s="9">
        <v>0</v>
      </c>
      <c r="AE108" s="5">
        <v>0</v>
      </c>
      <c r="AF108" s="12">
        <f t="shared" si="235"/>
        <v>0</v>
      </c>
      <c r="AG108" s="9">
        <v>0</v>
      </c>
      <c r="AH108" s="5">
        <v>0</v>
      </c>
      <c r="AI108" s="12">
        <f t="shared" si="235"/>
        <v>0</v>
      </c>
      <c r="AJ108" s="9">
        <v>0</v>
      </c>
      <c r="AK108" s="5">
        <v>0</v>
      </c>
      <c r="AL108" s="12">
        <f t="shared" si="235"/>
        <v>0</v>
      </c>
      <c r="AM108" s="9">
        <v>0</v>
      </c>
      <c r="AN108" s="5">
        <v>0</v>
      </c>
      <c r="AO108" s="12">
        <f t="shared" si="235"/>
        <v>0</v>
      </c>
      <c r="AP108" s="69">
        <v>0.01</v>
      </c>
      <c r="AQ108" s="5">
        <v>0.1</v>
      </c>
      <c r="AR108" s="12">
        <f t="shared" si="235"/>
        <v>10000</v>
      </c>
      <c r="AS108" s="9">
        <v>0</v>
      </c>
      <c r="AT108" s="5">
        <v>0</v>
      </c>
      <c r="AU108" s="12">
        <f t="shared" si="235"/>
        <v>0</v>
      </c>
      <c r="AV108" s="9">
        <v>0</v>
      </c>
      <c r="AW108" s="5">
        <v>0</v>
      </c>
      <c r="AX108" s="12">
        <f t="shared" si="235"/>
        <v>0</v>
      </c>
      <c r="AY108" s="9">
        <v>0</v>
      </c>
      <c r="AZ108" s="5">
        <v>0</v>
      </c>
      <c r="BA108" s="12">
        <f t="shared" si="235"/>
        <v>0</v>
      </c>
      <c r="BB108" s="69">
        <v>1.45</v>
      </c>
      <c r="BC108" s="5">
        <v>93.436999999999998</v>
      </c>
      <c r="BD108" s="12">
        <f t="shared" si="235"/>
        <v>64439.310344827587</v>
      </c>
      <c r="BE108" s="9">
        <v>0</v>
      </c>
      <c r="BF108" s="5">
        <v>0</v>
      </c>
      <c r="BG108" s="12">
        <f t="shared" si="235"/>
        <v>0</v>
      </c>
      <c r="BH108" s="9">
        <v>0</v>
      </c>
      <c r="BI108" s="5">
        <v>0</v>
      </c>
      <c r="BJ108" s="12">
        <f t="shared" si="235"/>
        <v>0</v>
      </c>
      <c r="BK108" s="9">
        <v>0</v>
      </c>
      <c r="BL108" s="5">
        <v>0</v>
      </c>
      <c r="BM108" s="12">
        <f t="shared" si="235"/>
        <v>0</v>
      </c>
      <c r="BN108" s="9">
        <v>0</v>
      </c>
      <c r="BO108" s="5">
        <v>0</v>
      </c>
      <c r="BP108" s="12">
        <f t="shared" si="235"/>
        <v>0</v>
      </c>
      <c r="BQ108" s="9">
        <v>0</v>
      </c>
      <c r="BR108" s="5">
        <v>0</v>
      </c>
      <c r="BS108" s="12">
        <f t="shared" si="235"/>
        <v>0</v>
      </c>
      <c r="BT108" s="69">
        <v>2.8999999999999998E-3</v>
      </c>
      <c r="BU108" s="5">
        <v>2.5000000000000001E-2</v>
      </c>
      <c r="BV108" s="12">
        <f t="shared" si="235"/>
        <v>8620.6896551724149</v>
      </c>
      <c r="BW108" s="9">
        <v>0</v>
      </c>
      <c r="BX108" s="5">
        <v>0</v>
      </c>
      <c r="BY108" s="12">
        <f t="shared" si="237"/>
        <v>0</v>
      </c>
      <c r="BZ108" s="9">
        <v>0</v>
      </c>
      <c r="CA108" s="5">
        <v>0</v>
      </c>
      <c r="CB108" s="12">
        <f t="shared" si="237"/>
        <v>0</v>
      </c>
      <c r="CC108" s="6">
        <f t="shared" si="239"/>
        <v>1.4628999999999999</v>
      </c>
      <c r="CD108" s="11">
        <f t="shared" si="240"/>
        <v>93.561999999999998</v>
      </c>
    </row>
    <row r="109" spans="1:82" ht="15" thickBot="1" x14ac:dyDescent="0.35">
      <c r="A109" s="62"/>
      <c r="B109" s="63" t="s">
        <v>17</v>
      </c>
      <c r="C109" s="64">
        <f t="shared" ref="C109:D109" si="241">SUM(C97:C108)</f>
        <v>0</v>
      </c>
      <c r="D109" s="65">
        <f t="shared" si="241"/>
        <v>0</v>
      </c>
      <c r="E109" s="66"/>
      <c r="F109" s="64">
        <f t="shared" ref="F109:G109" si="242">SUM(F97:F108)</f>
        <v>0</v>
      </c>
      <c r="G109" s="65">
        <f t="shared" si="242"/>
        <v>0</v>
      </c>
      <c r="H109" s="66"/>
      <c r="I109" s="64">
        <f t="shared" ref="I109:J109" si="243">SUM(I97:I108)</f>
        <v>0.02</v>
      </c>
      <c r="J109" s="65">
        <f t="shared" si="243"/>
        <v>11.019</v>
      </c>
      <c r="K109" s="66"/>
      <c r="L109" s="64">
        <f t="shared" ref="L109:M109" si="244">SUM(L97:L108)</f>
        <v>0.97600000000000009</v>
      </c>
      <c r="M109" s="65">
        <f t="shared" si="244"/>
        <v>68.710999999999999</v>
      </c>
      <c r="N109" s="66"/>
      <c r="O109" s="64">
        <f t="shared" ref="O109:P109" si="245">SUM(O97:O108)</f>
        <v>0</v>
      </c>
      <c r="P109" s="65">
        <f t="shared" si="245"/>
        <v>0</v>
      </c>
      <c r="Q109" s="66"/>
      <c r="R109" s="64">
        <f t="shared" ref="R109:S109" si="246">SUM(R97:R108)</f>
        <v>0</v>
      </c>
      <c r="S109" s="65">
        <f t="shared" si="246"/>
        <v>0</v>
      </c>
      <c r="T109" s="66"/>
      <c r="U109" s="64">
        <f t="shared" ref="U109:V109" si="247">SUM(U97:U108)</f>
        <v>0</v>
      </c>
      <c r="V109" s="65">
        <f t="shared" si="247"/>
        <v>0</v>
      </c>
      <c r="W109" s="66"/>
      <c r="X109" s="64">
        <f t="shared" ref="X109:Y109" si="248">SUM(X97:X108)</f>
        <v>5.0000000000000001E-3</v>
      </c>
      <c r="Y109" s="65">
        <f t="shared" si="248"/>
        <v>5.8000000000000003E-2</v>
      </c>
      <c r="Z109" s="66"/>
      <c r="AA109" s="64">
        <f t="shared" ref="AA109:AB109" si="249">SUM(AA97:AA108)</f>
        <v>7.0000000000000001E-3</v>
      </c>
      <c r="AB109" s="65">
        <f t="shared" si="249"/>
        <v>0.65</v>
      </c>
      <c r="AC109" s="66"/>
      <c r="AD109" s="64">
        <f t="shared" ref="AD109:AE109" si="250">SUM(AD97:AD108)</f>
        <v>0</v>
      </c>
      <c r="AE109" s="65">
        <f t="shared" si="250"/>
        <v>0</v>
      </c>
      <c r="AF109" s="66"/>
      <c r="AG109" s="64">
        <f t="shared" ref="AG109:AH109" si="251">SUM(AG97:AG108)</f>
        <v>0</v>
      </c>
      <c r="AH109" s="65">
        <f t="shared" si="251"/>
        <v>0</v>
      </c>
      <c r="AI109" s="66"/>
      <c r="AJ109" s="64">
        <f t="shared" ref="AJ109:AK109" si="252">SUM(AJ97:AJ108)</f>
        <v>0</v>
      </c>
      <c r="AK109" s="65">
        <f t="shared" si="252"/>
        <v>0</v>
      </c>
      <c r="AL109" s="66"/>
      <c r="AM109" s="64">
        <f t="shared" ref="AM109:AN109" si="253">SUM(AM97:AM108)</f>
        <v>0</v>
      </c>
      <c r="AN109" s="65">
        <f t="shared" si="253"/>
        <v>0</v>
      </c>
      <c r="AO109" s="66"/>
      <c r="AP109" s="64">
        <f t="shared" ref="AP109:AQ109" si="254">SUM(AP97:AP108)</f>
        <v>9.799999999999999E-2</v>
      </c>
      <c r="AQ109" s="65">
        <f t="shared" si="254"/>
        <v>1.526</v>
      </c>
      <c r="AR109" s="66"/>
      <c r="AS109" s="64">
        <f t="shared" ref="AS109:AT109" si="255">SUM(AS97:AS108)</f>
        <v>0</v>
      </c>
      <c r="AT109" s="65">
        <f t="shared" si="255"/>
        <v>0</v>
      </c>
      <c r="AU109" s="66"/>
      <c r="AV109" s="64">
        <f t="shared" ref="AV109:AW109" si="256">SUM(AV97:AV108)</f>
        <v>0</v>
      </c>
      <c r="AW109" s="65">
        <f t="shared" si="256"/>
        <v>0</v>
      </c>
      <c r="AX109" s="66"/>
      <c r="AY109" s="64">
        <f t="shared" ref="AY109:AZ109" si="257">SUM(AY97:AY108)</f>
        <v>0</v>
      </c>
      <c r="AZ109" s="65">
        <f t="shared" si="257"/>
        <v>0</v>
      </c>
      <c r="BA109" s="66"/>
      <c r="BB109" s="64">
        <f t="shared" ref="BB109:BC109" si="258">SUM(BB97:BB108)</f>
        <v>1.45459</v>
      </c>
      <c r="BC109" s="65">
        <f t="shared" si="258"/>
        <v>93.701999999999998</v>
      </c>
      <c r="BD109" s="66"/>
      <c r="BE109" s="64">
        <f t="shared" ref="BE109:BF109" si="259">SUM(BE97:BE108)</f>
        <v>0</v>
      </c>
      <c r="BF109" s="65">
        <f t="shared" si="259"/>
        <v>0</v>
      </c>
      <c r="BG109" s="66"/>
      <c r="BH109" s="64">
        <f t="shared" ref="BH109:BI109" si="260">SUM(BH97:BH108)</f>
        <v>0</v>
      </c>
      <c r="BI109" s="65">
        <f t="shared" si="260"/>
        <v>0</v>
      </c>
      <c r="BJ109" s="66"/>
      <c r="BK109" s="64">
        <f t="shared" ref="BK109:BL109" si="261">SUM(BK97:BK108)</f>
        <v>0</v>
      </c>
      <c r="BL109" s="65">
        <f t="shared" si="261"/>
        <v>0</v>
      </c>
      <c r="BM109" s="66"/>
      <c r="BN109" s="64">
        <f t="shared" ref="BN109:BO109" si="262">SUM(BN97:BN108)</f>
        <v>0</v>
      </c>
      <c r="BO109" s="65">
        <f t="shared" si="262"/>
        <v>0</v>
      </c>
      <c r="BP109" s="66"/>
      <c r="BQ109" s="64">
        <f t="shared" ref="BQ109:BR109" si="263">SUM(BQ97:BQ108)</f>
        <v>0</v>
      </c>
      <c r="BR109" s="65">
        <f t="shared" si="263"/>
        <v>0</v>
      </c>
      <c r="BS109" s="66"/>
      <c r="BT109" s="64">
        <f t="shared" ref="BT109:BU109" si="264">SUM(BT97:BT108)</f>
        <v>2.8999999999999998E-3</v>
      </c>
      <c r="BU109" s="65">
        <f t="shared" si="264"/>
        <v>2.5000000000000001E-2</v>
      </c>
      <c r="BV109" s="66"/>
      <c r="BW109" s="64">
        <f t="shared" ref="BW109:BX109" si="265">SUM(BW97:BW108)</f>
        <v>0</v>
      </c>
      <c r="BX109" s="65">
        <f t="shared" si="265"/>
        <v>0</v>
      </c>
      <c r="BY109" s="66"/>
      <c r="BZ109" s="64">
        <f t="shared" ref="BZ109:CA109" si="266">SUM(BZ97:BZ108)</f>
        <v>0</v>
      </c>
      <c r="CA109" s="65">
        <f t="shared" si="266"/>
        <v>0</v>
      </c>
      <c r="CB109" s="66"/>
      <c r="CC109" s="38">
        <f t="shared" si="239"/>
        <v>2.5634900000000003</v>
      </c>
      <c r="CD109" s="39">
        <f t="shared" si="240"/>
        <v>175.691</v>
      </c>
    </row>
    <row r="110" spans="1:82" x14ac:dyDescent="0.3">
      <c r="A110" s="44">
        <v>2021</v>
      </c>
      <c r="B110" s="45" t="s">
        <v>5</v>
      </c>
      <c r="C110" s="9">
        <v>0</v>
      </c>
      <c r="D110" s="5">
        <v>0</v>
      </c>
      <c r="E110" s="12">
        <f>IF(C110=0,0,D110/C110*1000)</f>
        <v>0</v>
      </c>
      <c r="F110" s="9">
        <v>0</v>
      </c>
      <c r="G110" s="5">
        <v>0</v>
      </c>
      <c r="H110" s="12">
        <f t="shared" ref="H110:H121" si="267">IF(F110=0,0,G110/F110*1000)</f>
        <v>0</v>
      </c>
      <c r="I110" s="9">
        <v>0</v>
      </c>
      <c r="J110" s="5">
        <v>0</v>
      </c>
      <c r="K110" s="12">
        <f t="shared" ref="K110:K121" si="268">IF(I110=0,0,J110/I110*1000)</f>
        <v>0</v>
      </c>
      <c r="L110" s="9">
        <v>0</v>
      </c>
      <c r="M110" s="5">
        <v>0</v>
      </c>
      <c r="N110" s="12">
        <f t="shared" ref="N110:N121" si="269">IF(L110=0,0,M110/L110*1000)</f>
        <v>0</v>
      </c>
      <c r="O110" s="9">
        <v>0</v>
      </c>
      <c r="P110" s="5">
        <v>0</v>
      </c>
      <c r="Q110" s="12">
        <f t="shared" ref="Q110:Q121" si="270">IF(O110=0,0,P110/O110*1000)</f>
        <v>0</v>
      </c>
      <c r="R110" s="9">
        <v>0</v>
      </c>
      <c r="S110" s="5">
        <v>0</v>
      </c>
      <c r="T110" s="12">
        <f t="shared" ref="T110:T121" si="271">IF(R110=0,0,S110/R110*1000)</f>
        <v>0</v>
      </c>
      <c r="U110" s="9">
        <v>0</v>
      </c>
      <c r="V110" s="5">
        <v>0</v>
      </c>
      <c r="W110" s="12">
        <f t="shared" ref="W110:W121" si="272">IF(U110=0,0,V110/U110*1000)</f>
        <v>0</v>
      </c>
      <c r="X110" s="9">
        <v>0</v>
      </c>
      <c r="Y110" s="5">
        <v>0</v>
      </c>
      <c r="Z110" s="12">
        <f t="shared" ref="Z110:Z121" si="273">IF(X110=0,0,Y110/X110*1000)</f>
        <v>0</v>
      </c>
      <c r="AA110" s="9">
        <v>0</v>
      </c>
      <c r="AB110" s="5">
        <v>0</v>
      </c>
      <c r="AC110" s="12">
        <f t="shared" ref="AC110:AC121" si="274">IF(AA110=0,0,AB110/AA110*1000)</f>
        <v>0</v>
      </c>
      <c r="AD110" s="9">
        <v>0</v>
      </c>
      <c r="AE110" s="5">
        <v>0</v>
      </c>
      <c r="AF110" s="12">
        <f t="shared" ref="AF110:AF121" si="275">IF(AD110=0,0,AE110/AD110*1000)</f>
        <v>0</v>
      </c>
      <c r="AG110" s="9">
        <v>0</v>
      </c>
      <c r="AH110" s="5">
        <v>0</v>
      </c>
      <c r="AI110" s="12">
        <f t="shared" ref="AI110:AI121" si="276">IF(AG110=0,0,AH110/AG110*1000)</f>
        <v>0</v>
      </c>
      <c r="AJ110" s="9">
        <v>0</v>
      </c>
      <c r="AK110" s="5">
        <v>0</v>
      </c>
      <c r="AL110" s="12">
        <f t="shared" ref="AL110:AL121" si="277">IF(AJ110=0,0,AK110/AJ110*1000)</f>
        <v>0</v>
      </c>
      <c r="AM110" s="9">
        <v>0</v>
      </c>
      <c r="AN110" s="5">
        <v>0</v>
      </c>
      <c r="AO110" s="12">
        <f t="shared" ref="AO110:AO121" si="278">IF(AM110=0,0,AN110/AM110*1000)</f>
        <v>0</v>
      </c>
      <c r="AP110" s="9">
        <v>0</v>
      </c>
      <c r="AQ110" s="5">
        <v>0</v>
      </c>
      <c r="AR110" s="12">
        <f t="shared" ref="AR110:AR121" si="279">IF(AP110=0,0,AQ110/AP110*1000)</f>
        <v>0</v>
      </c>
      <c r="AS110" s="9">
        <v>0</v>
      </c>
      <c r="AT110" s="5">
        <v>0</v>
      </c>
      <c r="AU110" s="12">
        <f t="shared" ref="AU110:AU121" si="280">IF(AS110=0,0,AT110/AS110*1000)</f>
        <v>0</v>
      </c>
      <c r="AV110" s="9">
        <v>0</v>
      </c>
      <c r="AW110" s="5">
        <v>0</v>
      </c>
      <c r="AX110" s="12">
        <f t="shared" ref="AX110:AX121" si="281">IF(AV110=0,0,AW110/AV110*1000)</f>
        <v>0</v>
      </c>
      <c r="AY110" s="9">
        <v>0</v>
      </c>
      <c r="AZ110" s="5">
        <v>0</v>
      </c>
      <c r="BA110" s="12">
        <f t="shared" ref="BA110:BA121" si="282">IF(AY110=0,0,AZ110/AY110*1000)</f>
        <v>0</v>
      </c>
      <c r="BB110" s="9">
        <v>0</v>
      </c>
      <c r="BC110" s="5">
        <v>0</v>
      </c>
      <c r="BD110" s="12">
        <f t="shared" ref="BD110:BD121" si="283">IF(BB110=0,0,BC110/BB110*1000)</f>
        <v>0</v>
      </c>
      <c r="BE110" s="9">
        <v>0</v>
      </c>
      <c r="BF110" s="5">
        <v>0</v>
      </c>
      <c r="BG110" s="12">
        <f t="shared" ref="BG110:BG121" si="284">IF(BE110=0,0,BF110/BE110*1000)</f>
        <v>0</v>
      </c>
      <c r="BH110" s="9">
        <v>0</v>
      </c>
      <c r="BI110" s="5">
        <v>0</v>
      </c>
      <c r="BJ110" s="12">
        <f t="shared" ref="BJ110:BJ121" si="285">IF(BH110=0,0,BI110/BH110*1000)</f>
        <v>0</v>
      </c>
      <c r="BK110" s="9">
        <v>0</v>
      </c>
      <c r="BL110" s="5">
        <v>0</v>
      </c>
      <c r="BM110" s="12">
        <f t="shared" ref="BM110:BM121" si="286">IF(BK110=0,0,BL110/BK110*1000)</f>
        <v>0</v>
      </c>
      <c r="BN110" s="9">
        <v>0</v>
      </c>
      <c r="BO110" s="5">
        <v>0</v>
      </c>
      <c r="BP110" s="12">
        <f t="shared" ref="BP110:BP121" si="287">IF(BN110=0,0,BO110/BN110*1000)</f>
        <v>0</v>
      </c>
      <c r="BQ110" s="9">
        <v>0</v>
      </c>
      <c r="BR110" s="5">
        <v>0</v>
      </c>
      <c r="BS110" s="12">
        <f t="shared" ref="BS110:BS121" si="288">IF(BQ110=0,0,BR110/BQ110*1000)</f>
        <v>0</v>
      </c>
      <c r="BT110" s="9">
        <v>0</v>
      </c>
      <c r="BU110" s="5">
        <v>0</v>
      </c>
      <c r="BV110" s="12">
        <f t="shared" ref="BV110:BV121" si="289">IF(BT110=0,0,BU110/BT110*1000)</f>
        <v>0</v>
      </c>
      <c r="BW110" s="9">
        <v>0</v>
      </c>
      <c r="BX110" s="5">
        <v>0</v>
      </c>
      <c r="BY110" s="12">
        <f t="shared" ref="BY110:BY121" si="290">IF(BW110=0,0,BX110/BW110*1000)</f>
        <v>0</v>
      </c>
      <c r="BZ110" s="9">
        <v>0</v>
      </c>
      <c r="CA110" s="5">
        <v>0</v>
      </c>
      <c r="CB110" s="12">
        <f t="shared" ref="CB110:CB121" si="291">IF(BZ110=0,0,CA110/BZ110*1000)</f>
        <v>0</v>
      </c>
      <c r="CC110" s="6">
        <f t="shared" si="239"/>
        <v>0</v>
      </c>
      <c r="CD110" s="11">
        <f t="shared" si="240"/>
        <v>0</v>
      </c>
    </row>
    <row r="111" spans="1:82" x14ac:dyDescent="0.3">
      <c r="A111" s="44">
        <v>2021</v>
      </c>
      <c r="B111" s="45" t="s">
        <v>6</v>
      </c>
      <c r="C111" s="9">
        <v>0</v>
      </c>
      <c r="D111" s="5">
        <v>0</v>
      </c>
      <c r="E111" s="12">
        <f t="shared" ref="E111:E112" si="292">IF(C111=0,0,D111/C111*1000)</f>
        <v>0</v>
      </c>
      <c r="F111" s="9">
        <v>0</v>
      </c>
      <c r="G111" s="5">
        <v>0</v>
      </c>
      <c r="H111" s="12">
        <f t="shared" si="267"/>
        <v>0</v>
      </c>
      <c r="I111" s="9">
        <v>0</v>
      </c>
      <c r="J111" s="5">
        <v>0</v>
      </c>
      <c r="K111" s="12">
        <f t="shared" si="268"/>
        <v>0</v>
      </c>
      <c r="L111" s="9">
        <v>0</v>
      </c>
      <c r="M111" s="5">
        <v>0</v>
      </c>
      <c r="N111" s="12">
        <f t="shared" si="269"/>
        <v>0</v>
      </c>
      <c r="O111" s="9">
        <v>0</v>
      </c>
      <c r="P111" s="5">
        <v>0</v>
      </c>
      <c r="Q111" s="12">
        <f t="shared" si="270"/>
        <v>0</v>
      </c>
      <c r="R111" s="9">
        <v>0</v>
      </c>
      <c r="S111" s="5">
        <v>0</v>
      </c>
      <c r="T111" s="12">
        <f t="shared" si="271"/>
        <v>0</v>
      </c>
      <c r="U111" s="9">
        <v>0</v>
      </c>
      <c r="V111" s="5">
        <v>0</v>
      </c>
      <c r="W111" s="12">
        <f t="shared" si="272"/>
        <v>0</v>
      </c>
      <c r="X111" s="9">
        <v>0</v>
      </c>
      <c r="Y111" s="5">
        <v>0</v>
      </c>
      <c r="Z111" s="12">
        <f t="shared" si="273"/>
        <v>0</v>
      </c>
      <c r="AA111" s="9">
        <v>0</v>
      </c>
      <c r="AB111" s="5">
        <v>0</v>
      </c>
      <c r="AC111" s="12">
        <f t="shared" si="274"/>
        <v>0</v>
      </c>
      <c r="AD111" s="9">
        <v>0</v>
      </c>
      <c r="AE111" s="5">
        <v>0</v>
      </c>
      <c r="AF111" s="12">
        <f t="shared" si="275"/>
        <v>0</v>
      </c>
      <c r="AG111" s="9">
        <v>0</v>
      </c>
      <c r="AH111" s="5">
        <v>0</v>
      </c>
      <c r="AI111" s="12">
        <f t="shared" si="276"/>
        <v>0</v>
      </c>
      <c r="AJ111" s="9">
        <v>0</v>
      </c>
      <c r="AK111" s="5">
        <v>0</v>
      </c>
      <c r="AL111" s="12">
        <f t="shared" si="277"/>
        <v>0</v>
      </c>
      <c r="AM111" s="9">
        <v>0</v>
      </c>
      <c r="AN111" s="5">
        <v>0</v>
      </c>
      <c r="AO111" s="12">
        <f t="shared" si="278"/>
        <v>0</v>
      </c>
      <c r="AP111" s="9">
        <v>0</v>
      </c>
      <c r="AQ111" s="5">
        <v>0</v>
      </c>
      <c r="AR111" s="12">
        <f t="shared" si="279"/>
        <v>0</v>
      </c>
      <c r="AS111" s="9">
        <v>0</v>
      </c>
      <c r="AT111" s="5">
        <v>0</v>
      </c>
      <c r="AU111" s="12">
        <f t="shared" si="280"/>
        <v>0</v>
      </c>
      <c r="AV111" s="9">
        <v>0</v>
      </c>
      <c r="AW111" s="5">
        <v>0</v>
      </c>
      <c r="AX111" s="12">
        <f t="shared" si="281"/>
        <v>0</v>
      </c>
      <c r="AY111" s="9">
        <v>0</v>
      </c>
      <c r="AZ111" s="5">
        <v>0</v>
      </c>
      <c r="BA111" s="12">
        <f t="shared" si="282"/>
        <v>0</v>
      </c>
      <c r="BB111" s="9">
        <v>0</v>
      </c>
      <c r="BC111" s="5">
        <v>0</v>
      </c>
      <c r="BD111" s="12">
        <f t="shared" si="283"/>
        <v>0</v>
      </c>
      <c r="BE111" s="9">
        <v>0</v>
      </c>
      <c r="BF111" s="5">
        <v>0</v>
      </c>
      <c r="BG111" s="12">
        <f t="shared" si="284"/>
        <v>0</v>
      </c>
      <c r="BH111" s="9">
        <v>0</v>
      </c>
      <c r="BI111" s="5">
        <v>0</v>
      </c>
      <c r="BJ111" s="12">
        <f t="shared" si="285"/>
        <v>0</v>
      </c>
      <c r="BK111" s="9">
        <v>0</v>
      </c>
      <c r="BL111" s="5">
        <v>0</v>
      </c>
      <c r="BM111" s="12">
        <f t="shared" si="286"/>
        <v>0</v>
      </c>
      <c r="BN111" s="9">
        <v>0</v>
      </c>
      <c r="BO111" s="5">
        <v>0</v>
      </c>
      <c r="BP111" s="12">
        <f t="shared" si="287"/>
        <v>0</v>
      </c>
      <c r="BQ111" s="9">
        <v>0</v>
      </c>
      <c r="BR111" s="5">
        <v>0</v>
      </c>
      <c r="BS111" s="12">
        <f t="shared" si="288"/>
        <v>0</v>
      </c>
      <c r="BT111" s="9">
        <v>0</v>
      </c>
      <c r="BU111" s="5">
        <v>0</v>
      </c>
      <c r="BV111" s="12">
        <f t="shared" si="289"/>
        <v>0</v>
      </c>
      <c r="BW111" s="9">
        <v>0</v>
      </c>
      <c r="BX111" s="5">
        <v>0</v>
      </c>
      <c r="BY111" s="12">
        <f t="shared" si="290"/>
        <v>0</v>
      </c>
      <c r="BZ111" s="9">
        <v>0</v>
      </c>
      <c r="CA111" s="5">
        <v>0</v>
      </c>
      <c r="CB111" s="12">
        <f t="shared" si="291"/>
        <v>0</v>
      </c>
      <c r="CC111" s="6">
        <f t="shared" si="239"/>
        <v>0</v>
      </c>
      <c r="CD111" s="11">
        <f t="shared" si="240"/>
        <v>0</v>
      </c>
    </row>
    <row r="112" spans="1:82" x14ac:dyDescent="0.3">
      <c r="A112" s="44">
        <v>2021</v>
      </c>
      <c r="B112" s="45" t="s">
        <v>7</v>
      </c>
      <c r="C112" s="9">
        <v>0</v>
      </c>
      <c r="D112" s="5">
        <v>0</v>
      </c>
      <c r="E112" s="12">
        <f t="shared" si="292"/>
        <v>0</v>
      </c>
      <c r="F112" s="9">
        <v>0</v>
      </c>
      <c r="G112" s="5">
        <v>0</v>
      </c>
      <c r="H112" s="12">
        <f t="shared" si="267"/>
        <v>0</v>
      </c>
      <c r="I112" s="9">
        <v>0</v>
      </c>
      <c r="J112" s="5">
        <v>0</v>
      </c>
      <c r="K112" s="12">
        <f t="shared" si="268"/>
        <v>0</v>
      </c>
      <c r="L112" s="69">
        <v>0.18</v>
      </c>
      <c r="M112" s="5">
        <v>13.801</v>
      </c>
      <c r="N112" s="12">
        <f t="shared" si="269"/>
        <v>76672.222222222234</v>
      </c>
      <c r="O112" s="9">
        <v>0</v>
      </c>
      <c r="P112" s="5">
        <v>0</v>
      </c>
      <c r="Q112" s="12">
        <f t="shared" si="270"/>
        <v>0</v>
      </c>
      <c r="R112" s="9">
        <v>0</v>
      </c>
      <c r="S112" s="5">
        <v>0</v>
      </c>
      <c r="T112" s="12">
        <f t="shared" si="271"/>
        <v>0</v>
      </c>
      <c r="U112" s="9">
        <v>0</v>
      </c>
      <c r="V112" s="5">
        <v>0</v>
      </c>
      <c r="W112" s="12">
        <f t="shared" si="272"/>
        <v>0</v>
      </c>
      <c r="X112" s="9">
        <v>0</v>
      </c>
      <c r="Y112" s="5">
        <v>0</v>
      </c>
      <c r="Z112" s="12">
        <f t="shared" si="273"/>
        <v>0</v>
      </c>
      <c r="AA112" s="9">
        <v>0</v>
      </c>
      <c r="AB112" s="5">
        <v>0</v>
      </c>
      <c r="AC112" s="12">
        <f t="shared" si="274"/>
        <v>0</v>
      </c>
      <c r="AD112" s="9">
        <v>0</v>
      </c>
      <c r="AE112" s="5">
        <v>0</v>
      </c>
      <c r="AF112" s="12">
        <f t="shared" si="275"/>
        <v>0</v>
      </c>
      <c r="AG112" s="9">
        <v>0</v>
      </c>
      <c r="AH112" s="5">
        <v>0</v>
      </c>
      <c r="AI112" s="12">
        <f t="shared" si="276"/>
        <v>0</v>
      </c>
      <c r="AJ112" s="9">
        <v>0</v>
      </c>
      <c r="AK112" s="5">
        <v>0</v>
      </c>
      <c r="AL112" s="12">
        <f t="shared" si="277"/>
        <v>0</v>
      </c>
      <c r="AM112" s="9">
        <v>0</v>
      </c>
      <c r="AN112" s="5">
        <v>0</v>
      </c>
      <c r="AO112" s="12">
        <f t="shared" si="278"/>
        <v>0</v>
      </c>
      <c r="AP112" s="9">
        <v>0</v>
      </c>
      <c r="AQ112" s="5">
        <v>0</v>
      </c>
      <c r="AR112" s="12">
        <f t="shared" si="279"/>
        <v>0</v>
      </c>
      <c r="AS112" s="9">
        <v>0</v>
      </c>
      <c r="AT112" s="5">
        <v>0</v>
      </c>
      <c r="AU112" s="12">
        <f t="shared" si="280"/>
        <v>0</v>
      </c>
      <c r="AV112" s="9">
        <v>0</v>
      </c>
      <c r="AW112" s="5">
        <v>0</v>
      </c>
      <c r="AX112" s="12">
        <f t="shared" si="281"/>
        <v>0</v>
      </c>
      <c r="AY112" s="9">
        <v>0</v>
      </c>
      <c r="AZ112" s="5">
        <v>0</v>
      </c>
      <c r="BA112" s="12">
        <f t="shared" si="282"/>
        <v>0</v>
      </c>
      <c r="BB112" s="9">
        <v>0</v>
      </c>
      <c r="BC112" s="5">
        <v>0</v>
      </c>
      <c r="BD112" s="12">
        <f t="shared" si="283"/>
        <v>0</v>
      </c>
      <c r="BE112" s="9">
        <v>0</v>
      </c>
      <c r="BF112" s="5">
        <v>0</v>
      </c>
      <c r="BG112" s="12">
        <f t="shared" si="284"/>
        <v>0</v>
      </c>
      <c r="BH112" s="9">
        <v>0</v>
      </c>
      <c r="BI112" s="5">
        <v>0</v>
      </c>
      <c r="BJ112" s="12">
        <f t="shared" si="285"/>
        <v>0</v>
      </c>
      <c r="BK112" s="9">
        <v>0</v>
      </c>
      <c r="BL112" s="5">
        <v>0</v>
      </c>
      <c r="BM112" s="12">
        <f t="shared" si="286"/>
        <v>0</v>
      </c>
      <c r="BN112" s="9">
        <v>0</v>
      </c>
      <c r="BO112" s="5">
        <v>0</v>
      </c>
      <c r="BP112" s="12">
        <f t="shared" si="287"/>
        <v>0</v>
      </c>
      <c r="BQ112" s="9">
        <v>0</v>
      </c>
      <c r="BR112" s="5">
        <v>0</v>
      </c>
      <c r="BS112" s="12">
        <f t="shared" si="288"/>
        <v>0</v>
      </c>
      <c r="BT112" s="9">
        <v>0</v>
      </c>
      <c r="BU112" s="5">
        <v>0</v>
      </c>
      <c r="BV112" s="12">
        <f t="shared" si="289"/>
        <v>0</v>
      </c>
      <c r="BW112" s="9">
        <v>0</v>
      </c>
      <c r="BX112" s="5">
        <v>0</v>
      </c>
      <c r="BY112" s="12">
        <f t="shared" si="290"/>
        <v>0</v>
      </c>
      <c r="BZ112" s="9">
        <v>0</v>
      </c>
      <c r="CA112" s="5">
        <v>0</v>
      </c>
      <c r="CB112" s="12">
        <f t="shared" si="291"/>
        <v>0</v>
      </c>
      <c r="CC112" s="6">
        <f t="shared" si="239"/>
        <v>0.18</v>
      </c>
      <c r="CD112" s="11">
        <f t="shared" si="240"/>
        <v>13.801</v>
      </c>
    </row>
    <row r="113" spans="1:82" x14ac:dyDescent="0.3">
      <c r="A113" s="44">
        <v>2021</v>
      </c>
      <c r="B113" s="45" t="s">
        <v>8</v>
      </c>
      <c r="C113" s="9">
        <v>0</v>
      </c>
      <c r="D113" s="5">
        <v>0</v>
      </c>
      <c r="E113" s="12">
        <f>IF(C113=0,0,D113/C113*1000)</f>
        <v>0</v>
      </c>
      <c r="F113" s="9">
        <v>0</v>
      </c>
      <c r="G113" s="5">
        <v>0</v>
      </c>
      <c r="H113" s="12">
        <f t="shared" si="267"/>
        <v>0</v>
      </c>
      <c r="I113" s="9">
        <v>0</v>
      </c>
      <c r="J113" s="5">
        <v>0</v>
      </c>
      <c r="K113" s="12">
        <f t="shared" si="268"/>
        <v>0</v>
      </c>
      <c r="L113" s="9">
        <v>0</v>
      </c>
      <c r="M113" s="5">
        <v>0</v>
      </c>
      <c r="N113" s="12">
        <f t="shared" si="269"/>
        <v>0</v>
      </c>
      <c r="O113" s="9">
        <v>0</v>
      </c>
      <c r="P113" s="5">
        <v>0</v>
      </c>
      <c r="Q113" s="12">
        <f t="shared" si="270"/>
        <v>0</v>
      </c>
      <c r="R113" s="9">
        <v>0</v>
      </c>
      <c r="S113" s="5">
        <v>0</v>
      </c>
      <c r="T113" s="12">
        <f t="shared" si="271"/>
        <v>0</v>
      </c>
      <c r="U113" s="9">
        <v>0</v>
      </c>
      <c r="V113" s="5">
        <v>0</v>
      </c>
      <c r="W113" s="12">
        <f t="shared" si="272"/>
        <v>0</v>
      </c>
      <c r="X113" s="9">
        <v>0</v>
      </c>
      <c r="Y113" s="5">
        <v>0</v>
      </c>
      <c r="Z113" s="12">
        <f t="shared" si="273"/>
        <v>0</v>
      </c>
      <c r="AA113" s="9">
        <v>0</v>
      </c>
      <c r="AB113" s="5">
        <v>0</v>
      </c>
      <c r="AC113" s="12">
        <f t="shared" si="274"/>
        <v>0</v>
      </c>
      <c r="AD113" s="9">
        <v>0</v>
      </c>
      <c r="AE113" s="5">
        <v>0</v>
      </c>
      <c r="AF113" s="12">
        <f t="shared" si="275"/>
        <v>0</v>
      </c>
      <c r="AG113" s="9">
        <v>0</v>
      </c>
      <c r="AH113" s="5">
        <v>0</v>
      </c>
      <c r="AI113" s="12">
        <f t="shared" si="276"/>
        <v>0</v>
      </c>
      <c r="AJ113" s="9">
        <v>0</v>
      </c>
      <c r="AK113" s="5">
        <v>0</v>
      </c>
      <c r="AL113" s="12">
        <f t="shared" si="277"/>
        <v>0</v>
      </c>
      <c r="AM113" s="9">
        <v>0</v>
      </c>
      <c r="AN113" s="5">
        <v>0</v>
      </c>
      <c r="AO113" s="12">
        <f t="shared" si="278"/>
        <v>0</v>
      </c>
      <c r="AP113" s="9">
        <v>0</v>
      </c>
      <c r="AQ113" s="5">
        <v>0</v>
      </c>
      <c r="AR113" s="12">
        <f t="shared" si="279"/>
        <v>0</v>
      </c>
      <c r="AS113" s="9">
        <v>0</v>
      </c>
      <c r="AT113" s="5">
        <v>0</v>
      </c>
      <c r="AU113" s="12">
        <f t="shared" si="280"/>
        <v>0</v>
      </c>
      <c r="AV113" s="9">
        <v>0</v>
      </c>
      <c r="AW113" s="5">
        <v>0</v>
      </c>
      <c r="AX113" s="12">
        <f t="shared" si="281"/>
        <v>0</v>
      </c>
      <c r="AY113" s="9">
        <v>0</v>
      </c>
      <c r="AZ113" s="5">
        <v>0</v>
      </c>
      <c r="BA113" s="12">
        <f t="shared" si="282"/>
        <v>0</v>
      </c>
      <c r="BB113" s="9">
        <v>0</v>
      </c>
      <c r="BC113" s="5">
        <v>0</v>
      </c>
      <c r="BD113" s="12">
        <f t="shared" si="283"/>
        <v>0</v>
      </c>
      <c r="BE113" s="9">
        <v>0</v>
      </c>
      <c r="BF113" s="5">
        <v>0</v>
      </c>
      <c r="BG113" s="12">
        <f t="shared" si="284"/>
        <v>0</v>
      </c>
      <c r="BH113" s="9">
        <v>0</v>
      </c>
      <c r="BI113" s="5">
        <v>0</v>
      </c>
      <c r="BJ113" s="12">
        <f t="shared" si="285"/>
        <v>0</v>
      </c>
      <c r="BK113" s="9">
        <v>0</v>
      </c>
      <c r="BL113" s="5">
        <v>0</v>
      </c>
      <c r="BM113" s="12">
        <f t="shared" si="286"/>
        <v>0</v>
      </c>
      <c r="BN113" s="9">
        <v>0</v>
      </c>
      <c r="BO113" s="5">
        <v>0</v>
      </c>
      <c r="BP113" s="12">
        <f t="shared" si="287"/>
        <v>0</v>
      </c>
      <c r="BQ113" s="9">
        <v>0</v>
      </c>
      <c r="BR113" s="5">
        <v>0</v>
      </c>
      <c r="BS113" s="12">
        <f t="shared" si="288"/>
        <v>0</v>
      </c>
      <c r="BT113" s="9">
        <v>0</v>
      </c>
      <c r="BU113" s="5">
        <v>0</v>
      </c>
      <c r="BV113" s="12">
        <f t="shared" si="289"/>
        <v>0</v>
      </c>
      <c r="BW113" s="9">
        <v>0</v>
      </c>
      <c r="BX113" s="5">
        <v>0</v>
      </c>
      <c r="BY113" s="12">
        <f t="shared" si="290"/>
        <v>0</v>
      </c>
      <c r="BZ113" s="9">
        <v>0</v>
      </c>
      <c r="CA113" s="5">
        <v>0</v>
      </c>
      <c r="CB113" s="12">
        <f t="shared" si="291"/>
        <v>0</v>
      </c>
      <c r="CC113" s="6">
        <f t="shared" si="239"/>
        <v>0</v>
      </c>
      <c r="CD113" s="11">
        <f t="shared" si="240"/>
        <v>0</v>
      </c>
    </row>
    <row r="114" spans="1:82" x14ac:dyDescent="0.3">
      <c r="A114" s="44">
        <v>2021</v>
      </c>
      <c r="B114" s="12" t="s">
        <v>9</v>
      </c>
      <c r="C114" s="9">
        <v>0</v>
      </c>
      <c r="D114" s="5">
        <v>0</v>
      </c>
      <c r="E114" s="12">
        <f t="shared" ref="E114:E121" si="293">IF(C114=0,0,D114/C114*1000)</f>
        <v>0</v>
      </c>
      <c r="F114" s="9">
        <v>0</v>
      </c>
      <c r="G114" s="5">
        <v>0</v>
      </c>
      <c r="H114" s="12">
        <f t="shared" si="267"/>
        <v>0</v>
      </c>
      <c r="I114" s="9">
        <v>0</v>
      </c>
      <c r="J114" s="5">
        <v>0</v>
      </c>
      <c r="K114" s="12">
        <f t="shared" si="268"/>
        <v>0</v>
      </c>
      <c r="L114" s="70">
        <v>0.08</v>
      </c>
      <c r="M114" s="71">
        <v>8.6050000000000004</v>
      </c>
      <c r="N114" s="12">
        <f t="shared" si="269"/>
        <v>107562.5</v>
      </c>
      <c r="O114" s="9">
        <v>0</v>
      </c>
      <c r="P114" s="5">
        <v>0</v>
      </c>
      <c r="Q114" s="12">
        <f t="shared" si="270"/>
        <v>0</v>
      </c>
      <c r="R114" s="9">
        <v>0</v>
      </c>
      <c r="S114" s="5">
        <v>0</v>
      </c>
      <c r="T114" s="12">
        <f t="shared" si="271"/>
        <v>0</v>
      </c>
      <c r="U114" s="9">
        <v>0</v>
      </c>
      <c r="V114" s="5">
        <v>0</v>
      </c>
      <c r="W114" s="12">
        <f t="shared" si="272"/>
        <v>0</v>
      </c>
      <c r="X114" s="9">
        <v>0</v>
      </c>
      <c r="Y114" s="5">
        <v>0</v>
      </c>
      <c r="Z114" s="12">
        <f t="shared" si="273"/>
        <v>0</v>
      </c>
      <c r="AA114" s="9">
        <v>0</v>
      </c>
      <c r="AB114" s="5">
        <v>0</v>
      </c>
      <c r="AC114" s="12">
        <f t="shared" si="274"/>
        <v>0</v>
      </c>
      <c r="AD114" s="9">
        <v>0</v>
      </c>
      <c r="AE114" s="5">
        <v>0</v>
      </c>
      <c r="AF114" s="12">
        <f t="shared" si="275"/>
        <v>0</v>
      </c>
      <c r="AG114" s="9">
        <v>0</v>
      </c>
      <c r="AH114" s="5">
        <v>0</v>
      </c>
      <c r="AI114" s="12">
        <f t="shared" si="276"/>
        <v>0</v>
      </c>
      <c r="AJ114" s="9">
        <v>0</v>
      </c>
      <c r="AK114" s="5">
        <v>0</v>
      </c>
      <c r="AL114" s="12">
        <f t="shared" si="277"/>
        <v>0</v>
      </c>
      <c r="AM114" s="9">
        <v>0</v>
      </c>
      <c r="AN114" s="5">
        <v>0</v>
      </c>
      <c r="AO114" s="12">
        <f t="shared" si="278"/>
        <v>0</v>
      </c>
      <c r="AP114" s="9">
        <v>0</v>
      </c>
      <c r="AQ114" s="5">
        <v>0</v>
      </c>
      <c r="AR114" s="12">
        <f t="shared" si="279"/>
        <v>0</v>
      </c>
      <c r="AS114" s="9">
        <v>0</v>
      </c>
      <c r="AT114" s="5">
        <v>0</v>
      </c>
      <c r="AU114" s="12">
        <f t="shared" si="280"/>
        <v>0</v>
      </c>
      <c r="AV114" s="9">
        <v>0</v>
      </c>
      <c r="AW114" s="5">
        <v>0</v>
      </c>
      <c r="AX114" s="12">
        <f t="shared" si="281"/>
        <v>0</v>
      </c>
      <c r="AY114" s="9">
        <v>0</v>
      </c>
      <c r="AZ114" s="5">
        <v>0</v>
      </c>
      <c r="BA114" s="12">
        <f t="shared" si="282"/>
        <v>0</v>
      </c>
      <c r="BB114" s="9">
        <v>0</v>
      </c>
      <c r="BC114" s="5">
        <v>0</v>
      </c>
      <c r="BD114" s="12">
        <f t="shared" si="283"/>
        <v>0</v>
      </c>
      <c r="BE114" s="9">
        <v>0</v>
      </c>
      <c r="BF114" s="5">
        <v>0</v>
      </c>
      <c r="BG114" s="12">
        <f t="shared" si="284"/>
        <v>0</v>
      </c>
      <c r="BH114" s="9">
        <v>0</v>
      </c>
      <c r="BI114" s="5">
        <v>0</v>
      </c>
      <c r="BJ114" s="12">
        <f t="shared" si="285"/>
        <v>0</v>
      </c>
      <c r="BK114" s="9">
        <v>0</v>
      </c>
      <c r="BL114" s="5">
        <v>0</v>
      </c>
      <c r="BM114" s="12">
        <f t="shared" si="286"/>
        <v>0</v>
      </c>
      <c r="BN114" s="9">
        <v>0</v>
      </c>
      <c r="BO114" s="5">
        <v>0</v>
      </c>
      <c r="BP114" s="12">
        <f t="shared" si="287"/>
        <v>0</v>
      </c>
      <c r="BQ114" s="9">
        <v>0</v>
      </c>
      <c r="BR114" s="5">
        <v>0</v>
      </c>
      <c r="BS114" s="12">
        <f t="shared" si="288"/>
        <v>0</v>
      </c>
      <c r="BT114" s="9">
        <v>0</v>
      </c>
      <c r="BU114" s="5">
        <v>0</v>
      </c>
      <c r="BV114" s="12">
        <f t="shared" si="289"/>
        <v>0</v>
      </c>
      <c r="BW114" s="9">
        <v>0</v>
      </c>
      <c r="BX114" s="5">
        <v>0</v>
      </c>
      <c r="BY114" s="12">
        <f t="shared" si="290"/>
        <v>0</v>
      </c>
      <c r="BZ114" s="9">
        <v>0</v>
      </c>
      <c r="CA114" s="5">
        <v>0</v>
      </c>
      <c r="CB114" s="12">
        <f t="shared" si="291"/>
        <v>0</v>
      </c>
      <c r="CC114" s="6">
        <f t="shared" si="239"/>
        <v>0.08</v>
      </c>
      <c r="CD114" s="11">
        <f t="shared" si="240"/>
        <v>8.6050000000000004</v>
      </c>
    </row>
    <row r="115" spans="1:82" x14ac:dyDescent="0.3">
      <c r="A115" s="44">
        <v>2021</v>
      </c>
      <c r="B115" s="45" t="s">
        <v>10</v>
      </c>
      <c r="C115" s="9">
        <v>0</v>
      </c>
      <c r="D115" s="5">
        <v>0</v>
      </c>
      <c r="E115" s="12">
        <f t="shared" si="293"/>
        <v>0</v>
      </c>
      <c r="F115" s="9">
        <v>0</v>
      </c>
      <c r="G115" s="5">
        <v>0</v>
      </c>
      <c r="H115" s="12">
        <f t="shared" si="267"/>
        <v>0</v>
      </c>
      <c r="I115" s="9">
        <v>0</v>
      </c>
      <c r="J115" s="5">
        <v>0</v>
      </c>
      <c r="K115" s="12">
        <f t="shared" si="268"/>
        <v>0</v>
      </c>
      <c r="L115" s="69">
        <v>0.12</v>
      </c>
      <c r="M115" s="5">
        <v>11.332000000000001</v>
      </c>
      <c r="N115" s="12">
        <f t="shared" si="269"/>
        <v>94433.333333333343</v>
      </c>
      <c r="O115" s="9">
        <v>0</v>
      </c>
      <c r="P115" s="5">
        <v>0</v>
      </c>
      <c r="Q115" s="12">
        <f t="shared" si="270"/>
        <v>0</v>
      </c>
      <c r="R115" s="9">
        <v>0</v>
      </c>
      <c r="S115" s="5">
        <v>0</v>
      </c>
      <c r="T115" s="12">
        <f t="shared" si="271"/>
        <v>0</v>
      </c>
      <c r="U115" s="9">
        <v>0</v>
      </c>
      <c r="V115" s="5">
        <v>0</v>
      </c>
      <c r="W115" s="12">
        <f t="shared" si="272"/>
        <v>0</v>
      </c>
      <c r="X115" s="9">
        <v>0</v>
      </c>
      <c r="Y115" s="5">
        <v>0</v>
      </c>
      <c r="Z115" s="12">
        <f t="shared" si="273"/>
        <v>0</v>
      </c>
      <c r="AA115" s="9">
        <v>0</v>
      </c>
      <c r="AB115" s="5">
        <v>0</v>
      </c>
      <c r="AC115" s="12">
        <f t="shared" si="274"/>
        <v>0</v>
      </c>
      <c r="AD115" s="9">
        <v>0</v>
      </c>
      <c r="AE115" s="5">
        <v>0</v>
      </c>
      <c r="AF115" s="12">
        <f t="shared" si="275"/>
        <v>0</v>
      </c>
      <c r="AG115" s="9">
        <v>0</v>
      </c>
      <c r="AH115" s="5">
        <v>0</v>
      </c>
      <c r="AI115" s="12">
        <f t="shared" si="276"/>
        <v>0</v>
      </c>
      <c r="AJ115" s="9">
        <v>0</v>
      </c>
      <c r="AK115" s="5">
        <v>0</v>
      </c>
      <c r="AL115" s="12">
        <f t="shared" si="277"/>
        <v>0</v>
      </c>
      <c r="AM115" s="9">
        <v>0</v>
      </c>
      <c r="AN115" s="5">
        <v>0</v>
      </c>
      <c r="AO115" s="12">
        <f t="shared" si="278"/>
        <v>0</v>
      </c>
      <c r="AP115" s="9">
        <v>0</v>
      </c>
      <c r="AQ115" s="5">
        <v>0</v>
      </c>
      <c r="AR115" s="12">
        <f t="shared" si="279"/>
        <v>0</v>
      </c>
      <c r="AS115" s="9">
        <v>0</v>
      </c>
      <c r="AT115" s="5">
        <v>0</v>
      </c>
      <c r="AU115" s="12">
        <f t="shared" si="280"/>
        <v>0</v>
      </c>
      <c r="AV115" s="9">
        <v>0</v>
      </c>
      <c r="AW115" s="5">
        <v>0</v>
      </c>
      <c r="AX115" s="12">
        <f t="shared" si="281"/>
        <v>0</v>
      </c>
      <c r="AY115" s="9">
        <v>0</v>
      </c>
      <c r="AZ115" s="5">
        <v>0</v>
      </c>
      <c r="BA115" s="12">
        <f t="shared" si="282"/>
        <v>0</v>
      </c>
      <c r="BB115" s="9">
        <v>0</v>
      </c>
      <c r="BC115" s="5">
        <v>0</v>
      </c>
      <c r="BD115" s="12">
        <f t="shared" si="283"/>
        <v>0</v>
      </c>
      <c r="BE115" s="9">
        <v>0</v>
      </c>
      <c r="BF115" s="5">
        <v>0</v>
      </c>
      <c r="BG115" s="12">
        <f t="shared" si="284"/>
        <v>0</v>
      </c>
      <c r="BH115" s="9">
        <v>0</v>
      </c>
      <c r="BI115" s="5">
        <v>0</v>
      </c>
      <c r="BJ115" s="12">
        <f t="shared" si="285"/>
        <v>0</v>
      </c>
      <c r="BK115" s="9">
        <v>0</v>
      </c>
      <c r="BL115" s="5">
        <v>0</v>
      </c>
      <c r="BM115" s="12">
        <f t="shared" si="286"/>
        <v>0</v>
      </c>
      <c r="BN115" s="9">
        <v>0</v>
      </c>
      <c r="BO115" s="5">
        <v>0</v>
      </c>
      <c r="BP115" s="12">
        <f t="shared" si="287"/>
        <v>0</v>
      </c>
      <c r="BQ115" s="9">
        <v>0</v>
      </c>
      <c r="BR115" s="5">
        <v>0</v>
      </c>
      <c r="BS115" s="12">
        <f t="shared" si="288"/>
        <v>0</v>
      </c>
      <c r="BT115" s="9">
        <v>0</v>
      </c>
      <c r="BU115" s="5">
        <v>0</v>
      </c>
      <c r="BV115" s="12">
        <f t="shared" si="289"/>
        <v>0</v>
      </c>
      <c r="BW115" s="9">
        <v>0</v>
      </c>
      <c r="BX115" s="5">
        <v>0</v>
      </c>
      <c r="BY115" s="12">
        <f t="shared" si="290"/>
        <v>0</v>
      </c>
      <c r="BZ115" s="9">
        <v>0</v>
      </c>
      <c r="CA115" s="5">
        <v>0</v>
      </c>
      <c r="CB115" s="12">
        <f t="shared" si="291"/>
        <v>0</v>
      </c>
      <c r="CC115" s="6">
        <f t="shared" si="239"/>
        <v>0.12</v>
      </c>
      <c r="CD115" s="11">
        <f t="shared" si="240"/>
        <v>11.332000000000001</v>
      </c>
    </row>
    <row r="116" spans="1:82" x14ac:dyDescent="0.3">
      <c r="A116" s="44">
        <v>2021</v>
      </c>
      <c r="B116" s="45" t="s">
        <v>11</v>
      </c>
      <c r="C116" s="9">
        <v>0</v>
      </c>
      <c r="D116" s="5">
        <v>0</v>
      </c>
      <c r="E116" s="12">
        <f t="shared" si="293"/>
        <v>0</v>
      </c>
      <c r="F116" s="9">
        <v>0</v>
      </c>
      <c r="G116" s="5">
        <v>0</v>
      </c>
      <c r="H116" s="12">
        <f t="shared" si="267"/>
        <v>0</v>
      </c>
      <c r="I116" s="9">
        <v>0</v>
      </c>
      <c r="J116" s="5">
        <v>0</v>
      </c>
      <c r="K116" s="12">
        <f t="shared" si="268"/>
        <v>0</v>
      </c>
      <c r="L116" s="9">
        <v>0</v>
      </c>
      <c r="M116" s="5">
        <v>0</v>
      </c>
      <c r="N116" s="12">
        <f t="shared" si="269"/>
        <v>0</v>
      </c>
      <c r="O116" s="9">
        <v>0</v>
      </c>
      <c r="P116" s="5">
        <v>0</v>
      </c>
      <c r="Q116" s="12">
        <f t="shared" si="270"/>
        <v>0</v>
      </c>
      <c r="R116" s="9">
        <v>0</v>
      </c>
      <c r="S116" s="5">
        <v>0</v>
      </c>
      <c r="T116" s="12">
        <f t="shared" si="271"/>
        <v>0</v>
      </c>
      <c r="U116" s="9">
        <v>0</v>
      </c>
      <c r="V116" s="5">
        <v>0</v>
      </c>
      <c r="W116" s="12">
        <f t="shared" si="272"/>
        <v>0</v>
      </c>
      <c r="X116" s="9">
        <v>0</v>
      </c>
      <c r="Y116" s="5">
        <v>0</v>
      </c>
      <c r="Z116" s="12">
        <f t="shared" si="273"/>
        <v>0</v>
      </c>
      <c r="AA116" s="9">
        <v>0</v>
      </c>
      <c r="AB116" s="5">
        <v>0</v>
      </c>
      <c r="AC116" s="12">
        <f t="shared" si="274"/>
        <v>0</v>
      </c>
      <c r="AD116" s="9">
        <v>0</v>
      </c>
      <c r="AE116" s="5">
        <v>0</v>
      </c>
      <c r="AF116" s="12">
        <f t="shared" si="275"/>
        <v>0</v>
      </c>
      <c r="AG116" s="9">
        <v>0</v>
      </c>
      <c r="AH116" s="5">
        <v>0</v>
      </c>
      <c r="AI116" s="12">
        <f t="shared" si="276"/>
        <v>0</v>
      </c>
      <c r="AJ116" s="9">
        <v>0</v>
      </c>
      <c r="AK116" s="5">
        <v>0</v>
      </c>
      <c r="AL116" s="12">
        <f t="shared" si="277"/>
        <v>0</v>
      </c>
      <c r="AM116" s="9">
        <v>0</v>
      </c>
      <c r="AN116" s="5">
        <v>0</v>
      </c>
      <c r="AO116" s="12">
        <f t="shared" si="278"/>
        <v>0</v>
      </c>
      <c r="AP116" s="9">
        <v>0</v>
      </c>
      <c r="AQ116" s="5">
        <v>0</v>
      </c>
      <c r="AR116" s="12">
        <f t="shared" si="279"/>
        <v>0</v>
      </c>
      <c r="AS116" s="9">
        <v>0</v>
      </c>
      <c r="AT116" s="5">
        <v>0</v>
      </c>
      <c r="AU116" s="12">
        <f t="shared" si="280"/>
        <v>0</v>
      </c>
      <c r="AV116" s="9">
        <v>0</v>
      </c>
      <c r="AW116" s="5">
        <v>0</v>
      </c>
      <c r="AX116" s="12">
        <f t="shared" si="281"/>
        <v>0</v>
      </c>
      <c r="AY116" s="9">
        <v>0</v>
      </c>
      <c r="AZ116" s="5">
        <v>0</v>
      </c>
      <c r="BA116" s="12">
        <f t="shared" si="282"/>
        <v>0</v>
      </c>
      <c r="BB116" s="9">
        <v>0</v>
      </c>
      <c r="BC116" s="5">
        <v>0</v>
      </c>
      <c r="BD116" s="12">
        <f t="shared" si="283"/>
        <v>0</v>
      </c>
      <c r="BE116" s="9">
        <v>0</v>
      </c>
      <c r="BF116" s="5">
        <v>0</v>
      </c>
      <c r="BG116" s="12">
        <f t="shared" si="284"/>
        <v>0</v>
      </c>
      <c r="BH116" s="9">
        <v>0</v>
      </c>
      <c r="BI116" s="5">
        <v>0</v>
      </c>
      <c r="BJ116" s="12">
        <f t="shared" si="285"/>
        <v>0</v>
      </c>
      <c r="BK116" s="9">
        <v>0</v>
      </c>
      <c r="BL116" s="5">
        <v>0</v>
      </c>
      <c r="BM116" s="12">
        <f t="shared" si="286"/>
        <v>0</v>
      </c>
      <c r="BN116" s="9">
        <v>0</v>
      </c>
      <c r="BO116" s="5">
        <v>0</v>
      </c>
      <c r="BP116" s="12">
        <f t="shared" si="287"/>
        <v>0</v>
      </c>
      <c r="BQ116" s="9">
        <v>0</v>
      </c>
      <c r="BR116" s="5">
        <v>0</v>
      </c>
      <c r="BS116" s="12">
        <f t="shared" si="288"/>
        <v>0</v>
      </c>
      <c r="BT116" s="9">
        <v>0</v>
      </c>
      <c r="BU116" s="5">
        <v>0</v>
      </c>
      <c r="BV116" s="12">
        <f t="shared" si="289"/>
        <v>0</v>
      </c>
      <c r="BW116" s="9">
        <v>0</v>
      </c>
      <c r="BX116" s="5">
        <v>0</v>
      </c>
      <c r="BY116" s="12">
        <f t="shared" si="290"/>
        <v>0</v>
      </c>
      <c r="BZ116" s="9">
        <v>0</v>
      </c>
      <c r="CA116" s="5">
        <v>0</v>
      </c>
      <c r="CB116" s="12">
        <f t="shared" si="291"/>
        <v>0</v>
      </c>
      <c r="CC116" s="6">
        <f t="shared" si="239"/>
        <v>0</v>
      </c>
      <c r="CD116" s="11">
        <f t="shared" si="240"/>
        <v>0</v>
      </c>
    </row>
    <row r="117" spans="1:82" x14ac:dyDescent="0.3">
      <c r="A117" s="44">
        <v>2021</v>
      </c>
      <c r="B117" s="45" t="s">
        <v>12</v>
      </c>
      <c r="C117" s="9">
        <v>0</v>
      </c>
      <c r="D117" s="5">
        <v>0</v>
      </c>
      <c r="E117" s="12">
        <f t="shared" si="293"/>
        <v>0</v>
      </c>
      <c r="F117" s="9">
        <v>0</v>
      </c>
      <c r="G117" s="5">
        <v>0</v>
      </c>
      <c r="H117" s="12">
        <f t="shared" si="267"/>
        <v>0</v>
      </c>
      <c r="I117" s="9">
        <v>0</v>
      </c>
      <c r="J117" s="5">
        <v>0</v>
      </c>
      <c r="K117" s="12">
        <f t="shared" si="268"/>
        <v>0</v>
      </c>
      <c r="L117" s="9">
        <v>0</v>
      </c>
      <c r="M117" s="5">
        <v>0</v>
      </c>
      <c r="N117" s="12">
        <f t="shared" si="269"/>
        <v>0</v>
      </c>
      <c r="O117" s="9">
        <v>0</v>
      </c>
      <c r="P117" s="5">
        <v>0</v>
      </c>
      <c r="Q117" s="12">
        <f t="shared" si="270"/>
        <v>0</v>
      </c>
      <c r="R117" s="9">
        <v>0</v>
      </c>
      <c r="S117" s="5">
        <v>0</v>
      </c>
      <c r="T117" s="12">
        <f t="shared" si="271"/>
        <v>0</v>
      </c>
      <c r="U117" s="9">
        <v>0</v>
      </c>
      <c r="V117" s="5">
        <v>0</v>
      </c>
      <c r="W117" s="12">
        <f t="shared" si="272"/>
        <v>0</v>
      </c>
      <c r="X117" s="9">
        <v>0</v>
      </c>
      <c r="Y117" s="5">
        <v>0</v>
      </c>
      <c r="Z117" s="12">
        <f t="shared" si="273"/>
        <v>0</v>
      </c>
      <c r="AA117" s="9">
        <v>0</v>
      </c>
      <c r="AB117" s="5">
        <v>0</v>
      </c>
      <c r="AC117" s="12">
        <f t="shared" si="274"/>
        <v>0</v>
      </c>
      <c r="AD117" s="9">
        <v>0</v>
      </c>
      <c r="AE117" s="5">
        <v>0</v>
      </c>
      <c r="AF117" s="12">
        <f t="shared" si="275"/>
        <v>0</v>
      </c>
      <c r="AG117" s="9">
        <v>0</v>
      </c>
      <c r="AH117" s="5">
        <v>0</v>
      </c>
      <c r="AI117" s="12">
        <f t="shared" si="276"/>
        <v>0</v>
      </c>
      <c r="AJ117" s="9">
        <v>0</v>
      </c>
      <c r="AK117" s="5">
        <v>0</v>
      </c>
      <c r="AL117" s="12">
        <f t="shared" si="277"/>
        <v>0</v>
      </c>
      <c r="AM117" s="9">
        <v>0</v>
      </c>
      <c r="AN117" s="5">
        <v>0</v>
      </c>
      <c r="AO117" s="12">
        <f t="shared" si="278"/>
        <v>0</v>
      </c>
      <c r="AP117" s="9">
        <v>0</v>
      </c>
      <c r="AQ117" s="5">
        <v>0</v>
      </c>
      <c r="AR117" s="12">
        <f t="shared" si="279"/>
        <v>0</v>
      </c>
      <c r="AS117" s="9">
        <v>0</v>
      </c>
      <c r="AT117" s="5">
        <v>0</v>
      </c>
      <c r="AU117" s="12">
        <f t="shared" si="280"/>
        <v>0</v>
      </c>
      <c r="AV117" s="9">
        <v>0</v>
      </c>
      <c r="AW117" s="5">
        <v>0</v>
      </c>
      <c r="AX117" s="12">
        <f t="shared" si="281"/>
        <v>0</v>
      </c>
      <c r="AY117" s="9">
        <v>0</v>
      </c>
      <c r="AZ117" s="5">
        <v>0</v>
      </c>
      <c r="BA117" s="12">
        <f t="shared" si="282"/>
        <v>0</v>
      </c>
      <c r="BB117" s="9">
        <v>0</v>
      </c>
      <c r="BC117" s="5">
        <v>0</v>
      </c>
      <c r="BD117" s="12">
        <f t="shared" si="283"/>
        <v>0</v>
      </c>
      <c r="BE117" s="9">
        <v>0</v>
      </c>
      <c r="BF117" s="5">
        <v>0</v>
      </c>
      <c r="BG117" s="12">
        <f t="shared" si="284"/>
        <v>0</v>
      </c>
      <c r="BH117" s="9">
        <v>0</v>
      </c>
      <c r="BI117" s="5">
        <v>0</v>
      </c>
      <c r="BJ117" s="12">
        <f t="shared" si="285"/>
        <v>0</v>
      </c>
      <c r="BK117" s="9">
        <v>0</v>
      </c>
      <c r="BL117" s="5">
        <v>0</v>
      </c>
      <c r="BM117" s="12">
        <f t="shared" si="286"/>
        <v>0</v>
      </c>
      <c r="BN117" s="9">
        <v>0</v>
      </c>
      <c r="BO117" s="5">
        <v>0</v>
      </c>
      <c r="BP117" s="12">
        <f t="shared" si="287"/>
        <v>0</v>
      </c>
      <c r="BQ117" s="9">
        <v>0</v>
      </c>
      <c r="BR117" s="5">
        <v>0</v>
      </c>
      <c r="BS117" s="12">
        <f t="shared" si="288"/>
        <v>0</v>
      </c>
      <c r="BT117" s="9">
        <v>0</v>
      </c>
      <c r="BU117" s="5">
        <v>0</v>
      </c>
      <c r="BV117" s="12">
        <f t="shared" si="289"/>
        <v>0</v>
      </c>
      <c r="BW117" s="9">
        <v>0</v>
      </c>
      <c r="BX117" s="5">
        <v>0</v>
      </c>
      <c r="BY117" s="12">
        <f t="shared" si="290"/>
        <v>0</v>
      </c>
      <c r="BZ117" s="9">
        <v>0</v>
      </c>
      <c r="CA117" s="5">
        <v>0</v>
      </c>
      <c r="CB117" s="12">
        <f t="shared" si="291"/>
        <v>0</v>
      </c>
      <c r="CC117" s="6">
        <f t="shared" si="239"/>
        <v>0</v>
      </c>
      <c r="CD117" s="11">
        <f t="shared" si="240"/>
        <v>0</v>
      </c>
    </row>
    <row r="118" spans="1:82" x14ac:dyDescent="0.3">
      <c r="A118" s="44">
        <v>2021</v>
      </c>
      <c r="B118" s="45" t="s">
        <v>13</v>
      </c>
      <c r="C118" s="9">
        <v>0</v>
      </c>
      <c r="D118" s="5">
        <v>0</v>
      </c>
      <c r="E118" s="12">
        <f t="shared" si="293"/>
        <v>0</v>
      </c>
      <c r="F118" s="9">
        <v>0</v>
      </c>
      <c r="G118" s="5">
        <v>0</v>
      </c>
      <c r="H118" s="12">
        <f t="shared" si="267"/>
        <v>0</v>
      </c>
      <c r="I118" s="9">
        <v>0</v>
      </c>
      <c r="J118" s="5">
        <v>0</v>
      </c>
      <c r="K118" s="12">
        <f t="shared" si="268"/>
        <v>0</v>
      </c>
      <c r="L118" s="9">
        <v>0</v>
      </c>
      <c r="M118" s="5">
        <v>0</v>
      </c>
      <c r="N118" s="12">
        <f t="shared" si="269"/>
        <v>0</v>
      </c>
      <c r="O118" s="9">
        <v>0</v>
      </c>
      <c r="P118" s="5">
        <v>0</v>
      </c>
      <c r="Q118" s="12">
        <f t="shared" si="270"/>
        <v>0</v>
      </c>
      <c r="R118" s="9">
        <v>0</v>
      </c>
      <c r="S118" s="5">
        <v>0</v>
      </c>
      <c r="T118" s="12">
        <f t="shared" si="271"/>
        <v>0</v>
      </c>
      <c r="U118" s="9">
        <v>0</v>
      </c>
      <c r="V118" s="5">
        <v>0</v>
      </c>
      <c r="W118" s="12">
        <f t="shared" si="272"/>
        <v>0</v>
      </c>
      <c r="X118" s="9">
        <v>0</v>
      </c>
      <c r="Y118" s="5">
        <v>0</v>
      </c>
      <c r="Z118" s="12">
        <f t="shared" si="273"/>
        <v>0</v>
      </c>
      <c r="AA118" s="9">
        <v>0</v>
      </c>
      <c r="AB118" s="5">
        <v>0</v>
      </c>
      <c r="AC118" s="12">
        <f t="shared" si="274"/>
        <v>0</v>
      </c>
      <c r="AD118" s="9">
        <v>0</v>
      </c>
      <c r="AE118" s="5">
        <v>0</v>
      </c>
      <c r="AF118" s="12">
        <f t="shared" si="275"/>
        <v>0</v>
      </c>
      <c r="AG118" s="9">
        <v>0</v>
      </c>
      <c r="AH118" s="5">
        <v>0</v>
      </c>
      <c r="AI118" s="12">
        <f t="shared" si="276"/>
        <v>0</v>
      </c>
      <c r="AJ118" s="9">
        <v>0</v>
      </c>
      <c r="AK118" s="5">
        <v>0</v>
      </c>
      <c r="AL118" s="12">
        <f t="shared" si="277"/>
        <v>0</v>
      </c>
      <c r="AM118" s="9">
        <v>0</v>
      </c>
      <c r="AN118" s="5">
        <v>0</v>
      </c>
      <c r="AO118" s="12">
        <f t="shared" si="278"/>
        <v>0</v>
      </c>
      <c r="AP118" s="9">
        <v>0</v>
      </c>
      <c r="AQ118" s="5">
        <v>0</v>
      </c>
      <c r="AR118" s="12">
        <f t="shared" si="279"/>
        <v>0</v>
      </c>
      <c r="AS118" s="9">
        <v>0</v>
      </c>
      <c r="AT118" s="5">
        <v>0</v>
      </c>
      <c r="AU118" s="12">
        <f t="shared" si="280"/>
        <v>0</v>
      </c>
      <c r="AV118" s="9">
        <v>0</v>
      </c>
      <c r="AW118" s="5">
        <v>0</v>
      </c>
      <c r="AX118" s="12">
        <f t="shared" si="281"/>
        <v>0</v>
      </c>
      <c r="AY118" s="9">
        <v>0</v>
      </c>
      <c r="AZ118" s="5">
        <v>0</v>
      </c>
      <c r="BA118" s="12">
        <f t="shared" si="282"/>
        <v>0</v>
      </c>
      <c r="BB118" s="9">
        <v>0</v>
      </c>
      <c r="BC118" s="5">
        <v>0</v>
      </c>
      <c r="BD118" s="12">
        <f t="shared" si="283"/>
        <v>0</v>
      </c>
      <c r="BE118" s="9">
        <v>0</v>
      </c>
      <c r="BF118" s="5">
        <v>0</v>
      </c>
      <c r="BG118" s="12">
        <f t="shared" si="284"/>
        <v>0</v>
      </c>
      <c r="BH118" s="9">
        <v>0</v>
      </c>
      <c r="BI118" s="5">
        <v>0</v>
      </c>
      <c r="BJ118" s="12">
        <f t="shared" si="285"/>
        <v>0</v>
      </c>
      <c r="BK118" s="9">
        <v>0</v>
      </c>
      <c r="BL118" s="5">
        <v>0</v>
      </c>
      <c r="BM118" s="12">
        <f t="shared" si="286"/>
        <v>0</v>
      </c>
      <c r="BN118" s="9">
        <v>0</v>
      </c>
      <c r="BO118" s="5">
        <v>0</v>
      </c>
      <c r="BP118" s="12">
        <f t="shared" si="287"/>
        <v>0</v>
      </c>
      <c r="BQ118" s="9">
        <v>0</v>
      </c>
      <c r="BR118" s="5">
        <v>0</v>
      </c>
      <c r="BS118" s="12">
        <f t="shared" si="288"/>
        <v>0</v>
      </c>
      <c r="BT118" s="9">
        <v>0</v>
      </c>
      <c r="BU118" s="5">
        <v>0</v>
      </c>
      <c r="BV118" s="12">
        <f t="shared" si="289"/>
        <v>0</v>
      </c>
      <c r="BW118" s="9">
        <v>0</v>
      </c>
      <c r="BX118" s="5">
        <v>0</v>
      </c>
      <c r="BY118" s="12">
        <f t="shared" si="290"/>
        <v>0</v>
      </c>
      <c r="BZ118" s="9">
        <v>0</v>
      </c>
      <c r="CA118" s="5">
        <v>0</v>
      </c>
      <c r="CB118" s="12">
        <f t="shared" si="291"/>
        <v>0</v>
      </c>
      <c r="CC118" s="6">
        <f>SUM(C118,F118,L118,O118,R118,AJ118,AP118,AS118,AY118,BB118,BK118,AA118,BT118,BW118,BZ118)+BQ118+AG118+AM118+BN118+U118+BE118+AD118+BH118+AV118+I118+X118</f>
        <v>0</v>
      </c>
      <c r="CD118" s="11">
        <f>SUM(D118,G118,M118,P118,S118,AK118,AQ118,AT118,AZ118,BC118,BL118,AB118,BU118,BX118,CA118)+BR118+AH118+AN118+BO118+V118+BF118+AE118+BI118+AW118+J118+Y118</f>
        <v>0</v>
      </c>
    </row>
    <row r="119" spans="1:82" x14ac:dyDescent="0.3">
      <c r="A119" s="44">
        <v>2021</v>
      </c>
      <c r="B119" s="45" t="s">
        <v>14</v>
      </c>
      <c r="C119" s="9">
        <v>0</v>
      </c>
      <c r="D119" s="5">
        <v>0</v>
      </c>
      <c r="E119" s="12">
        <f t="shared" si="293"/>
        <v>0</v>
      </c>
      <c r="F119" s="9">
        <v>0</v>
      </c>
      <c r="G119" s="5">
        <v>0</v>
      </c>
      <c r="H119" s="12">
        <f t="shared" si="267"/>
        <v>0</v>
      </c>
      <c r="I119" s="9">
        <v>0</v>
      </c>
      <c r="J119" s="5">
        <v>0</v>
      </c>
      <c r="K119" s="12">
        <f t="shared" si="268"/>
        <v>0</v>
      </c>
      <c r="L119" s="9">
        <v>0</v>
      </c>
      <c r="M119" s="5">
        <v>0</v>
      </c>
      <c r="N119" s="12">
        <f t="shared" si="269"/>
        <v>0</v>
      </c>
      <c r="O119" s="9">
        <v>0</v>
      </c>
      <c r="P119" s="5">
        <v>0</v>
      </c>
      <c r="Q119" s="12">
        <f t="shared" si="270"/>
        <v>0</v>
      </c>
      <c r="R119" s="9">
        <v>0</v>
      </c>
      <c r="S119" s="5">
        <v>0</v>
      </c>
      <c r="T119" s="12">
        <f t="shared" si="271"/>
        <v>0</v>
      </c>
      <c r="U119" s="9">
        <v>0</v>
      </c>
      <c r="V119" s="5">
        <v>0</v>
      </c>
      <c r="W119" s="12">
        <f t="shared" si="272"/>
        <v>0</v>
      </c>
      <c r="X119" s="9">
        <v>0</v>
      </c>
      <c r="Y119" s="5">
        <v>0</v>
      </c>
      <c r="Z119" s="12">
        <f t="shared" si="273"/>
        <v>0</v>
      </c>
      <c r="AA119" s="9">
        <v>0</v>
      </c>
      <c r="AB119" s="5">
        <v>0</v>
      </c>
      <c r="AC119" s="12">
        <f t="shared" si="274"/>
        <v>0</v>
      </c>
      <c r="AD119" s="9">
        <v>0</v>
      </c>
      <c r="AE119" s="5">
        <v>0</v>
      </c>
      <c r="AF119" s="12">
        <f t="shared" si="275"/>
        <v>0</v>
      </c>
      <c r="AG119" s="9">
        <v>0</v>
      </c>
      <c r="AH119" s="5">
        <v>0</v>
      </c>
      <c r="AI119" s="12">
        <f t="shared" si="276"/>
        <v>0</v>
      </c>
      <c r="AJ119" s="9">
        <v>0</v>
      </c>
      <c r="AK119" s="5">
        <v>0</v>
      </c>
      <c r="AL119" s="12">
        <f t="shared" si="277"/>
        <v>0</v>
      </c>
      <c r="AM119" s="9">
        <v>0</v>
      </c>
      <c r="AN119" s="5">
        <v>0</v>
      </c>
      <c r="AO119" s="12">
        <f t="shared" si="278"/>
        <v>0</v>
      </c>
      <c r="AP119" s="9">
        <v>0</v>
      </c>
      <c r="AQ119" s="5">
        <v>0</v>
      </c>
      <c r="AR119" s="12">
        <f t="shared" si="279"/>
        <v>0</v>
      </c>
      <c r="AS119" s="9">
        <v>0</v>
      </c>
      <c r="AT119" s="5">
        <v>0</v>
      </c>
      <c r="AU119" s="12">
        <f t="shared" si="280"/>
        <v>0</v>
      </c>
      <c r="AV119" s="9">
        <v>0</v>
      </c>
      <c r="AW119" s="5">
        <v>0</v>
      </c>
      <c r="AX119" s="12">
        <f t="shared" si="281"/>
        <v>0</v>
      </c>
      <c r="AY119" s="9">
        <v>0</v>
      </c>
      <c r="AZ119" s="5">
        <v>0</v>
      </c>
      <c r="BA119" s="12">
        <f t="shared" si="282"/>
        <v>0</v>
      </c>
      <c r="BB119" s="9">
        <v>0</v>
      </c>
      <c r="BC119" s="5">
        <v>0</v>
      </c>
      <c r="BD119" s="12">
        <f t="shared" si="283"/>
        <v>0</v>
      </c>
      <c r="BE119" s="9">
        <v>0</v>
      </c>
      <c r="BF119" s="5">
        <v>0</v>
      </c>
      <c r="BG119" s="12">
        <f t="shared" si="284"/>
        <v>0</v>
      </c>
      <c r="BH119" s="9">
        <v>0</v>
      </c>
      <c r="BI119" s="5">
        <v>0</v>
      </c>
      <c r="BJ119" s="12">
        <f t="shared" si="285"/>
        <v>0</v>
      </c>
      <c r="BK119" s="9">
        <v>0</v>
      </c>
      <c r="BL119" s="5">
        <v>0</v>
      </c>
      <c r="BM119" s="12">
        <f t="shared" si="286"/>
        <v>0</v>
      </c>
      <c r="BN119" s="9">
        <v>0</v>
      </c>
      <c r="BO119" s="5">
        <v>0</v>
      </c>
      <c r="BP119" s="12">
        <f t="shared" si="287"/>
        <v>0</v>
      </c>
      <c r="BQ119" s="9">
        <v>0</v>
      </c>
      <c r="BR119" s="5">
        <v>0</v>
      </c>
      <c r="BS119" s="12">
        <f t="shared" si="288"/>
        <v>0</v>
      </c>
      <c r="BT119" s="9">
        <v>0</v>
      </c>
      <c r="BU119" s="5">
        <v>0</v>
      </c>
      <c r="BV119" s="12">
        <f t="shared" si="289"/>
        <v>0</v>
      </c>
      <c r="BW119" s="9">
        <v>0</v>
      </c>
      <c r="BX119" s="5">
        <v>0</v>
      </c>
      <c r="BY119" s="12">
        <f t="shared" si="290"/>
        <v>0</v>
      </c>
      <c r="BZ119" s="69">
        <v>10</v>
      </c>
      <c r="CA119" s="5">
        <v>267.12</v>
      </c>
      <c r="CB119" s="12">
        <f t="shared" si="291"/>
        <v>26712</v>
      </c>
      <c r="CC119" s="6">
        <f t="shared" ref="CC119:CC122" si="294">SUM(C119,F119,L119,O119,R119,AJ119,AP119,AS119,AY119,BB119,BK119,AA119,BT119,BW119,BZ119)+BQ119+AG119+AM119+BN119+U119+BE119+AD119+BH119+AV119+I119+X119</f>
        <v>10</v>
      </c>
      <c r="CD119" s="11">
        <f t="shared" ref="CD119:CD122" si="295">SUM(D119,G119,M119,P119,S119,AK119,AQ119,AT119,AZ119,BC119,BL119,AB119,BU119,BX119,CA119)+BR119+AH119+AN119+BO119+V119+BF119+AE119+BI119+AW119+J119+Y119</f>
        <v>267.12</v>
      </c>
    </row>
    <row r="120" spans="1:82" x14ac:dyDescent="0.3">
      <c r="A120" s="44">
        <v>2021</v>
      </c>
      <c r="B120" s="12" t="s">
        <v>15</v>
      </c>
      <c r="C120" s="9">
        <v>0</v>
      </c>
      <c r="D120" s="5">
        <v>0</v>
      </c>
      <c r="E120" s="12">
        <f t="shared" si="293"/>
        <v>0</v>
      </c>
      <c r="F120" s="9">
        <v>0</v>
      </c>
      <c r="G120" s="5">
        <v>0</v>
      </c>
      <c r="H120" s="12">
        <f t="shared" si="267"/>
        <v>0</v>
      </c>
      <c r="I120" s="9">
        <v>0</v>
      </c>
      <c r="J120" s="5">
        <v>0</v>
      </c>
      <c r="K120" s="12">
        <f t="shared" si="268"/>
        <v>0</v>
      </c>
      <c r="L120" s="69">
        <v>0.34</v>
      </c>
      <c r="M120" s="5">
        <v>31.117000000000001</v>
      </c>
      <c r="N120" s="12">
        <f t="shared" si="269"/>
        <v>91520.588235294112</v>
      </c>
      <c r="O120" s="9">
        <v>0</v>
      </c>
      <c r="P120" s="5">
        <v>0</v>
      </c>
      <c r="Q120" s="12">
        <f t="shared" si="270"/>
        <v>0</v>
      </c>
      <c r="R120" s="9">
        <v>0</v>
      </c>
      <c r="S120" s="5">
        <v>0</v>
      </c>
      <c r="T120" s="12">
        <f t="shared" si="271"/>
        <v>0</v>
      </c>
      <c r="U120" s="9">
        <v>0</v>
      </c>
      <c r="V120" s="5">
        <v>0</v>
      </c>
      <c r="W120" s="12">
        <f t="shared" si="272"/>
        <v>0</v>
      </c>
      <c r="X120" s="9">
        <v>0</v>
      </c>
      <c r="Y120" s="5">
        <v>0</v>
      </c>
      <c r="Z120" s="12">
        <f t="shared" si="273"/>
        <v>0</v>
      </c>
      <c r="AA120" s="9">
        <v>0</v>
      </c>
      <c r="AB120" s="5">
        <v>0</v>
      </c>
      <c r="AC120" s="12">
        <f t="shared" si="274"/>
        <v>0</v>
      </c>
      <c r="AD120" s="9">
        <v>0</v>
      </c>
      <c r="AE120" s="5">
        <v>0</v>
      </c>
      <c r="AF120" s="12">
        <f t="shared" si="275"/>
        <v>0</v>
      </c>
      <c r="AG120" s="9">
        <v>0</v>
      </c>
      <c r="AH120" s="5">
        <v>0</v>
      </c>
      <c r="AI120" s="12">
        <f t="shared" si="276"/>
        <v>0</v>
      </c>
      <c r="AJ120" s="9">
        <v>0</v>
      </c>
      <c r="AK120" s="5">
        <v>0</v>
      </c>
      <c r="AL120" s="12">
        <f t="shared" si="277"/>
        <v>0</v>
      </c>
      <c r="AM120" s="9">
        <v>0</v>
      </c>
      <c r="AN120" s="5">
        <v>0</v>
      </c>
      <c r="AO120" s="12">
        <f t="shared" si="278"/>
        <v>0</v>
      </c>
      <c r="AP120" s="9">
        <v>0</v>
      </c>
      <c r="AQ120" s="5">
        <v>0</v>
      </c>
      <c r="AR120" s="12">
        <f t="shared" si="279"/>
        <v>0</v>
      </c>
      <c r="AS120" s="9">
        <v>0</v>
      </c>
      <c r="AT120" s="5">
        <v>0</v>
      </c>
      <c r="AU120" s="12">
        <f t="shared" si="280"/>
        <v>0</v>
      </c>
      <c r="AV120" s="9">
        <v>0</v>
      </c>
      <c r="AW120" s="5">
        <v>0</v>
      </c>
      <c r="AX120" s="12">
        <f t="shared" si="281"/>
        <v>0</v>
      </c>
      <c r="AY120" s="9">
        <v>0</v>
      </c>
      <c r="AZ120" s="5">
        <v>0</v>
      </c>
      <c r="BA120" s="12">
        <f t="shared" si="282"/>
        <v>0</v>
      </c>
      <c r="BB120" s="69">
        <v>2E-3</v>
      </c>
      <c r="BC120" s="5">
        <v>3.2850000000000001</v>
      </c>
      <c r="BD120" s="12">
        <f t="shared" si="283"/>
        <v>1642500</v>
      </c>
      <c r="BE120" s="9">
        <v>0</v>
      </c>
      <c r="BF120" s="5">
        <v>0</v>
      </c>
      <c r="BG120" s="12">
        <f t="shared" si="284"/>
        <v>0</v>
      </c>
      <c r="BH120" s="9">
        <v>0</v>
      </c>
      <c r="BI120" s="5">
        <v>0</v>
      </c>
      <c r="BJ120" s="12">
        <f t="shared" si="285"/>
        <v>0</v>
      </c>
      <c r="BK120" s="9">
        <v>0</v>
      </c>
      <c r="BL120" s="5">
        <v>0</v>
      </c>
      <c r="BM120" s="12">
        <f t="shared" si="286"/>
        <v>0</v>
      </c>
      <c r="BN120" s="9">
        <v>0</v>
      </c>
      <c r="BO120" s="5">
        <v>0</v>
      </c>
      <c r="BP120" s="12">
        <f t="shared" si="287"/>
        <v>0</v>
      </c>
      <c r="BQ120" s="9">
        <v>0</v>
      </c>
      <c r="BR120" s="5">
        <v>0</v>
      </c>
      <c r="BS120" s="12">
        <f t="shared" si="288"/>
        <v>0</v>
      </c>
      <c r="BT120" s="9">
        <v>0</v>
      </c>
      <c r="BU120" s="5">
        <v>0</v>
      </c>
      <c r="BV120" s="12">
        <f t="shared" si="289"/>
        <v>0</v>
      </c>
      <c r="BW120" s="9">
        <v>0</v>
      </c>
      <c r="BX120" s="5">
        <v>0</v>
      </c>
      <c r="BY120" s="12">
        <f t="shared" si="290"/>
        <v>0</v>
      </c>
      <c r="BZ120" s="9">
        <v>0</v>
      </c>
      <c r="CA120" s="5">
        <v>0</v>
      </c>
      <c r="CB120" s="12">
        <f t="shared" si="291"/>
        <v>0</v>
      </c>
      <c r="CC120" s="6">
        <f t="shared" si="294"/>
        <v>0.34200000000000003</v>
      </c>
      <c r="CD120" s="11">
        <f t="shared" si="295"/>
        <v>34.402000000000001</v>
      </c>
    </row>
    <row r="121" spans="1:82" x14ac:dyDescent="0.3">
      <c r="A121" s="44">
        <v>2021</v>
      </c>
      <c r="B121" s="45" t="s">
        <v>16</v>
      </c>
      <c r="C121" s="9">
        <v>0</v>
      </c>
      <c r="D121" s="5">
        <v>0</v>
      </c>
      <c r="E121" s="12">
        <f t="shared" si="293"/>
        <v>0</v>
      </c>
      <c r="F121" s="9">
        <v>0</v>
      </c>
      <c r="G121" s="5">
        <v>0</v>
      </c>
      <c r="H121" s="12">
        <f t="shared" si="267"/>
        <v>0</v>
      </c>
      <c r="I121" s="9">
        <v>0</v>
      </c>
      <c r="J121" s="5">
        <v>0</v>
      </c>
      <c r="K121" s="12">
        <f t="shared" si="268"/>
        <v>0</v>
      </c>
      <c r="L121" s="9">
        <v>0</v>
      </c>
      <c r="M121" s="5">
        <v>0</v>
      </c>
      <c r="N121" s="12">
        <f t="shared" si="269"/>
        <v>0</v>
      </c>
      <c r="O121" s="9">
        <v>0</v>
      </c>
      <c r="P121" s="5">
        <v>0</v>
      </c>
      <c r="Q121" s="12">
        <f t="shared" si="270"/>
        <v>0</v>
      </c>
      <c r="R121" s="9">
        <v>0</v>
      </c>
      <c r="S121" s="5">
        <v>0</v>
      </c>
      <c r="T121" s="12">
        <f t="shared" si="271"/>
        <v>0</v>
      </c>
      <c r="U121" s="9">
        <v>0</v>
      </c>
      <c r="V121" s="5">
        <v>0</v>
      </c>
      <c r="W121" s="12">
        <f t="shared" si="272"/>
        <v>0</v>
      </c>
      <c r="X121" s="9">
        <v>0</v>
      </c>
      <c r="Y121" s="5">
        <v>0</v>
      </c>
      <c r="Z121" s="12">
        <f t="shared" si="273"/>
        <v>0</v>
      </c>
      <c r="AA121" s="9">
        <v>0</v>
      </c>
      <c r="AB121" s="5">
        <v>0</v>
      </c>
      <c r="AC121" s="12">
        <f t="shared" si="274"/>
        <v>0</v>
      </c>
      <c r="AD121" s="9">
        <v>0</v>
      </c>
      <c r="AE121" s="5">
        <v>0</v>
      </c>
      <c r="AF121" s="12">
        <f t="shared" si="275"/>
        <v>0</v>
      </c>
      <c r="AG121" s="9">
        <v>0</v>
      </c>
      <c r="AH121" s="5">
        <v>0</v>
      </c>
      <c r="AI121" s="12">
        <f t="shared" si="276"/>
        <v>0</v>
      </c>
      <c r="AJ121" s="9">
        <v>0</v>
      </c>
      <c r="AK121" s="5">
        <v>0</v>
      </c>
      <c r="AL121" s="12">
        <f t="shared" si="277"/>
        <v>0</v>
      </c>
      <c r="AM121" s="9">
        <v>0</v>
      </c>
      <c r="AN121" s="5">
        <v>0</v>
      </c>
      <c r="AO121" s="12">
        <f t="shared" si="278"/>
        <v>0</v>
      </c>
      <c r="AP121" s="9">
        <v>0</v>
      </c>
      <c r="AQ121" s="5">
        <v>0</v>
      </c>
      <c r="AR121" s="12">
        <f t="shared" si="279"/>
        <v>0</v>
      </c>
      <c r="AS121" s="9">
        <v>0</v>
      </c>
      <c r="AT121" s="5">
        <v>0</v>
      </c>
      <c r="AU121" s="12">
        <f t="shared" si="280"/>
        <v>0</v>
      </c>
      <c r="AV121" s="9">
        <v>0</v>
      </c>
      <c r="AW121" s="5">
        <v>0</v>
      </c>
      <c r="AX121" s="12">
        <f t="shared" si="281"/>
        <v>0</v>
      </c>
      <c r="AY121" s="69">
        <v>2.72</v>
      </c>
      <c r="AZ121" s="5">
        <v>612</v>
      </c>
      <c r="BA121" s="12">
        <f t="shared" si="282"/>
        <v>224999.99999999997</v>
      </c>
      <c r="BB121" s="9">
        <v>0</v>
      </c>
      <c r="BC121" s="5">
        <v>0</v>
      </c>
      <c r="BD121" s="12">
        <f t="shared" si="283"/>
        <v>0</v>
      </c>
      <c r="BE121" s="9">
        <v>0</v>
      </c>
      <c r="BF121" s="5">
        <v>0</v>
      </c>
      <c r="BG121" s="12">
        <f t="shared" si="284"/>
        <v>0</v>
      </c>
      <c r="BH121" s="9">
        <v>0</v>
      </c>
      <c r="BI121" s="5">
        <v>0</v>
      </c>
      <c r="BJ121" s="12">
        <f t="shared" si="285"/>
        <v>0</v>
      </c>
      <c r="BK121" s="9">
        <v>0</v>
      </c>
      <c r="BL121" s="5">
        <v>0</v>
      </c>
      <c r="BM121" s="12">
        <f t="shared" si="286"/>
        <v>0</v>
      </c>
      <c r="BN121" s="9">
        <v>0</v>
      </c>
      <c r="BO121" s="5">
        <v>0</v>
      </c>
      <c r="BP121" s="12">
        <f t="shared" si="287"/>
        <v>0</v>
      </c>
      <c r="BQ121" s="9">
        <v>0</v>
      </c>
      <c r="BR121" s="5">
        <v>0</v>
      </c>
      <c r="BS121" s="12">
        <f t="shared" si="288"/>
        <v>0</v>
      </c>
      <c r="BT121" s="9">
        <v>0</v>
      </c>
      <c r="BU121" s="5">
        <v>0</v>
      </c>
      <c r="BV121" s="12">
        <f t="shared" si="289"/>
        <v>0</v>
      </c>
      <c r="BW121" s="9">
        <v>0</v>
      </c>
      <c r="BX121" s="5">
        <v>0</v>
      </c>
      <c r="BY121" s="12">
        <f t="shared" si="290"/>
        <v>0</v>
      </c>
      <c r="BZ121" s="9">
        <v>0</v>
      </c>
      <c r="CA121" s="5">
        <v>0</v>
      </c>
      <c r="CB121" s="12">
        <f t="shared" si="291"/>
        <v>0</v>
      </c>
      <c r="CC121" s="6">
        <f t="shared" si="294"/>
        <v>2.72</v>
      </c>
      <c r="CD121" s="11">
        <f t="shared" si="295"/>
        <v>612</v>
      </c>
    </row>
    <row r="122" spans="1:82" ht="15" thickBot="1" x14ac:dyDescent="0.35">
      <c r="A122" s="46"/>
      <c r="B122" s="63" t="s">
        <v>17</v>
      </c>
      <c r="C122" s="64">
        <f t="shared" ref="C122:D122" si="296">SUM(C110:C121)</f>
        <v>0</v>
      </c>
      <c r="D122" s="65">
        <f t="shared" si="296"/>
        <v>0</v>
      </c>
      <c r="E122" s="52"/>
      <c r="F122" s="64">
        <f t="shared" ref="F122:G122" si="297">SUM(F110:F121)</f>
        <v>0</v>
      </c>
      <c r="G122" s="65">
        <f t="shared" si="297"/>
        <v>0</v>
      </c>
      <c r="H122" s="52"/>
      <c r="I122" s="64">
        <f t="shared" ref="I122:J122" si="298">SUM(I110:I121)</f>
        <v>0</v>
      </c>
      <c r="J122" s="65">
        <f t="shared" si="298"/>
        <v>0</v>
      </c>
      <c r="K122" s="52"/>
      <c r="L122" s="64">
        <f t="shared" ref="L122:M122" si="299">SUM(L110:L121)</f>
        <v>0.72</v>
      </c>
      <c r="M122" s="65">
        <f t="shared" si="299"/>
        <v>64.855000000000004</v>
      </c>
      <c r="N122" s="52"/>
      <c r="O122" s="64">
        <f t="shared" ref="O122:P122" si="300">SUM(O110:O121)</f>
        <v>0</v>
      </c>
      <c r="P122" s="65">
        <f t="shared" si="300"/>
        <v>0</v>
      </c>
      <c r="Q122" s="52"/>
      <c r="R122" s="64">
        <f t="shared" ref="R122:S122" si="301">SUM(R110:R121)</f>
        <v>0</v>
      </c>
      <c r="S122" s="65">
        <f t="shared" si="301"/>
        <v>0</v>
      </c>
      <c r="T122" s="52"/>
      <c r="U122" s="64">
        <f t="shared" ref="U122:V122" si="302">SUM(U110:U121)</f>
        <v>0</v>
      </c>
      <c r="V122" s="65">
        <f t="shared" si="302"/>
        <v>0</v>
      </c>
      <c r="W122" s="52"/>
      <c r="X122" s="64">
        <f t="shared" ref="X122:Y122" si="303">SUM(X110:X121)</f>
        <v>0</v>
      </c>
      <c r="Y122" s="65">
        <f t="shared" si="303"/>
        <v>0</v>
      </c>
      <c r="Z122" s="52"/>
      <c r="AA122" s="64">
        <f t="shared" ref="AA122:AB122" si="304">SUM(AA110:AA121)</f>
        <v>0</v>
      </c>
      <c r="AB122" s="65">
        <f t="shared" si="304"/>
        <v>0</v>
      </c>
      <c r="AC122" s="52"/>
      <c r="AD122" s="64">
        <f t="shared" ref="AD122:AE122" si="305">SUM(AD110:AD121)</f>
        <v>0</v>
      </c>
      <c r="AE122" s="65">
        <f t="shared" si="305"/>
        <v>0</v>
      </c>
      <c r="AF122" s="52"/>
      <c r="AG122" s="64">
        <f t="shared" ref="AG122:AH122" si="306">SUM(AG110:AG121)</f>
        <v>0</v>
      </c>
      <c r="AH122" s="65">
        <f t="shared" si="306"/>
        <v>0</v>
      </c>
      <c r="AI122" s="52"/>
      <c r="AJ122" s="64">
        <f t="shared" ref="AJ122:AK122" si="307">SUM(AJ110:AJ121)</f>
        <v>0</v>
      </c>
      <c r="AK122" s="65">
        <f t="shared" si="307"/>
        <v>0</v>
      </c>
      <c r="AL122" s="52"/>
      <c r="AM122" s="64">
        <f t="shared" ref="AM122:AN122" si="308">SUM(AM110:AM121)</f>
        <v>0</v>
      </c>
      <c r="AN122" s="65">
        <f t="shared" si="308"/>
        <v>0</v>
      </c>
      <c r="AO122" s="52"/>
      <c r="AP122" s="64">
        <f t="shared" ref="AP122:AQ122" si="309">SUM(AP110:AP121)</f>
        <v>0</v>
      </c>
      <c r="AQ122" s="65">
        <f t="shared" si="309"/>
        <v>0</v>
      </c>
      <c r="AR122" s="52"/>
      <c r="AS122" s="64">
        <f t="shared" ref="AS122:AT122" si="310">SUM(AS110:AS121)</f>
        <v>0</v>
      </c>
      <c r="AT122" s="65">
        <f t="shared" si="310"/>
        <v>0</v>
      </c>
      <c r="AU122" s="52"/>
      <c r="AV122" s="64">
        <f t="shared" ref="AV122:AW122" si="311">SUM(AV110:AV121)</f>
        <v>0</v>
      </c>
      <c r="AW122" s="65">
        <f t="shared" si="311"/>
        <v>0</v>
      </c>
      <c r="AX122" s="52"/>
      <c r="AY122" s="64">
        <f t="shared" ref="AY122:AZ122" si="312">SUM(AY110:AY121)</f>
        <v>2.72</v>
      </c>
      <c r="AZ122" s="65">
        <f t="shared" si="312"/>
        <v>612</v>
      </c>
      <c r="BA122" s="52"/>
      <c r="BB122" s="64">
        <f t="shared" ref="BB122:BC122" si="313">SUM(BB110:BB121)</f>
        <v>2E-3</v>
      </c>
      <c r="BC122" s="65">
        <f t="shared" si="313"/>
        <v>3.2850000000000001</v>
      </c>
      <c r="BD122" s="52"/>
      <c r="BE122" s="64">
        <f t="shared" ref="BE122:BF122" si="314">SUM(BE110:BE121)</f>
        <v>0</v>
      </c>
      <c r="BF122" s="65">
        <f t="shared" si="314"/>
        <v>0</v>
      </c>
      <c r="BG122" s="52"/>
      <c r="BH122" s="64">
        <f t="shared" ref="BH122:BI122" si="315">SUM(BH110:BH121)</f>
        <v>0</v>
      </c>
      <c r="BI122" s="65">
        <f t="shared" si="315"/>
        <v>0</v>
      </c>
      <c r="BJ122" s="52"/>
      <c r="BK122" s="64">
        <f t="shared" ref="BK122:BL122" si="316">SUM(BK110:BK121)</f>
        <v>0</v>
      </c>
      <c r="BL122" s="65">
        <f t="shared" si="316"/>
        <v>0</v>
      </c>
      <c r="BM122" s="52"/>
      <c r="BN122" s="64">
        <f t="shared" ref="BN122:BO122" si="317">SUM(BN110:BN121)</f>
        <v>0</v>
      </c>
      <c r="BO122" s="65">
        <f t="shared" si="317"/>
        <v>0</v>
      </c>
      <c r="BP122" s="52"/>
      <c r="BQ122" s="64">
        <f t="shared" ref="BQ122:BR122" si="318">SUM(BQ110:BQ121)</f>
        <v>0</v>
      </c>
      <c r="BR122" s="65">
        <f t="shared" si="318"/>
        <v>0</v>
      </c>
      <c r="BS122" s="52"/>
      <c r="BT122" s="64">
        <f t="shared" ref="BT122:BU122" si="319">SUM(BT110:BT121)</f>
        <v>0</v>
      </c>
      <c r="BU122" s="65">
        <f t="shared" si="319"/>
        <v>0</v>
      </c>
      <c r="BV122" s="52"/>
      <c r="BW122" s="64">
        <f t="shared" ref="BW122:BX122" si="320">SUM(BW110:BW121)</f>
        <v>0</v>
      </c>
      <c r="BX122" s="65">
        <f t="shared" si="320"/>
        <v>0</v>
      </c>
      <c r="BY122" s="52"/>
      <c r="BZ122" s="64">
        <f t="shared" ref="BZ122:CA122" si="321">SUM(BZ110:BZ121)</f>
        <v>10</v>
      </c>
      <c r="CA122" s="65">
        <f t="shared" si="321"/>
        <v>267.12</v>
      </c>
      <c r="CB122" s="52"/>
      <c r="CC122" s="38">
        <f t="shared" si="294"/>
        <v>13.442</v>
      </c>
      <c r="CD122" s="39">
        <f t="shared" si="295"/>
        <v>947.26</v>
      </c>
    </row>
    <row r="123" spans="1:82" x14ac:dyDescent="0.3">
      <c r="A123" s="44">
        <v>2022</v>
      </c>
      <c r="B123" s="5" t="s">
        <v>5</v>
      </c>
      <c r="C123" s="9">
        <v>0</v>
      </c>
      <c r="D123" s="5">
        <v>0</v>
      </c>
      <c r="E123" s="12">
        <f>IF(C123=0,0,D123/C123*1000)</f>
        <v>0</v>
      </c>
      <c r="F123" s="9">
        <v>0</v>
      </c>
      <c r="G123" s="5">
        <v>0</v>
      </c>
      <c r="H123" s="12">
        <f t="shared" ref="H123:H134" si="322">IF(F123=0,0,G123/F123*1000)</f>
        <v>0</v>
      </c>
      <c r="I123" s="9">
        <v>0</v>
      </c>
      <c r="J123" s="5">
        <v>0</v>
      </c>
      <c r="K123" s="12">
        <f t="shared" ref="K123:K134" si="323">IF(I123=0,0,J123/I123*1000)</f>
        <v>0</v>
      </c>
      <c r="L123" s="9">
        <v>0</v>
      </c>
      <c r="M123" s="5">
        <v>0</v>
      </c>
      <c r="N123" s="12">
        <f t="shared" ref="N123:N134" si="324">IF(L123=0,0,M123/L123*1000)</f>
        <v>0</v>
      </c>
      <c r="O123" s="9">
        <v>0</v>
      </c>
      <c r="P123" s="5">
        <v>0</v>
      </c>
      <c r="Q123" s="12">
        <f t="shared" ref="Q123:Q134" si="325">IF(O123=0,0,P123/O123*1000)</f>
        <v>0</v>
      </c>
      <c r="R123" s="9">
        <v>0</v>
      </c>
      <c r="S123" s="5">
        <v>0</v>
      </c>
      <c r="T123" s="12">
        <f t="shared" ref="T123:T134" si="326">IF(R123=0,0,S123/R123*1000)</f>
        <v>0</v>
      </c>
      <c r="U123" s="9">
        <v>0</v>
      </c>
      <c r="V123" s="5">
        <v>0</v>
      </c>
      <c r="W123" s="12">
        <f t="shared" ref="W123:W134" si="327">IF(U123=0,0,V123/U123*1000)</f>
        <v>0</v>
      </c>
      <c r="X123" s="9">
        <v>0</v>
      </c>
      <c r="Y123" s="5">
        <v>0</v>
      </c>
      <c r="Z123" s="12">
        <f t="shared" ref="Z123:Z134" si="328">IF(X123=0,0,Y123/X123*1000)</f>
        <v>0</v>
      </c>
      <c r="AA123" s="9">
        <v>0</v>
      </c>
      <c r="AB123" s="5">
        <v>0</v>
      </c>
      <c r="AC123" s="12">
        <f t="shared" ref="AC123:AC134" si="329">IF(AA123=0,0,AB123/AA123*1000)</f>
        <v>0</v>
      </c>
      <c r="AD123" s="9">
        <v>0</v>
      </c>
      <c r="AE123" s="5">
        <v>0</v>
      </c>
      <c r="AF123" s="12">
        <f t="shared" ref="AF123:AF134" si="330">IF(AD123=0,0,AE123/AD123*1000)</f>
        <v>0</v>
      </c>
      <c r="AG123" s="9">
        <v>0</v>
      </c>
      <c r="AH123" s="5">
        <v>0</v>
      </c>
      <c r="AI123" s="12">
        <f t="shared" ref="AI123:AI134" si="331">IF(AG123=0,0,AH123/AG123*1000)</f>
        <v>0</v>
      </c>
      <c r="AJ123" s="9">
        <v>0</v>
      </c>
      <c r="AK123" s="5">
        <v>0</v>
      </c>
      <c r="AL123" s="12">
        <f t="shared" ref="AL123:AL134" si="332">IF(AJ123=0,0,AK123/AJ123*1000)</f>
        <v>0</v>
      </c>
      <c r="AM123" s="9">
        <v>0</v>
      </c>
      <c r="AN123" s="5">
        <v>0</v>
      </c>
      <c r="AO123" s="12">
        <f t="shared" ref="AO123:AO134" si="333">IF(AM123=0,0,AN123/AM123*1000)</f>
        <v>0</v>
      </c>
      <c r="AP123" s="9">
        <v>0</v>
      </c>
      <c r="AQ123" s="5">
        <v>0</v>
      </c>
      <c r="AR123" s="12">
        <f t="shared" ref="AR123:AR134" si="334">IF(AP123=0,0,AQ123/AP123*1000)</f>
        <v>0</v>
      </c>
      <c r="AS123" s="9">
        <v>0</v>
      </c>
      <c r="AT123" s="5">
        <v>0</v>
      </c>
      <c r="AU123" s="12">
        <f t="shared" ref="AU123:AU134" si="335">IF(AS123=0,0,AT123/AS123*1000)</f>
        <v>0</v>
      </c>
      <c r="AV123" s="9">
        <v>0</v>
      </c>
      <c r="AW123" s="5">
        <v>0</v>
      </c>
      <c r="AX123" s="12">
        <f t="shared" ref="AX123:AX134" si="336">IF(AV123=0,0,AW123/AV123*1000)</f>
        <v>0</v>
      </c>
      <c r="AY123" s="9">
        <v>0</v>
      </c>
      <c r="AZ123" s="5">
        <v>0</v>
      </c>
      <c r="BA123" s="12">
        <f t="shared" ref="BA123:BA134" si="337">IF(AY123=0,0,AZ123/AY123*1000)</f>
        <v>0</v>
      </c>
      <c r="BB123" s="9">
        <v>0</v>
      </c>
      <c r="BC123" s="5">
        <v>0</v>
      </c>
      <c r="BD123" s="12">
        <f t="shared" ref="BD123:BD134" si="338">IF(BB123=0,0,BC123/BB123*1000)</f>
        <v>0</v>
      </c>
      <c r="BE123" s="9">
        <v>0</v>
      </c>
      <c r="BF123" s="5">
        <v>0</v>
      </c>
      <c r="BG123" s="12">
        <f t="shared" ref="BG123:BG134" si="339">IF(BE123=0,0,BF123/BE123*1000)</f>
        <v>0</v>
      </c>
      <c r="BH123" s="9">
        <v>0</v>
      </c>
      <c r="BI123" s="5">
        <v>0</v>
      </c>
      <c r="BJ123" s="12">
        <f t="shared" ref="BJ123:BJ134" si="340">IF(BH123=0,0,BI123/BH123*1000)</f>
        <v>0</v>
      </c>
      <c r="BK123" s="9">
        <v>0</v>
      </c>
      <c r="BL123" s="5">
        <v>0</v>
      </c>
      <c r="BM123" s="12">
        <f t="shared" ref="BM123:BM134" si="341">IF(BK123=0,0,BL123/BK123*1000)</f>
        <v>0</v>
      </c>
      <c r="BN123" s="9">
        <v>0</v>
      </c>
      <c r="BO123" s="5">
        <v>0</v>
      </c>
      <c r="BP123" s="12">
        <f t="shared" ref="BP123:BP134" si="342">IF(BN123=0,0,BO123/BN123*1000)</f>
        <v>0</v>
      </c>
      <c r="BQ123" s="9">
        <v>0</v>
      </c>
      <c r="BR123" s="5">
        <v>0</v>
      </c>
      <c r="BS123" s="12">
        <f t="shared" ref="BS123:BS134" si="343">IF(BQ123=0,0,BR123/BQ123*1000)</f>
        <v>0</v>
      </c>
      <c r="BT123" s="9">
        <v>0</v>
      </c>
      <c r="BU123" s="5">
        <v>0</v>
      </c>
      <c r="BV123" s="12">
        <f t="shared" ref="BV123:BV134" si="344">IF(BT123=0,0,BU123/BT123*1000)</f>
        <v>0</v>
      </c>
      <c r="BW123" s="9">
        <v>0</v>
      </c>
      <c r="BX123" s="5">
        <v>0</v>
      </c>
      <c r="BY123" s="12">
        <f t="shared" ref="BY123:BY134" si="345">IF(BW123=0,0,BX123/BW123*1000)</f>
        <v>0</v>
      </c>
      <c r="BZ123" s="9">
        <v>0</v>
      </c>
      <c r="CA123" s="5">
        <v>0</v>
      </c>
      <c r="CB123" s="12">
        <f t="shared" ref="CB123:CB134" si="346">IF(BZ123=0,0,CA123/BZ123*1000)</f>
        <v>0</v>
      </c>
      <c r="CC123" s="6">
        <f>SUMIF($C$5:$CB$5,"Ton",C123:CB123)</f>
        <v>0</v>
      </c>
      <c r="CD123" s="11">
        <f>SUMIF($C$5:$CB$5,"F*",C123:CB123)</f>
        <v>0</v>
      </c>
    </row>
    <row r="124" spans="1:82" x14ac:dyDescent="0.3">
      <c r="A124" s="44">
        <v>2022</v>
      </c>
      <c r="B124" s="45" t="s">
        <v>6</v>
      </c>
      <c r="C124" s="9">
        <v>0</v>
      </c>
      <c r="D124" s="5">
        <v>0</v>
      </c>
      <c r="E124" s="12">
        <f t="shared" ref="E124:E125" si="347">IF(C124=0,0,D124/C124*1000)</f>
        <v>0</v>
      </c>
      <c r="F124" s="9">
        <v>0</v>
      </c>
      <c r="G124" s="5">
        <v>0</v>
      </c>
      <c r="H124" s="12">
        <f t="shared" si="322"/>
        <v>0</v>
      </c>
      <c r="I124" s="9">
        <v>0</v>
      </c>
      <c r="J124" s="5">
        <v>0</v>
      </c>
      <c r="K124" s="12">
        <f t="shared" si="323"/>
        <v>0</v>
      </c>
      <c r="L124" s="69">
        <v>0.08</v>
      </c>
      <c r="M124" s="5">
        <v>8.8160000000000007</v>
      </c>
      <c r="N124" s="12">
        <f t="shared" si="324"/>
        <v>110200</v>
      </c>
      <c r="O124" s="9">
        <v>0</v>
      </c>
      <c r="P124" s="5">
        <v>0</v>
      </c>
      <c r="Q124" s="12">
        <f t="shared" si="325"/>
        <v>0</v>
      </c>
      <c r="R124" s="9">
        <v>0</v>
      </c>
      <c r="S124" s="5">
        <v>0</v>
      </c>
      <c r="T124" s="12">
        <f t="shared" si="326"/>
        <v>0</v>
      </c>
      <c r="U124" s="9">
        <v>0</v>
      </c>
      <c r="V124" s="5">
        <v>0</v>
      </c>
      <c r="W124" s="12">
        <f t="shared" si="327"/>
        <v>0</v>
      </c>
      <c r="X124" s="9">
        <v>0</v>
      </c>
      <c r="Y124" s="5">
        <v>0</v>
      </c>
      <c r="Z124" s="12">
        <f t="shared" si="328"/>
        <v>0</v>
      </c>
      <c r="AA124" s="9">
        <v>0</v>
      </c>
      <c r="AB124" s="5">
        <v>0</v>
      </c>
      <c r="AC124" s="12">
        <f t="shared" si="329"/>
        <v>0</v>
      </c>
      <c r="AD124" s="9">
        <v>0</v>
      </c>
      <c r="AE124" s="5">
        <v>0</v>
      </c>
      <c r="AF124" s="12">
        <f t="shared" si="330"/>
        <v>0</v>
      </c>
      <c r="AG124" s="9">
        <v>0</v>
      </c>
      <c r="AH124" s="5">
        <v>0</v>
      </c>
      <c r="AI124" s="12">
        <f t="shared" si="331"/>
        <v>0</v>
      </c>
      <c r="AJ124" s="9">
        <v>0</v>
      </c>
      <c r="AK124" s="5">
        <v>0</v>
      </c>
      <c r="AL124" s="12">
        <f t="shared" si="332"/>
        <v>0</v>
      </c>
      <c r="AM124" s="9">
        <v>0</v>
      </c>
      <c r="AN124" s="5">
        <v>0</v>
      </c>
      <c r="AO124" s="12">
        <f t="shared" si="333"/>
        <v>0</v>
      </c>
      <c r="AP124" s="9">
        <v>0</v>
      </c>
      <c r="AQ124" s="5">
        <v>0</v>
      </c>
      <c r="AR124" s="12">
        <f t="shared" si="334"/>
        <v>0</v>
      </c>
      <c r="AS124" s="9">
        <v>0</v>
      </c>
      <c r="AT124" s="5">
        <v>0</v>
      </c>
      <c r="AU124" s="12">
        <f t="shared" si="335"/>
        <v>0</v>
      </c>
      <c r="AV124" s="9">
        <v>0</v>
      </c>
      <c r="AW124" s="5">
        <v>0</v>
      </c>
      <c r="AX124" s="12">
        <f t="shared" si="336"/>
        <v>0</v>
      </c>
      <c r="AY124" s="9">
        <v>0</v>
      </c>
      <c r="AZ124" s="5">
        <v>0</v>
      </c>
      <c r="BA124" s="12">
        <f t="shared" si="337"/>
        <v>0</v>
      </c>
      <c r="BB124" s="9">
        <v>0</v>
      </c>
      <c r="BC124" s="5">
        <v>0</v>
      </c>
      <c r="BD124" s="12">
        <f t="shared" si="338"/>
        <v>0</v>
      </c>
      <c r="BE124" s="9">
        <v>0</v>
      </c>
      <c r="BF124" s="5">
        <v>0</v>
      </c>
      <c r="BG124" s="12">
        <f t="shared" si="339"/>
        <v>0</v>
      </c>
      <c r="BH124" s="9">
        <v>0</v>
      </c>
      <c r="BI124" s="5">
        <v>0</v>
      </c>
      <c r="BJ124" s="12">
        <f t="shared" si="340"/>
        <v>0</v>
      </c>
      <c r="BK124" s="9">
        <v>0</v>
      </c>
      <c r="BL124" s="5">
        <v>0</v>
      </c>
      <c r="BM124" s="12">
        <f t="shared" si="341"/>
        <v>0</v>
      </c>
      <c r="BN124" s="9">
        <v>0</v>
      </c>
      <c r="BO124" s="5">
        <v>0</v>
      </c>
      <c r="BP124" s="12">
        <f t="shared" si="342"/>
        <v>0</v>
      </c>
      <c r="BQ124" s="9">
        <v>0</v>
      </c>
      <c r="BR124" s="5">
        <v>0</v>
      </c>
      <c r="BS124" s="12">
        <f t="shared" si="343"/>
        <v>0</v>
      </c>
      <c r="BT124" s="9">
        <v>0</v>
      </c>
      <c r="BU124" s="5">
        <v>0</v>
      </c>
      <c r="BV124" s="12">
        <f t="shared" si="344"/>
        <v>0</v>
      </c>
      <c r="BW124" s="9">
        <v>0</v>
      </c>
      <c r="BX124" s="5">
        <v>0</v>
      </c>
      <c r="BY124" s="12">
        <f t="shared" si="345"/>
        <v>0</v>
      </c>
      <c r="BZ124" s="9">
        <v>0</v>
      </c>
      <c r="CA124" s="5">
        <v>0</v>
      </c>
      <c r="CB124" s="12">
        <f t="shared" si="346"/>
        <v>0</v>
      </c>
      <c r="CC124" s="6">
        <f t="shared" ref="CC124:CC135" si="348">SUMIF($C$5:$CB$5,"Ton",C124:CB124)</f>
        <v>0.08</v>
      </c>
      <c r="CD124" s="11">
        <f t="shared" ref="CD124:CD135" si="349">SUMIF($C$5:$CB$5,"F*",C124:CB124)</f>
        <v>8.8160000000000007</v>
      </c>
    </row>
    <row r="125" spans="1:82" x14ac:dyDescent="0.3">
      <c r="A125" s="44">
        <v>2022</v>
      </c>
      <c r="B125" s="45" t="s">
        <v>7</v>
      </c>
      <c r="C125" s="9">
        <v>0</v>
      </c>
      <c r="D125" s="5">
        <v>0</v>
      </c>
      <c r="E125" s="12">
        <f t="shared" si="347"/>
        <v>0</v>
      </c>
      <c r="F125" s="9">
        <v>0</v>
      </c>
      <c r="G125" s="5">
        <v>0</v>
      </c>
      <c r="H125" s="12">
        <f t="shared" si="322"/>
        <v>0</v>
      </c>
      <c r="I125" s="9">
        <v>0</v>
      </c>
      <c r="J125" s="5">
        <v>0</v>
      </c>
      <c r="K125" s="12">
        <f t="shared" si="323"/>
        <v>0</v>
      </c>
      <c r="L125" s="9">
        <v>0</v>
      </c>
      <c r="M125" s="5">
        <v>0</v>
      </c>
      <c r="N125" s="12">
        <f t="shared" si="324"/>
        <v>0</v>
      </c>
      <c r="O125" s="9">
        <v>0</v>
      </c>
      <c r="P125" s="5">
        <v>0</v>
      </c>
      <c r="Q125" s="12">
        <f t="shared" si="325"/>
        <v>0</v>
      </c>
      <c r="R125" s="9">
        <v>0</v>
      </c>
      <c r="S125" s="5">
        <v>0</v>
      </c>
      <c r="T125" s="12">
        <f t="shared" si="326"/>
        <v>0</v>
      </c>
      <c r="U125" s="9">
        <v>0</v>
      </c>
      <c r="V125" s="5">
        <v>0</v>
      </c>
      <c r="W125" s="12">
        <f t="shared" si="327"/>
        <v>0</v>
      </c>
      <c r="X125" s="9">
        <v>0</v>
      </c>
      <c r="Y125" s="5">
        <v>0</v>
      </c>
      <c r="Z125" s="12">
        <f t="shared" si="328"/>
        <v>0</v>
      </c>
      <c r="AA125" s="9">
        <v>0</v>
      </c>
      <c r="AB125" s="5">
        <v>0</v>
      </c>
      <c r="AC125" s="12">
        <f t="shared" si="329"/>
        <v>0</v>
      </c>
      <c r="AD125" s="9">
        <v>0</v>
      </c>
      <c r="AE125" s="5">
        <v>0</v>
      </c>
      <c r="AF125" s="12">
        <f t="shared" si="330"/>
        <v>0</v>
      </c>
      <c r="AG125" s="9">
        <v>0</v>
      </c>
      <c r="AH125" s="5">
        <v>0</v>
      </c>
      <c r="AI125" s="12">
        <f t="shared" si="331"/>
        <v>0</v>
      </c>
      <c r="AJ125" s="9">
        <v>0</v>
      </c>
      <c r="AK125" s="5">
        <v>0</v>
      </c>
      <c r="AL125" s="12">
        <f t="shared" si="332"/>
        <v>0</v>
      </c>
      <c r="AM125" s="9">
        <v>0</v>
      </c>
      <c r="AN125" s="5">
        <v>0</v>
      </c>
      <c r="AO125" s="12">
        <f t="shared" si="333"/>
        <v>0</v>
      </c>
      <c r="AP125" s="9">
        <v>0</v>
      </c>
      <c r="AQ125" s="5">
        <v>0</v>
      </c>
      <c r="AR125" s="12">
        <f t="shared" si="334"/>
        <v>0</v>
      </c>
      <c r="AS125" s="9">
        <v>0</v>
      </c>
      <c r="AT125" s="5">
        <v>0</v>
      </c>
      <c r="AU125" s="12">
        <f t="shared" si="335"/>
        <v>0</v>
      </c>
      <c r="AV125" s="9">
        <v>0</v>
      </c>
      <c r="AW125" s="5">
        <v>0</v>
      </c>
      <c r="AX125" s="12">
        <f t="shared" si="336"/>
        <v>0</v>
      </c>
      <c r="AY125" s="9">
        <v>0</v>
      </c>
      <c r="AZ125" s="5">
        <v>0</v>
      </c>
      <c r="BA125" s="12">
        <f t="shared" si="337"/>
        <v>0</v>
      </c>
      <c r="BB125" s="9">
        <v>0</v>
      </c>
      <c r="BC125" s="5">
        <v>0</v>
      </c>
      <c r="BD125" s="12">
        <f t="shared" si="338"/>
        <v>0</v>
      </c>
      <c r="BE125" s="9">
        <v>0</v>
      </c>
      <c r="BF125" s="5">
        <v>0</v>
      </c>
      <c r="BG125" s="12">
        <f t="shared" si="339"/>
        <v>0</v>
      </c>
      <c r="BH125" s="9">
        <v>0</v>
      </c>
      <c r="BI125" s="5">
        <v>0</v>
      </c>
      <c r="BJ125" s="12">
        <f t="shared" si="340"/>
        <v>0</v>
      </c>
      <c r="BK125" s="9">
        <v>0</v>
      </c>
      <c r="BL125" s="5">
        <v>0</v>
      </c>
      <c r="BM125" s="12">
        <f t="shared" si="341"/>
        <v>0</v>
      </c>
      <c r="BN125" s="9">
        <v>0</v>
      </c>
      <c r="BO125" s="5">
        <v>0</v>
      </c>
      <c r="BP125" s="12">
        <f t="shared" si="342"/>
        <v>0</v>
      </c>
      <c r="BQ125" s="9">
        <v>0</v>
      </c>
      <c r="BR125" s="5">
        <v>0</v>
      </c>
      <c r="BS125" s="12">
        <f t="shared" si="343"/>
        <v>0</v>
      </c>
      <c r="BT125" s="9">
        <v>0</v>
      </c>
      <c r="BU125" s="5">
        <v>0</v>
      </c>
      <c r="BV125" s="12">
        <f t="shared" si="344"/>
        <v>0</v>
      </c>
      <c r="BW125" s="9">
        <v>0</v>
      </c>
      <c r="BX125" s="5">
        <v>0</v>
      </c>
      <c r="BY125" s="12">
        <f t="shared" si="345"/>
        <v>0</v>
      </c>
      <c r="BZ125" s="9">
        <v>0</v>
      </c>
      <c r="CA125" s="5">
        <v>0</v>
      </c>
      <c r="CB125" s="12">
        <f t="shared" si="346"/>
        <v>0</v>
      </c>
      <c r="CC125" s="6">
        <f t="shared" si="348"/>
        <v>0</v>
      </c>
      <c r="CD125" s="11">
        <f t="shared" si="349"/>
        <v>0</v>
      </c>
    </row>
    <row r="126" spans="1:82" x14ac:dyDescent="0.3">
      <c r="A126" s="44">
        <v>2022</v>
      </c>
      <c r="B126" s="45" t="s">
        <v>8</v>
      </c>
      <c r="C126" s="9">
        <v>0</v>
      </c>
      <c r="D126" s="5">
        <v>0</v>
      </c>
      <c r="E126" s="12">
        <f>IF(C126=0,0,D126/C126*1000)</f>
        <v>0</v>
      </c>
      <c r="F126" s="9">
        <v>0</v>
      </c>
      <c r="G126" s="5">
        <v>0</v>
      </c>
      <c r="H126" s="12">
        <f t="shared" si="322"/>
        <v>0</v>
      </c>
      <c r="I126" s="9">
        <v>0</v>
      </c>
      <c r="J126" s="5">
        <v>0</v>
      </c>
      <c r="K126" s="12">
        <f t="shared" si="323"/>
        <v>0</v>
      </c>
      <c r="L126" s="9">
        <v>0</v>
      </c>
      <c r="M126" s="5">
        <v>0</v>
      </c>
      <c r="N126" s="12">
        <f t="shared" si="324"/>
        <v>0</v>
      </c>
      <c r="O126" s="9">
        <v>0</v>
      </c>
      <c r="P126" s="5">
        <v>0</v>
      </c>
      <c r="Q126" s="12">
        <f t="shared" si="325"/>
        <v>0</v>
      </c>
      <c r="R126" s="9">
        <v>0</v>
      </c>
      <c r="S126" s="5">
        <v>0</v>
      </c>
      <c r="T126" s="12">
        <f t="shared" si="326"/>
        <v>0</v>
      </c>
      <c r="U126" s="9">
        <v>0</v>
      </c>
      <c r="V126" s="5">
        <v>0</v>
      </c>
      <c r="W126" s="12">
        <f t="shared" si="327"/>
        <v>0</v>
      </c>
      <c r="X126" s="9">
        <v>0</v>
      </c>
      <c r="Y126" s="5">
        <v>0</v>
      </c>
      <c r="Z126" s="12">
        <f t="shared" si="328"/>
        <v>0</v>
      </c>
      <c r="AA126" s="9">
        <v>0</v>
      </c>
      <c r="AB126" s="5">
        <v>0</v>
      </c>
      <c r="AC126" s="12">
        <f t="shared" si="329"/>
        <v>0</v>
      </c>
      <c r="AD126" s="9">
        <v>0</v>
      </c>
      <c r="AE126" s="5">
        <v>0</v>
      </c>
      <c r="AF126" s="12">
        <f t="shared" si="330"/>
        <v>0</v>
      </c>
      <c r="AG126" s="9">
        <v>0</v>
      </c>
      <c r="AH126" s="5">
        <v>0</v>
      </c>
      <c r="AI126" s="12">
        <f t="shared" si="331"/>
        <v>0</v>
      </c>
      <c r="AJ126" s="9">
        <v>0</v>
      </c>
      <c r="AK126" s="5">
        <v>0</v>
      </c>
      <c r="AL126" s="12">
        <f t="shared" si="332"/>
        <v>0</v>
      </c>
      <c r="AM126" s="9">
        <v>0</v>
      </c>
      <c r="AN126" s="5">
        <v>0</v>
      </c>
      <c r="AO126" s="12">
        <f t="shared" si="333"/>
        <v>0</v>
      </c>
      <c r="AP126" s="9">
        <v>0</v>
      </c>
      <c r="AQ126" s="5">
        <v>0</v>
      </c>
      <c r="AR126" s="12">
        <f t="shared" si="334"/>
        <v>0</v>
      </c>
      <c r="AS126" s="9">
        <v>0</v>
      </c>
      <c r="AT126" s="5">
        <v>0</v>
      </c>
      <c r="AU126" s="12">
        <f t="shared" si="335"/>
        <v>0</v>
      </c>
      <c r="AV126" s="9">
        <v>0</v>
      </c>
      <c r="AW126" s="5">
        <v>0</v>
      </c>
      <c r="AX126" s="12">
        <f t="shared" si="336"/>
        <v>0</v>
      </c>
      <c r="AY126" s="9">
        <v>0</v>
      </c>
      <c r="AZ126" s="5">
        <v>0</v>
      </c>
      <c r="BA126" s="12">
        <f t="shared" si="337"/>
        <v>0</v>
      </c>
      <c r="BB126" s="9">
        <v>0</v>
      </c>
      <c r="BC126" s="5">
        <v>0</v>
      </c>
      <c r="BD126" s="12">
        <f t="shared" si="338"/>
        <v>0</v>
      </c>
      <c r="BE126" s="9">
        <v>0</v>
      </c>
      <c r="BF126" s="5">
        <v>0</v>
      </c>
      <c r="BG126" s="12">
        <f t="shared" si="339"/>
        <v>0</v>
      </c>
      <c r="BH126" s="9">
        <v>0</v>
      </c>
      <c r="BI126" s="5">
        <v>0</v>
      </c>
      <c r="BJ126" s="12">
        <f t="shared" si="340"/>
        <v>0</v>
      </c>
      <c r="BK126" s="9">
        <v>0</v>
      </c>
      <c r="BL126" s="5">
        <v>0</v>
      </c>
      <c r="BM126" s="12">
        <f t="shared" si="341"/>
        <v>0</v>
      </c>
      <c r="BN126" s="9">
        <v>0</v>
      </c>
      <c r="BO126" s="5">
        <v>0</v>
      </c>
      <c r="BP126" s="12">
        <f t="shared" si="342"/>
        <v>0</v>
      </c>
      <c r="BQ126" s="9">
        <v>0</v>
      </c>
      <c r="BR126" s="5">
        <v>0</v>
      </c>
      <c r="BS126" s="12">
        <f t="shared" si="343"/>
        <v>0</v>
      </c>
      <c r="BT126" s="9">
        <v>0</v>
      </c>
      <c r="BU126" s="5">
        <v>0</v>
      </c>
      <c r="BV126" s="12">
        <f t="shared" si="344"/>
        <v>0</v>
      </c>
      <c r="BW126" s="9">
        <v>0</v>
      </c>
      <c r="BX126" s="5">
        <v>0</v>
      </c>
      <c r="BY126" s="12">
        <f t="shared" si="345"/>
        <v>0</v>
      </c>
      <c r="BZ126" s="9">
        <v>0</v>
      </c>
      <c r="CA126" s="5">
        <v>0</v>
      </c>
      <c r="CB126" s="12">
        <f t="shared" si="346"/>
        <v>0</v>
      </c>
      <c r="CC126" s="6">
        <f t="shared" si="348"/>
        <v>0</v>
      </c>
      <c r="CD126" s="11">
        <f t="shared" si="349"/>
        <v>0</v>
      </c>
    </row>
    <row r="127" spans="1:82" x14ac:dyDescent="0.3">
      <c r="A127" s="44">
        <v>2022</v>
      </c>
      <c r="B127" s="12" t="s">
        <v>9</v>
      </c>
      <c r="C127" s="9">
        <v>0</v>
      </c>
      <c r="D127" s="5">
        <v>0</v>
      </c>
      <c r="E127" s="12">
        <f t="shared" ref="E127:E134" si="350">IF(C127=0,0,D127/C127*1000)</f>
        <v>0</v>
      </c>
      <c r="F127" s="9">
        <v>0</v>
      </c>
      <c r="G127" s="5">
        <v>0</v>
      </c>
      <c r="H127" s="12">
        <f t="shared" si="322"/>
        <v>0</v>
      </c>
      <c r="I127" s="9">
        <v>0</v>
      </c>
      <c r="J127" s="5">
        <v>0</v>
      </c>
      <c r="K127" s="12">
        <f t="shared" si="323"/>
        <v>0</v>
      </c>
      <c r="L127" s="69">
        <v>6.0999999999999999E-2</v>
      </c>
      <c r="M127" s="5">
        <v>5.5060000000000002</v>
      </c>
      <c r="N127" s="12">
        <f t="shared" si="324"/>
        <v>90262.295081967226</v>
      </c>
      <c r="O127" s="9">
        <v>0</v>
      </c>
      <c r="P127" s="5">
        <v>0</v>
      </c>
      <c r="Q127" s="12">
        <f t="shared" si="325"/>
        <v>0</v>
      </c>
      <c r="R127" s="9">
        <v>0</v>
      </c>
      <c r="S127" s="5">
        <v>0</v>
      </c>
      <c r="T127" s="12">
        <f t="shared" si="326"/>
        <v>0</v>
      </c>
      <c r="U127" s="9">
        <v>0</v>
      </c>
      <c r="V127" s="5">
        <v>0</v>
      </c>
      <c r="W127" s="12">
        <f t="shared" si="327"/>
        <v>0</v>
      </c>
      <c r="X127" s="9">
        <v>0</v>
      </c>
      <c r="Y127" s="5">
        <v>0</v>
      </c>
      <c r="Z127" s="12">
        <f t="shared" si="328"/>
        <v>0</v>
      </c>
      <c r="AA127" s="9">
        <v>0</v>
      </c>
      <c r="AB127" s="5">
        <v>0</v>
      </c>
      <c r="AC127" s="12">
        <f t="shared" si="329"/>
        <v>0</v>
      </c>
      <c r="AD127" s="9">
        <v>0</v>
      </c>
      <c r="AE127" s="5">
        <v>0</v>
      </c>
      <c r="AF127" s="12">
        <f t="shared" si="330"/>
        <v>0</v>
      </c>
      <c r="AG127" s="9">
        <v>0</v>
      </c>
      <c r="AH127" s="5">
        <v>0</v>
      </c>
      <c r="AI127" s="12">
        <f t="shared" si="331"/>
        <v>0</v>
      </c>
      <c r="AJ127" s="9">
        <v>0</v>
      </c>
      <c r="AK127" s="5">
        <v>0</v>
      </c>
      <c r="AL127" s="12">
        <f t="shared" si="332"/>
        <v>0</v>
      </c>
      <c r="AM127" s="9">
        <v>0</v>
      </c>
      <c r="AN127" s="5">
        <v>0</v>
      </c>
      <c r="AO127" s="12">
        <f t="shared" si="333"/>
        <v>0</v>
      </c>
      <c r="AP127" s="9">
        <v>0</v>
      </c>
      <c r="AQ127" s="5">
        <v>0</v>
      </c>
      <c r="AR127" s="12">
        <f t="shared" si="334"/>
        <v>0</v>
      </c>
      <c r="AS127" s="9">
        <v>0</v>
      </c>
      <c r="AT127" s="5">
        <v>0</v>
      </c>
      <c r="AU127" s="12">
        <f t="shared" si="335"/>
        <v>0</v>
      </c>
      <c r="AV127" s="9">
        <v>0</v>
      </c>
      <c r="AW127" s="5">
        <v>0</v>
      </c>
      <c r="AX127" s="12">
        <f t="shared" si="336"/>
        <v>0</v>
      </c>
      <c r="AY127" s="69">
        <v>1.09E-3</v>
      </c>
      <c r="AZ127" s="5">
        <v>0.10199999999999999</v>
      </c>
      <c r="BA127" s="12">
        <f t="shared" si="337"/>
        <v>93577.981651376133</v>
      </c>
      <c r="BB127" s="9">
        <v>0</v>
      </c>
      <c r="BC127" s="5">
        <v>0</v>
      </c>
      <c r="BD127" s="12">
        <f t="shared" si="338"/>
        <v>0</v>
      </c>
      <c r="BE127" s="9">
        <v>0</v>
      </c>
      <c r="BF127" s="5">
        <v>0</v>
      </c>
      <c r="BG127" s="12">
        <f t="shared" si="339"/>
        <v>0</v>
      </c>
      <c r="BH127" s="9">
        <v>0</v>
      </c>
      <c r="BI127" s="5">
        <v>0</v>
      </c>
      <c r="BJ127" s="12">
        <f t="shared" si="340"/>
        <v>0</v>
      </c>
      <c r="BK127" s="9">
        <v>0</v>
      </c>
      <c r="BL127" s="5">
        <v>0</v>
      </c>
      <c r="BM127" s="12">
        <f t="shared" si="341"/>
        <v>0</v>
      </c>
      <c r="BN127" s="9">
        <v>0</v>
      </c>
      <c r="BO127" s="5">
        <v>0</v>
      </c>
      <c r="BP127" s="12">
        <f t="shared" si="342"/>
        <v>0</v>
      </c>
      <c r="BQ127" s="9">
        <v>0</v>
      </c>
      <c r="BR127" s="5">
        <v>0</v>
      </c>
      <c r="BS127" s="12">
        <f t="shared" si="343"/>
        <v>0</v>
      </c>
      <c r="BT127" s="9">
        <v>0</v>
      </c>
      <c r="BU127" s="5">
        <v>0</v>
      </c>
      <c r="BV127" s="12">
        <f t="shared" si="344"/>
        <v>0</v>
      </c>
      <c r="BW127" s="9">
        <v>0</v>
      </c>
      <c r="BX127" s="5">
        <v>0</v>
      </c>
      <c r="BY127" s="12">
        <f t="shared" si="345"/>
        <v>0</v>
      </c>
      <c r="BZ127" s="9">
        <v>0</v>
      </c>
      <c r="CA127" s="5">
        <v>0</v>
      </c>
      <c r="CB127" s="12">
        <f t="shared" si="346"/>
        <v>0</v>
      </c>
      <c r="CC127" s="6">
        <f t="shared" si="348"/>
        <v>6.2089999999999999E-2</v>
      </c>
      <c r="CD127" s="11">
        <f t="shared" si="349"/>
        <v>5.6080000000000005</v>
      </c>
    </row>
    <row r="128" spans="1:82" x14ac:dyDescent="0.3">
      <c r="A128" s="44">
        <v>2022</v>
      </c>
      <c r="B128" s="45" t="s">
        <v>10</v>
      </c>
      <c r="C128" s="9">
        <v>0</v>
      </c>
      <c r="D128" s="5">
        <v>0</v>
      </c>
      <c r="E128" s="12">
        <f t="shared" si="350"/>
        <v>0</v>
      </c>
      <c r="F128" s="9">
        <v>0</v>
      </c>
      <c r="G128" s="5">
        <v>0</v>
      </c>
      <c r="H128" s="12">
        <f t="shared" si="322"/>
        <v>0</v>
      </c>
      <c r="I128" s="9">
        <v>0</v>
      </c>
      <c r="J128" s="5">
        <v>0</v>
      </c>
      <c r="K128" s="12">
        <f t="shared" si="323"/>
        <v>0</v>
      </c>
      <c r="L128" s="9">
        <v>0</v>
      </c>
      <c r="M128" s="5">
        <v>0</v>
      </c>
      <c r="N128" s="12">
        <f t="shared" si="324"/>
        <v>0</v>
      </c>
      <c r="O128" s="9">
        <v>0</v>
      </c>
      <c r="P128" s="5">
        <v>0</v>
      </c>
      <c r="Q128" s="12">
        <f t="shared" si="325"/>
        <v>0</v>
      </c>
      <c r="R128" s="9">
        <v>0</v>
      </c>
      <c r="S128" s="5">
        <v>0</v>
      </c>
      <c r="T128" s="12">
        <f t="shared" si="326"/>
        <v>0</v>
      </c>
      <c r="U128" s="9">
        <v>0</v>
      </c>
      <c r="V128" s="5">
        <v>0</v>
      </c>
      <c r="W128" s="12">
        <f t="shared" si="327"/>
        <v>0</v>
      </c>
      <c r="X128" s="9">
        <v>0</v>
      </c>
      <c r="Y128" s="5">
        <v>0</v>
      </c>
      <c r="Z128" s="12">
        <f t="shared" si="328"/>
        <v>0</v>
      </c>
      <c r="AA128" s="9">
        <v>0</v>
      </c>
      <c r="AB128" s="5">
        <v>0</v>
      </c>
      <c r="AC128" s="12">
        <f t="shared" si="329"/>
        <v>0</v>
      </c>
      <c r="AD128" s="9">
        <v>0</v>
      </c>
      <c r="AE128" s="5">
        <v>0</v>
      </c>
      <c r="AF128" s="12">
        <f t="shared" si="330"/>
        <v>0</v>
      </c>
      <c r="AG128" s="9">
        <v>0</v>
      </c>
      <c r="AH128" s="5">
        <v>0</v>
      </c>
      <c r="AI128" s="12">
        <f t="shared" si="331"/>
        <v>0</v>
      </c>
      <c r="AJ128" s="9">
        <v>0</v>
      </c>
      <c r="AK128" s="5">
        <v>0</v>
      </c>
      <c r="AL128" s="12">
        <f t="shared" si="332"/>
        <v>0</v>
      </c>
      <c r="AM128" s="9">
        <v>0</v>
      </c>
      <c r="AN128" s="5">
        <v>0</v>
      </c>
      <c r="AO128" s="12">
        <f t="shared" si="333"/>
        <v>0</v>
      </c>
      <c r="AP128" s="9">
        <v>0</v>
      </c>
      <c r="AQ128" s="5">
        <v>0</v>
      </c>
      <c r="AR128" s="12">
        <f t="shared" si="334"/>
        <v>0</v>
      </c>
      <c r="AS128" s="9">
        <v>0</v>
      </c>
      <c r="AT128" s="5">
        <v>0</v>
      </c>
      <c r="AU128" s="12">
        <f t="shared" si="335"/>
        <v>0</v>
      </c>
      <c r="AV128" s="9">
        <v>0</v>
      </c>
      <c r="AW128" s="5">
        <v>0</v>
      </c>
      <c r="AX128" s="12">
        <f t="shared" si="336"/>
        <v>0</v>
      </c>
      <c r="AY128" s="9">
        <v>0</v>
      </c>
      <c r="AZ128" s="5">
        <v>0</v>
      </c>
      <c r="BA128" s="12">
        <f t="shared" si="337"/>
        <v>0</v>
      </c>
      <c r="BB128" s="9">
        <v>0</v>
      </c>
      <c r="BC128" s="5">
        <v>0</v>
      </c>
      <c r="BD128" s="12">
        <f t="shared" si="338"/>
        <v>0</v>
      </c>
      <c r="BE128" s="9">
        <v>0</v>
      </c>
      <c r="BF128" s="5">
        <v>0</v>
      </c>
      <c r="BG128" s="12">
        <f t="shared" si="339"/>
        <v>0</v>
      </c>
      <c r="BH128" s="9">
        <v>0</v>
      </c>
      <c r="BI128" s="5">
        <v>0</v>
      </c>
      <c r="BJ128" s="12">
        <f t="shared" si="340"/>
        <v>0</v>
      </c>
      <c r="BK128" s="9">
        <v>0</v>
      </c>
      <c r="BL128" s="5">
        <v>0</v>
      </c>
      <c r="BM128" s="12">
        <f t="shared" si="341"/>
        <v>0</v>
      </c>
      <c r="BN128" s="9">
        <v>0</v>
      </c>
      <c r="BO128" s="5">
        <v>0</v>
      </c>
      <c r="BP128" s="12">
        <f t="shared" si="342"/>
        <v>0</v>
      </c>
      <c r="BQ128" s="9">
        <v>0</v>
      </c>
      <c r="BR128" s="5">
        <v>0</v>
      </c>
      <c r="BS128" s="12">
        <f t="shared" si="343"/>
        <v>0</v>
      </c>
      <c r="BT128" s="9">
        <v>0</v>
      </c>
      <c r="BU128" s="5">
        <v>0</v>
      </c>
      <c r="BV128" s="12">
        <f t="shared" si="344"/>
        <v>0</v>
      </c>
      <c r="BW128" s="9">
        <v>0</v>
      </c>
      <c r="BX128" s="5">
        <v>0</v>
      </c>
      <c r="BY128" s="12">
        <f t="shared" si="345"/>
        <v>0</v>
      </c>
      <c r="BZ128" s="9">
        <v>0</v>
      </c>
      <c r="CA128" s="5">
        <v>0</v>
      </c>
      <c r="CB128" s="12">
        <f t="shared" si="346"/>
        <v>0</v>
      </c>
      <c r="CC128" s="6">
        <f t="shared" si="348"/>
        <v>0</v>
      </c>
      <c r="CD128" s="11">
        <f t="shared" si="349"/>
        <v>0</v>
      </c>
    </row>
    <row r="129" spans="1:82" x14ac:dyDescent="0.3">
      <c r="A129" s="44">
        <v>2022</v>
      </c>
      <c r="B129" s="45" t="s">
        <v>11</v>
      </c>
      <c r="C129" s="9">
        <v>0</v>
      </c>
      <c r="D129" s="5">
        <v>0</v>
      </c>
      <c r="E129" s="12">
        <f t="shared" si="350"/>
        <v>0</v>
      </c>
      <c r="F129" s="9">
        <v>0</v>
      </c>
      <c r="G129" s="5">
        <v>0</v>
      </c>
      <c r="H129" s="12">
        <f t="shared" si="322"/>
        <v>0</v>
      </c>
      <c r="I129" s="9">
        <v>0</v>
      </c>
      <c r="J129" s="5">
        <v>0</v>
      </c>
      <c r="K129" s="12">
        <f t="shared" si="323"/>
        <v>0</v>
      </c>
      <c r="L129" s="69">
        <v>0.12</v>
      </c>
      <c r="M129" s="5">
        <v>9.3970000000000002</v>
      </c>
      <c r="N129" s="12">
        <f t="shared" si="324"/>
        <v>78308.333333333343</v>
      </c>
      <c r="O129" s="9">
        <v>0</v>
      </c>
      <c r="P129" s="5">
        <v>0</v>
      </c>
      <c r="Q129" s="12">
        <f t="shared" si="325"/>
        <v>0</v>
      </c>
      <c r="R129" s="9">
        <v>0</v>
      </c>
      <c r="S129" s="5">
        <v>0</v>
      </c>
      <c r="T129" s="12">
        <f t="shared" si="326"/>
        <v>0</v>
      </c>
      <c r="U129" s="9">
        <v>0</v>
      </c>
      <c r="V129" s="5">
        <v>0</v>
      </c>
      <c r="W129" s="12">
        <f t="shared" si="327"/>
        <v>0</v>
      </c>
      <c r="X129" s="9">
        <v>0</v>
      </c>
      <c r="Y129" s="5">
        <v>0</v>
      </c>
      <c r="Z129" s="12">
        <f t="shared" si="328"/>
        <v>0</v>
      </c>
      <c r="AA129" s="9">
        <v>0</v>
      </c>
      <c r="AB129" s="5">
        <v>0</v>
      </c>
      <c r="AC129" s="12">
        <f t="shared" si="329"/>
        <v>0</v>
      </c>
      <c r="AD129" s="9">
        <v>0</v>
      </c>
      <c r="AE129" s="5">
        <v>0</v>
      </c>
      <c r="AF129" s="12">
        <f t="shared" si="330"/>
        <v>0</v>
      </c>
      <c r="AG129" s="9">
        <v>0</v>
      </c>
      <c r="AH129" s="5">
        <v>0</v>
      </c>
      <c r="AI129" s="12">
        <f t="shared" si="331"/>
        <v>0</v>
      </c>
      <c r="AJ129" s="9">
        <v>0</v>
      </c>
      <c r="AK129" s="5">
        <v>0</v>
      </c>
      <c r="AL129" s="12">
        <f t="shared" si="332"/>
        <v>0</v>
      </c>
      <c r="AM129" s="9">
        <v>0</v>
      </c>
      <c r="AN129" s="5">
        <v>0</v>
      </c>
      <c r="AO129" s="12">
        <f t="shared" si="333"/>
        <v>0</v>
      </c>
      <c r="AP129" s="9">
        <v>0</v>
      </c>
      <c r="AQ129" s="5">
        <v>0</v>
      </c>
      <c r="AR129" s="12">
        <f t="shared" si="334"/>
        <v>0</v>
      </c>
      <c r="AS129" s="9">
        <v>0</v>
      </c>
      <c r="AT129" s="5">
        <v>0</v>
      </c>
      <c r="AU129" s="12">
        <f t="shared" si="335"/>
        <v>0</v>
      </c>
      <c r="AV129" s="9">
        <v>0</v>
      </c>
      <c r="AW129" s="5">
        <v>0</v>
      </c>
      <c r="AX129" s="12">
        <f t="shared" si="336"/>
        <v>0</v>
      </c>
      <c r="AY129" s="9">
        <v>0</v>
      </c>
      <c r="AZ129" s="5">
        <v>0</v>
      </c>
      <c r="BA129" s="12">
        <f t="shared" si="337"/>
        <v>0</v>
      </c>
      <c r="BB129" s="9">
        <v>0</v>
      </c>
      <c r="BC129" s="5">
        <v>0</v>
      </c>
      <c r="BD129" s="12">
        <f t="shared" si="338"/>
        <v>0</v>
      </c>
      <c r="BE129" s="9">
        <v>0</v>
      </c>
      <c r="BF129" s="5">
        <v>0</v>
      </c>
      <c r="BG129" s="12">
        <f t="shared" si="339"/>
        <v>0</v>
      </c>
      <c r="BH129" s="9">
        <v>0</v>
      </c>
      <c r="BI129" s="5">
        <v>0</v>
      </c>
      <c r="BJ129" s="12">
        <f t="shared" si="340"/>
        <v>0</v>
      </c>
      <c r="BK129" s="9">
        <v>0</v>
      </c>
      <c r="BL129" s="5">
        <v>0</v>
      </c>
      <c r="BM129" s="12">
        <f t="shared" si="341"/>
        <v>0</v>
      </c>
      <c r="BN129" s="9">
        <v>0</v>
      </c>
      <c r="BO129" s="5">
        <v>0</v>
      </c>
      <c r="BP129" s="12">
        <f t="shared" si="342"/>
        <v>0</v>
      </c>
      <c r="BQ129" s="9">
        <v>0</v>
      </c>
      <c r="BR129" s="5">
        <v>0</v>
      </c>
      <c r="BS129" s="12">
        <f t="shared" si="343"/>
        <v>0</v>
      </c>
      <c r="BT129" s="9">
        <v>0</v>
      </c>
      <c r="BU129" s="5">
        <v>0</v>
      </c>
      <c r="BV129" s="12">
        <f t="shared" si="344"/>
        <v>0</v>
      </c>
      <c r="BW129" s="9">
        <v>0</v>
      </c>
      <c r="BX129" s="5">
        <v>0</v>
      </c>
      <c r="BY129" s="12">
        <f t="shared" si="345"/>
        <v>0</v>
      </c>
      <c r="BZ129" s="9">
        <v>0</v>
      </c>
      <c r="CA129" s="5">
        <v>0</v>
      </c>
      <c r="CB129" s="12">
        <f t="shared" si="346"/>
        <v>0</v>
      </c>
      <c r="CC129" s="6">
        <f t="shared" si="348"/>
        <v>0.12</v>
      </c>
      <c r="CD129" s="11">
        <f t="shared" si="349"/>
        <v>9.3970000000000002</v>
      </c>
    </row>
    <row r="130" spans="1:82" x14ac:dyDescent="0.3">
      <c r="A130" s="44">
        <v>2022</v>
      </c>
      <c r="B130" s="45" t="s">
        <v>12</v>
      </c>
      <c r="C130" s="9">
        <v>0</v>
      </c>
      <c r="D130" s="5">
        <v>0</v>
      </c>
      <c r="E130" s="12">
        <f t="shared" si="350"/>
        <v>0</v>
      </c>
      <c r="F130" s="9">
        <v>0</v>
      </c>
      <c r="G130" s="5">
        <v>0</v>
      </c>
      <c r="H130" s="12">
        <f t="shared" si="322"/>
        <v>0</v>
      </c>
      <c r="I130" s="9">
        <v>0</v>
      </c>
      <c r="J130" s="5">
        <v>0</v>
      </c>
      <c r="K130" s="12">
        <f t="shared" si="323"/>
        <v>0</v>
      </c>
      <c r="L130" s="69">
        <v>0.04</v>
      </c>
      <c r="M130" s="5">
        <v>4.625</v>
      </c>
      <c r="N130" s="12">
        <f t="shared" si="324"/>
        <v>115625</v>
      </c>
      <c r="O130" s="9">
        <v>0</v>
      </c>
      <c r="P130" s="5">
        <v>0</v>
      </c>
      <c r="Q130" s="12">
        <f t="shared" si="325"/>
        <v>0</v>
      </c>
      <c r="R130" s="9">
        <v>0</v>
      </c>
      <c r="S130" s="5">
        <v>0</v>
      </c>
      <c r="T130" s="12">
        <f t="shared" si="326"/>
        <v>0</v>
      </c>
      <c r="U130" s="9">
        <v>0</v>
      </c>
      <c r="V130" s="5">
        <v>0</v>
      </c>
      <c r="W130" s="12">
        <f t="shared" si="327"/>
        <v>0</v>
      </c>
      <c r="X130" s="9">
        <v>0</v>
      </c>
      <c r="Y130" s="5">
        <v>0</v>
      </c>
      <c r="Z130" s="12">
        <f t="shared" si="328"/>
        <v>0</v>
      </c>
      <c r="AA130" s="69">
        <v>2E-3</v>
      </c>
      <c r="AB130" s="5">
        <v>0.34</v>
      </c>
      <c r="AC130" s="12">
        <f t="shared" si="329"/>
        <v>170000</v>
      </c>
      <c r="AD130" s="9">
        <v>0</v>
      </c>
      <c r="AE130" s="5">
        <v>0</v>
      </c>
      <c r="AF130" s="12">
        <f t="shared" si="330"/>
        <v>0</v>
      </c>
      <c r="AG130" s="9">
        <v>0</v>
      </c>
      <c r="AH130" s="5">
        <v>0</v>
      </c>
      <c r="AI130" s="12">
        <f t="shared" si="331"/>
        <v>0</v>
      </c>
      <c r="AJ130" s="9">
        <v>0</v>
      </c>
      <c r="AK130" s="5">
        <v>0</v>
      </c>
      <c r="AL130" s="12">
        <f t="shared" si="332"/>
        <v>0</v>
      </c>
      <c r="AM130" s="9">
        <v>0</v>
      </c>
      <c r="AN130" s="5">
        <v>0</v>
      </c>
      <c r="AO130" s="12">
        <f t="shared" si="333"/>
        <v>0</v>
      </c>
      <c r="AP130" s="9">
        <v>0</v>
      </c>
      <c r="AQ130" s="5">
        <v>0</v>
      </c>
      <c r="AR130" s="12">
        <f t="shared" si="334"/>
        <v>0</v>
      </c>
      <c r="AS130" s="9">
        <v>0</v>
      </c>
      <c r="AT130" s="5">
        <v>0</v>
      </c>
      <c r="AU130" s="12">
        <f t="shared" si="335"/>
        <v>0</v>
      </c>
      <c r="AV130" s="9">
        <v>0</v>
      </c>
      <c r="AW130" s="5">
        <v>0</v>
      </c>
      <c r="AX130" s="12">
        <f t="shared" si="336"/>
        <v>0</v>
      </c>
      <c r="AY130" s="9">
        <v>0</v>
      </c>
      <c r="AZ130" s="5">
        <v>0</v>
      </c>
      <c r="BA130" s="12">
        <f t="shared" si="337"/>
        <v>0</v>
      </c>
      <c r="BB130" s="9">
        <v>0</v>
      </c>
      <c r="BC130" s="5">
        <v>0</v>
      </c>
      <c r="BD130" s="12">
        <f t="shared" si="338"/>
        <v>0</v>
      </c>
      <c r="BE130" s="9">
        <v>0</v>
      </c>
      <c r="BF130" s="5">
        <v>0</v>
      </c>
      <c r="BG130" s="12">
        <f t="shared" si="339"/>
        <v>0</v>
      </c>
      <c r="BH130" s="9">
        <v>0</v>
      </c>
      <c r="BI130" s="5">
        <v>0</v>
      </c>
      <c r="BJ130" s="12">
        <f t="shared" si="340"/>
        <v>0</v>
      </c>
      <c r="BK130" s="9">
        <v>0</v>
      </c>
      <c r="BL130" s="5">
        <v>0</v>
      </c>
      <c r="BM130" s="12">
        <f t="shared" si="341"/>
        <v>0</v>
      </c>
      <c r="BN130" s="9">
        <v>0</v>
      </c>
      <c r="BO130" s="5">
        <v>0</v>
      </c>
      <c r="BP130" s="12">
        <f t="shared" si="342"/>
        <v>0</v>
      </c>
      <c r="BQ130" s="9">
        <v>0</v>
      </c>
      <c r="BR130" s="5">
        <v>0</v>
      </c>
      <c r="BS130" s="12">
        <f t="shared" si="343"/>
        <v>0</v>
      </c>
      <c r="BT130" s="9">
        <v>0</v>
      </c>
      <c r="BU130" s="5">
        <v>0</v>
      </c>
      <c r="BV130" s="12">
        <f t="shared" si="344"/>
        <v>0</v>
      </c>
      <c r="BW130" s="9">
        <v>0</v>
      </c>
      <c r="BX130" s="5">
        <v>0</v>
      </c>
      <c r="BY130" s="12">
        <f t="shared" si="345"/>
        <v>0</v>
      </c>
      <c r="BZ130" s="9">
        <v>0</v>
      </c>
      <c r="CA130" s="5">
        <v>0</v>
      </c>
      <c r="CB130" s="12">
        <f t="shared" si="346"/>
        <v>0</v>
      </c>
      <c r="CC130" s="6">
        <f t="shared" si="348"/>
        <v>4.2000000000000003E-2</v>
      </c>
      <c r="CD130" s="11">
        <f t="shared" si="349"/>
        <v>4.9649999999999999</v>
      </c>
    </row>
    <row r="131" spans="1:82" x14ac:dyDescent="0.3">
      <c r="A131" s="44">
        <v>2022</v>
      </c>
      <c r="B131" s="45" t="s">
        <v>13</v>
      </c>
      <c r="C131" s="9">
        <v>0</v>
      </c>
      <c r="D131" s="5">
        <v>0</v>
      </c>
      <c r="E131" s="12">
        <f t="shared" si="350"/>
        <v>0</v>
      </c>
      <c r="F131" s="9">
        <v>0</v>
      </c>
      <c r="G131" s="5">
        <v>0</v>
      </c>
      <c r="H131" s="12">
        <f t="shared" si="322"/>
        <v>0</v>
      </c>
      <c r="I131" s="9">
        <v>0</v>
      </c>
      <c r="J131" s="5">
        <v>0</v>
      </c>
      <c r="K131" s="12">
        <f t="shared" si="323"/>
        <v>0</v>
      </c>
      <c r="L131" s="69">
        <v>0.06</v>
      </c>
      <c r="M131" s="5">
        <v>6.641</v>
      </c>
      <c r="N131" s="12">
        <f t="shared" si="324"/>
        <v>110683.33333333334</v>
      </c>
      <c r="O131" s="9">
        <v>0</v>
      </c>
      <c r="P131" s="5">
        <v>0</v>
      </c>
      <c r="Q131" s="12">
        <f t="shared" si="325"/>
        <v>0</v>
      </c>
      <c r="R131" s="9">
        <v>0</v>
      </c>
      <c r="S131" s="5">
        <v>0</v>
      </c>
      <c r="T131" s="12">
        <f t="shared" si="326"/>
        <v>0</v>
      </c>
      <c r="U131" s="9">
        <v>0</v>
      </c>
      <c r="V131" s="5">
        <v>0</v>
      </c>
      <c r="W131" s="12">
        <f t="shared" si="327"/>
        <v>0</v>
      </c>
      <c r="X131" s="9">
        <v>0</v>
      </c>
      <c r="Y131" s="5">
        <v>0</v>
      </c>
      <c r="Z131" s="12">
        <f t="shared" si="328"/>
        <v>0</v>
      </c>
      <c r="AA131" s="9">
        <v>0</v>
      </c>
      <c r="AB131" s="5">
        <v>0</v>
      </c>
      <c r="AC131" s="12">
        <f t="shared" si="329"/>
        <v>0</v>
      </c>
      <c r="AD131" s="9">
        <v>0</v>
      </c>
      <c r="AE131" s="5">
        <v>0</v>
      </c>
      <c r="AF131" s="12">
        <f t="shared" si="330"/>
        <v>0</v>
      </c>
      <c r="AG131" s="9">
        <v>0</v>
      </c>
      <c r="AH131" s="5">
        <v>0</v>
      </c>
      <c r="AI131" s="12">
        <f t="shared" si="331"/>
        <v>0</v>
      </c>
      <c r="AJ131" s="9">
        <v>0</v>
      </c>
      <c r="AK131" s="5">
        <v>0</v>
      </c>
      <c r="AL131" s="12">
        <f t="shared" si="332"/>
        <v>0</v>
      </c>
      <c r="AM131" s="9">
        <v>0</v>
      </c>
      <c r="AN131" s="5">
        <v>0</v>
      </c>
      <c r="AO131" s="12">
        <f t="shared" si="333"/>
        <v>0</v>
      </c>
      <c r="AP131" s="9">
        <v>0</v>
      </c>
      <c r="AQ131" s="5">
        <v>0</v>
      </c>
      <c r="AR131" s="12">
        <f t="shared" si="334"/>
        <v>0</v>
      </c>
      <c r="AS131" s="9">
        <v>0</v>
      </c>
      <c r="AT131" s="5">
        <v>0</v>
      </c>
      <c r="AU131" s="12">
        <f t="shared" si="335"/>
        <v>0</v>
      </c>
      <c r="AV131" s="9">
        <v>0</v>
      </c>
      <c r="AW131" s="5">
        <v>0</v>
      </c>
      <c r="AX131" s="12">
        <f t="shared" si="336"/>
        <v>0</v>
      </c>
      <c r="AY131" s="9">
        <v>0</v>
      </c>
      <c r="AZ131" s="5">
        <v>0</v>
      </c>
      <c r="BA131" s="12">
        <f t="shared" si="337"/>
        <v>0</v>
      </c>
      <c r="BB131" s="9">
        <v>0</v>
      </c>
      <c r="BC131" s="5">
        <v>0</v>
      </c>
      <c r="BD131" s="12">
        <f t="shared" si="338"/>
        <v>0</v>
      </c>
      <c r="BE131" s="9">
        <v>0</v>
      </c>
      <c r="BF131" s="5">
        <v>0</v>
      </c>
      <c r="BG131" s="12">
        <f t="shared" si="339"/>
        <v>0</v>
      </c>
      <c r="BH131" s="9">
        <v>0</v>
      </c>
      <c r="BI131" s="5">
        <v>0</v>
      </c>
      <c r="BJ131" s="12">
        <f t="shared" si="340"/>
        <v>0</v>
      </c>
      <c r="BK131" s="9">
        <v>0</v>
      </c>
      <c r="BL131" s="5">
        <v>0</v>
      </c>
      <c r="BM131" s="12">
        <f t="shared" si="341"/>
        <v>0</v>
      </c>
      <c r="BN131" s="9">
        <v>0</v>
      </c>
      <c r="BO131" s="5">
        <v>0</v>
      </c>
      <c r="BP131" s="12">
        <f t="shared" si="342"/>
        <v>0</v>
      </c>
      <c r="BQ131" s="9">
        <v>0</v>
      </c>
      <c r="BR131" s="5">
        <v>0</v>
      </c>
      <c r="BS131" s="12">
        <f t="shared" si="343"/>
        <v>0</v>
      </c>
      <c r="BT131" s="9">
        <v>0</v>
      </c>
      <c r="BU131" s="5">
        <v>0</v>
      </c>
      <c r="BV131" s="12">
        <f t="shared" si="344"/>
        <v>0</v>
      </c>
      <c r="BW131" s="9">
        <v>0</v>
      </c>
      <c r="BX131" s="5">
        <v>0</v>
      </c>
      <c r="BY131" s="12">
        <f t="shared" si="345"/>
        <v>0</v>
      </c>
      <c r="BZ131" s="9">
        <v>0</v>
      </c>
      <c r="CA131" s="5">
        <v>0</v>
      </c>
      <c r="CB131" s="12">
        <f t="shared" si="346"/>
        <v>0</v>
      </c>
      <c r="CC131" s="6">
        <f t="shared" si="348"/>
        <v>0.06</v>
      </c>
      <c r="CD131" s="11">
        <f t="shared" si="349"/>
        <v>6.641</v>
      </c>
    </row>
    <row r="132" spans="1:82" x14ac:dyDescent="0.3">
      <c r="A132" s="44">
        <v>2022</v>
      </c>
      <c r="B132" s="45" t="s">
        <v>14</v>
      </c>
      <c r="C132" s="9">
        <v>0</v>
      </c>
      <c r="D132" s="5">
        <v>0</v>
      </c>
      <c r="E132" s="12">
        <f t="shared" si="350"/>
        <v>0</v>
      </c>
      <c r="F132" s="9">
        <v>0</v>
      </c>
      <c r="G132" s="5">
        <v>0</v>
      </c>
      <c r="H132" s="12">
        <f t="shared" si="322"/>
        <v>0</v>
      </c>
      <c r="I132" s="9">
        <v>0</v>
      </c>
      <c r="J132" s="5">
        <v>0</v>
      </c>
      <c r="K132" s="12">
        <f t="shared" si="323"/>
        <v>0</v>
      </c>
      <c r="L132" s="9">
        <v>0</v>
      </c>
      <c r="M132" s="5">
        <v>0</v>
      </c>
      <c r="N132" s="12">
        <f t="shared" si="324"/>
        <v>0</v>
      </c>
      <c r="O132" s="9">
        <v>0</v>
      </c>
      <c r="P132" s="5">
        <v>0</v>
      </c>
      <c r="Q132" s="12">
        <f t="shared" si="325"/>
        <v>0</v>
      </c>
      <c r="R132" s="9">
        <v>0</v>
      </c>
      <c r="S132" s="5">
        <v>0</v>
      </c>
      <c r="T132" s="12">
        <f t="shared" si="326"/>
        <v>0</v>
      </c>
      <c r="U132" s="9">
        <v>0</v>
      </c>
      <c r="V132" s="5">
        <v>0</v>
      </c>
      <c r="W132" s="12">
        <f t="shared" si="327"/>
        <v>0</v>
      </c>
      <c r="X132" s="9">
        <v>0</v>
      </c>
      <c r="Y132" s="5">
        <v>0</v>
      </c>
      <c r="Z132" s="12">
        <f t="shared" si="328"/>
        <v>0</v>
      </c>
      <c r="AA132" s="9">
        <v>0</v>
      </c>
      <c r="AB132" s="5">
        <v>0</v>
      </c>
      <c r="AC132" s="12">
        <f t="shared" si="329"/>
        <v>0</v>
      </c>
      <c r="AD132" s="9">
        <v>0</v>
      </c>
      <c r="AE132" s="5">
        <v>0</v>
      </c>
      <c r="AF132" s="12">
        <f t="shared" si="330"/>
        <v>0</v>
      </c>
      <c r="AG132" s="9">
        <v>0</v>
      </c>
      <c r="AH132" s="5">
        <v>0</v>
      </c>
      <c r="AI132" s="12">
        <f t="shared" si="331"/>
        <v>0</v>
      </c>
      <c r="AJ132" s="9">
        <v>0</v>
      </c>
      <c r="AK132" s="5">
        <v>0</v>
      </c>
      <c r="AL132" s="12">
        <f t="shared" si="332"/>
        <v>0</v>
      </c>
      <c r="AM132" s="9">
        <v>0</v>
      </c>
      <c r="AN132" s="5">
        <v>0</v>
      </c>
      <c r="AO132" s="12">
        <f t="shared" si="333"/>
        <v>0</v>
      </c>
      <c r="AP132" s="9">
        <v>0</v>
      </c>
      <c r="AQ132" s="5">
        <v>0</v>
      </c>
      <c r="AR132" s="12">
        <f t="shared" si="334"/>
        <v>0</v>
      </c>
      <c r="AS132" s="9">
        <v>0</v>
      </c>
      <c r="AT132" s="5">
        <v>0</v>
      </c>
      <c r="AU132" s="12">
        <f t="shared" si="335"/>
        <v>0</v>
      </c>
      <c r="AV132" s="9">
        <v>0</v>
      </c>
      <c r="AW132" s="5">
        <v>0</v>
      </c>
      <c r="AX132" s="12">
        <f t="shared" si="336"/>
        <v>0</v>
      </c>
      <c r="AY132" s="9">
        <v>0</v>
      </c>
      <c r="AZ132" s="5">
        <v>0</v>
      </c>
      <c r="BA132" s="12">
        <f t="shared" si="337"/>
        <v>0</v>
      </c>
      <c r="BB132" s="9">
        <v>0</v>
      </c>
      <c r="BC132" s="5">
        <v>0</v>
      </c>
      <c r="BD132" s="12">
        <f t="shared" si="338"/>
        <v>0</v>
      </c>
      <c r="BE132" s="9">
        <v>0</v>
      </c>
      <c r="BF132" s="5">
        <v>0</v>
      </c>
      <c r="BG132" s="12">
        <f t="shared" si="339"/>
        <v>0</v>
      </c>
      <c r="BH132" s="9">
        <v>0</v>
      </c>
      <c r="BI132" s="5">
        <v>0</v>
      </c>
      <c r="BJ132" s="12">
        <f t="shared" si="340"/>
        <v>0</v>
      </c>
      <c r="BK132" s="9">
        <v>0</v>
      </c>
      <c r="BL132" s="5">
        <v>0</v>
      </c>
      <c r="BM132" s="12">
        <f t="shared" si="341"/>
        <v>0</v>
      </c>
      <c r="BN132" s="9">
        <v>0</v>
      </c>
      <c r="BO132" s="5">
        <v>0</v>
      </c>
      <c r="BP132" s="12">
        <f t="shared" si="342"/>
        <v>0</v>
      </c>
      <c r="BQ132" s="9">
        <v>0</v>
      </c>
      <c r="BR132" s="5">
        <v>0</v>
      </c>
      <c r="BS132" s="12">
        <f t="shared" si="343"/>
        <v>0</v>
      </c>
      <c r="BT132" s="9">
        <v>0</v>
      </c>
      <c r="BU132" s="5">
        <v>0</v>
      </c>
      <c r="BV132" s="12">
        <f t="shared" si="344"/>
        <v>0</v>
      </c>
      <c r="BW132" s="9">
        <v>0</v>
      </c>
      <c r="BX132" s="5">
        <v>0</v>
      </c>
      <c r="BY132" s="12">
        <f t="shared" si="345"/>
        <v>0</v>
      </c>
      <c r="BZ132" s="9">
        <v>0</v>
      </c>
      <c r="CA132" s="5">
        <v>0</v>
      </c>
      <c r="CB132" s="12">
        <f t="shared" si="346"/>
        <v>0</v>
      </c>
      <c r="CC132" s="6">
        <f t="shared" si="348"/>
        <v>0</v>
      </c>
      <c r="CD132" s="11">
        <f t="shared" si="349"/>
        <v>0</v>
      </c>
    </row>
    <row r="133" spans="1:82" x14ac:dyDescent="0.3">
      <c r="A133" s="44">
        <v>2022</v>
      </c>
      <c r="B133" s="12" t="s">
        <v>15</v>
      </c>
      <c r="C133" s="9">
        <v>0</v>
      </c>
      <c r="D133" s="5">
        <v>0</v>
      </c>
      <c r="E133" s="12">
        <f t="shared" si="350"/>
        <v>0</v>
      </c>
      <c r="F133" s="9">
        <v>0</v>
      </c>
      <c r="G133" s="5">
        <v>0</v>
      </c>
      <c r="H133" s="12">
        <f t="shared" si="322"/>
        <v>0</v>
      </c>
      <c r="I133" s="9">
        <v>0</v>
      </c>
      <c r="J133" s="5">
        <v>0</v>
      </c>
      <c r="K133" s="12">
        <f t="shared" si="323"/>
        <v>0</v>
      </c>
      <c r="L133" s="69">
        <v>0.05</v>
      </c>
      <c r="M133" s="5">
        <v>5.8849999999999998</v>
      </c>
      <c r="N133" s="12">
        <f t="shared" si="324"/>
        <v>117699.99999999999</v>
      </c>
      <c r="O133" s="9">
        <v>0</v>
      </c>
      <c r="P133" s="5">
        <v>0</v>
      </c>
      <c r="Q133" s="12">
        <f t="shared" si="325"/>
        <v>0</v>
      </c>
      <c r="R133" s="9">
        <v>0</v>
      </c>
      <c r="S133" s="5">
        <v>0</v>
      </c>
      <c r="T133" s="12">
        <f t="shared" si="326"/>
        <v>0</v>
      </c>
      <c r="U133" s="9">
        <v>0</v>
      </c>
      <c r="V133" s="5">
        <v>0</v>
      </c>
      <c r="W133" s="12">
        <f t="shared" si="327"/>
        <v>0</v>
      </c>
      <c r="X133" s="9">
        <v>0</v>
      </c>
      <c r="Y133" s="5">
        <v>0</v>
      </c>
      <c r="Z133" s="12">
        <f t="shared" si="328"/>
        <v>0</v>
      </c>
      <c r="AA133" s="9">
        <v>0</v>
      </c>
      <c r="AB133" s="5">
        <v>0</v>
      </c>
      <c r="AC133" s="12">
        <f t="shared" si="329"/>
        <v>0</v>
      </c>
      <c r="AD133" s="9">
        <v>0</v>
      </c>
      <c r="AE133" s="5">
        <v>0</v>
      </c>
      <c r="AF133" s="12">
        <f t="shared" si="330"/>
        <v>0</v>
      </c>
      <c r="AG133" s="9">
        <v>0</v>
      </c>
      <c r="AH133" s="5">
        <v>0</v>
      </c>
      <c r="AI133" s="12">
        <f t="shared" si="331"/>
        <v>0</v>
      </c>
      <c r="AJ133" s="9">
        <v>0</v>
      </c>
      <c r="AK133" s="5">
        <v>0</v>
      </c>
      <c r="AL133" s="12">
        <f t="shared" si="332"/>
        <v>0</v>
      </c>
      <c r="AM133" s="9">
        <v>0</v>
      </c>
      <c r="AN133" s="5">
        <v>0</v>
      </c>
      <c r="AO133" s="12">
        <f t="shared" si="333"/>
        <v>0</v>
      </c>
      <c r="AP133" s="9">
        <v>0</v>
      </c>
      <c r="AQ133" s="5">
        <v>0</v>
      </c>
      <c r="AR133" s="12">
        <f t="shared" si="334"/>
        <v>0</v>
      </c>
      <c r="AS133" s="9">
        <v>0</v>
      </c>
      <c r="AT133" s="5">
        <v>0</v>
      </c>
      <c r="AU133" s="12">
        <f t="shared" si="335"/>
        <v>0</v>
      </c>
      <c r="AV133" s="9">
        <v>0</v>
      </c>
      <c r="AW133" s="5">
        <v>0</v>
      </c>
      <c r="AX133" s="12">
        <f t="shared" si="336"/>
        <v>0</v>
      </c>
      <c r="AY133" s="9">
        <v>0</v>
      </c>
      <c r="AZ133" s="5">
        <v>0</v>
      </c>
      <c r="BA133" s="12">
        <f t="shared" si="337"/>
        <v>0</v>
      </c>
      <c r="BB133" s="9">
        <v>0</v>
      </c>
      <c r="BC133" s="5">
        <v>0</v>
      </c>
      <c r="BD133" s="12">
        <f t="shared" si="338"/>
        <v>0</v>
      </c>
      <c r="BE133" s="9">
        <v>0</v>
      </c>
      <c r="BF133" s="5">
        <v>0</v>
      </c>
      <c r="BG133" s="12">
        <f t="shared" si="339"/>
        <v>0</v>
      </c>
      <c r="BH133" s="9">
        <v>0</v>
      </c>
      <c r="BI133" s="5">
        <v>0</v>
      </c>
      <c r="BJ133" s="12">
        <f t="shared" si="340"/>
        <v>0</v>
      </c>
      <c r="BK133" s="9">
        <v>0</v>
      </c>
      <c r="BL133" s="5">
        <v>0</v>
      </c>
      <c r="BM133" s="12">
        <f t="shared" si="341"/>
        <v>0</v>
      </c>
      <c r="BN133" s="9">
        <v>0</v>
      </c>
      <c r="BO133" s="5">
        <v>0</v>
      </c>
      <c r="BP133" s="12">
        <f t="shared" si="342"/>
        <v>0</v>
      </c>
      <c r="BQ133" s="9">
        <v>0</v>
      </c>
      <c r="BR133" s="5">
        <v>0</v>
      </c>
      <c r="BS133" s="12">
        <f t="shared" si="343"/>
        <v>0</v>
      </c>
      <c r="BT133" s="9">
        <v>0</v>
      </c>
      <c r="BU133" s="5">
        <v>0</v>
      </c>
      <c r="BV133" s="12">
        <f t="shared" si="344"/>
        <v>0</v>
      </c>
      <c r="BW133" s="9">
        <v>0</v>
      </c>
      <c r="BX133" s="5">
        <v>0</v>
      </c>
      <c r="BY133" s="12">
        <f t="shared" si="345"/>
        <v>0</v>
      </c>
      <c r="BZ133" s="9">
        <v>0</v>
      </c>
      <c r="CA133" s="5">
        <v>0</v>
      </c>
      <c r="CB133" s="12">
        <f t="shared" si="346"/>
        <v>0</v>
      </c>
      <c r="CC133" s="6">
        <f t="shared" si="348"/>
        <v>0.05</v>
      </c>
      <c r="CD133" s="11">
        <f t="shared" si="349"/>
        <v>5.8849999999999998</v>
      </c>
    </row>
    <row r="134" spans="1:82" x14ac:dyDescent="0.3">
      <c r="A134" s="44">
        <v>2022</v>
      </c>
      <c r="B134" s="45" t="s">
        <v>16</v>
      </c>
      <c r="C134" s="9">
        <v>0</v>
      </c>
      <c r="D134" s="5">
        <v>0</v>
      </c>
      <c r="E134" s="12">
        <f t="shared" si="350"/>
        <v>0</v>
      </c>
      <c r="F134" s="9">
        <v>0</v>
      </c>
      <c r="G134" s="5">
        <v>0</v>
      </c>
      <c r="H134" s="12">
        <f t="shared" si="322"/>
        <v>0</v>
      </c>
      <c r="I134" s="9">
        <v>0</v>
      </c>
      <c r="J134" s="5">
        <v>0</v>
      </c>
      <c r="K134" s="12">
        <f t="shared" si="323"/>
        <v>0</v>
      </c>
      <c r="L134" s="9">
        <v>0</v>
      </c>
      <c r="M134" s="5">
        <v>0</v>
      </c>
      <c r="N134" s="12">
        <f t="shared" si="324"/>
        <v>0</v>
      </c>
      <c r="O134" s="9">
        <v>0</v>
      </c>
      <c r="P134" s="5">
        <v>0</v>
      </c>
      <c r="Q134" s="12">
        <f t="shared" si="325"/>
        <v>0</v>
      </c>
      <c r="R134" s="9">
        <v>0</v>
      </c>
      <c r="S134" s="5">
        <v>0</v>
      </c>
      <c r="T134" s="12">
        <f t="shared" si="326"/>
        <v>0</v>
      </c>
      <c r="U134" s="9">
        <v>0</v>
      </c>
      <c r="V134" s="5">
        <v>0</v>
      </c>
      <c r="W134" s="12">
        <f t="shared" si="327"/>
        <v>0</v>
      </c>
      <c r="X134" s="9">
        <v>0</v>
      </c>
      <c r="Y134" s="5">
        <v>0</v>
      </c>
      <c r="Z134" s="12">
        <f t="shared" si="328"/>
        <v>0</v>
      </c>
      <c r="AA134" s="9">
        <v>0</v>
      </c>
      <c r="AB134" s="5">
        <v>0</v>
      </c>
      <c r="AC134" s="12">
        <f t="shared" si="329"/>
        <v>0</v>
      </c>
      <c r="AD134" s="9">
        <v>0</v>
      </c>
      <c r="AE134" s="5">
        <v>0</v>
      </c>
      <c r="AF134" s="12">
        <f t="shared" si="330"/>
        <v>0</v>
      </c>
      <c r="AG134" s="9">
        <v>0</v>
      </c>
      <c r="AH134" s="5">
        <v>0</v>
      </c>
      <c r="AI134" s="12">
        <f t="shared" si="331"/>
        <v>0</v>
      </c>
      <c r="AJ134" s="9">
        <v>0</v>
      </c>
      <c r="AK134" s="5">
        <v>0</v>
      </c>
      <c r="AL134" s="12">
        <f t="shared" si="332"/>
        <v>0</v>
      </c>
      <c r="AM134" s="9">
        <v>0</v>
      </c>
      <c r="AN134" s="5">
        <v>0</v>
      </c>
      <c r="AO134" s="12">
        <f t="shared" si="333"/>
        <v>0</v>
      </c>
      <c r="AP134" s="9">
        <v>0</v>
      </c>
      <c r="AQ134" s="5">
        <v>0</v>
      </c>
      <c r="AR134" s="12">
        <f t="shared" si="334"/>
        <v>0</v>
      </c>
      <c r="AS134" s="9">
        <v>0</v>
      </c>
      <c r="AT134" s="5">
        <v>0</v>
      </c>
      <c r="AU134" s="12">
        <f t="shared" si="335"/>
        <v>0</v>
      </c>
      <c r="AV134" s="9">
        <v>0</v>
      </c>
      <c r="AW134" s="5">
        <v>0</v>
      </c>
      <c r="AX134" s="12">
        <f t="shared" si="336"/>
        <v>0</v>
      </c>
      <c r="AY134" s="9">
        <v>0</v>
      </c>
      <c r="AZ134" s="5">
        <v>0</v>
      </c>
      <c r="BA134" s="12">
        <f t="shared" si="337"/>
        <v>0</v>
      </c>
      <c r="BB134" s="9">
        <v>0</v>
      </c>
      <c r="BC134" s="5">
        <v>0</v>
      </c>
      <c r="BD134" s="12">
        <f t="shared" si="338"/>
        <v>0</v>
      </c>
      <c r="BE134" s="9">
        <v>0</v>
      </c>
      <c r="BF134" s="5">
        <v>0</v>
      </c>
      <c r="BG134" s="12">
        <f t="shared" si="339"/>
        <v>0</v>
      </c>
      <c r="BH134" s="9">
        <v>0</v>
      </c>
      <c r="BI134" s="5">
        <v>0</v>
      </c>
      <c r="BJ134" s="12">
        <f t="shared" si="340"/>
        <v>0</v>
      </c>
      <c r="BK134" s="9">
        <v>0</v>
      </c>
      <c r="BL134" s="5">
        <v>0</v>
      </c>
      <c r="BM134" s="12">
        <f t="shared" si="341"/>
        <v>0</v>
      </c>
      <c r="BN134" s="9">
        <v>0</v>
      </c>
      <c r="BO134" s="5">
        <v>0</v>
      </c>
      <c r="BP134" s="12">
        <f t="shared" si="342"/>
        <v>0</v>
      </c>
      <c r="BQ134" s="9">
        <v>0</v>
      </c>
      <c r="BR134" s="5">
        <v>0</v>
      </c>
      <c r="BS134" s="12">
        <f t="shared" si="343"/>
        <v>0</v>
      </c>
      <c r="BT134" s="9">
        <v>0</v>
      </c>
      <c r="BU134" s="5">
        <v>0</v>
      </c>
      <c r="BV134" s="12">
        <f t="shared" si="344"/>
        <v>0</v>
      </c>
      <c r="BW134" s="9">
        <v>0</v>
      </c>
      <c r="BX134" s="5">
        <v>0</v>
      </c>
      <c r="BY134" s="12">
        <f t="shared" si="345"/>
        <v>0</v>
      </c>
      <c r="BZ134" s="9">
        <v>0</v>
      </c>
      <c r="CA134" s="5">
        <v>0</v>
      </c>
      <c r="CB134" s="12">
        <f t="shared" si="346"/>
        <v>0</v>
      </c>
      <c r="CC134" s="6">
        <f t="shared" si="348"/>
        <v>0</v>
      </c>
      <c r="CD134" s="11">
        <f t="shared" si="349"/>
        <v>0</v>
      </c>
    </row>
    <row r="135" spans="1:82" ht="15" thickBot="1" x14ac:dyDescent="0.35">
      <c r="A135" s="46"/>
      <c r="B135" s="63" t="s">
        <v>17</v>
      </c>
      <c r="C135" s="64">
        <f t="shared" ref="C135:D135" si="351">SUM(C123:C134)</f>
        <v>0</v>
      </c>
      <c r="D135" s="65">
        <f t="shared" si="351"/>
        <v>0</v>
      </c>
      <c r="E135" s="52"/>
      <c r="F135" s="64">
        <f t="shared" ref="F135:G135" si="352">SUM(F123:F134)</f>
        <v>0</v>
      </c>
      <c r="G135" s="65">
        <f t="shared" si="352"/>
        <v>0</v>
      </c>
      <c r="H135" s="52"/>
      <c r="I135" s="64">
        <f t="shared" ref="I135:J135" si="353">SUM(I123:I134)</f>
        <v>0</v>
      </c>
      <c r="J135" s="65">
        <f t="shared" si="353"/>
        <v>0</v>
      </c>
      <c r="K135" s="52"/>
      <c r="L135" s="64">
        <f t="shared" ref="L135:M135" si="354">SUM(L123:L134)</f>
        <v>0.41099999999999998</v>
      </c>
      <c r="M135" s="65">
        <f t="shared" si="354"/>
        <v>40.869999999999997</v>
      </c>
      <c r="N135" s="52"/>
      <c r="O135" s="64">
        <f t="shared" ref="O135:P135" si="355">SUM(O123:O134)</f>
        <v>0</v>
      </c>
      <c r="P135" s="65">
        <f t="shared" si="355"/>
        <v>0</v>
      </c>
      <c r="Q135" s="52"/>
      <c r="R135" s="64">
        <f t="shared" ref="R135:S135" si="356">SUM(R123:R134)</f>
        <v>0</v>
      </c>
      <c r="S135" s="65">
        <f t="shared" si="356"/>
        <v>0</v>
      </c>
      <c r="T135" s="52"/>
      <c r="U135" s="64">
        <f t="shared" ref="U135:V135" si="357">SUM(U123:U134)</f>
        <v>0</v>
      </c>
      <c r="V135" s="65">
        <f t="shared" si="357"/>
        <v>0</v>
      </c>
      <c r="W135" s="52"/>
      <c r="X135" s="64">
        <f t="shared" ref="X135:Y135" si="358">SUM(X123:X134)</f>
        <v>0</v>
      </c>
      <c r="Y135" s="65">
        <f t="shared" si="358"/>
        <v>0</v>
      </c>
      <c r="Z135" s="52"/>
      <c r="AA135" s="64">
        <f t="shared" ref="AA135:AB135" si="359">SUM(AA123:AA134)</f>
        <v>2E-3</v>
      </c>
      <c r="AB135" s="65">
        <f t="shared" si="359"/>
        <v>0.34</v>
      </c>
      <c r="AC135" s="52"/>
      <c r="AD135" s="64">
        <f t="shared" ref="AD135:AE135" si="360">SUM(AD123:AD134)</f>
        <v>0</v>
      </c>
      <c r="AE135" s="65">
        <f t="shared" si="360"/>
        <v>0</v>
      </c>
      <c r="AF135" s="52"/>
      <c r="AG135" s="64">
        <f t="shared" ref="AG135:AH135" si="361">SUM(AG123:AG134)</f>
        <v>0</v>
      </c>
      <c r="AH135" s="65">
        <f t="shared" si="361"/>
        <v>0</v>
      </c>
      <c r="AI135" s="52"/>
      <c r="AJ135" s="64">
        <f t="shared" ref="AJ135:AK135" si="362">SUM(AJ123:AJ134)</f>
        <v>0</v>
      </c>
      <c r="AK135" s="65">
        <f t="shared" si="362"/>
        <v>0</v>
      </c>
      <c r="AL135" s="52"/>
      <c r="AM135" s="64">
        <f t="shared" ref="AM135:AN135" si="363">SUM(AM123:AM134)</f>
        <v>0</v>
      </c>
      <c r="AN135" s="65">
        <f t="shared" si="363"/>
        <v>0</v>
      </c>
      <c r="AO135" s="52"/>
      <c r="AP135" s="64">
        <f t="shared" ref="AP135:AQ135" si="364">SUM(AP123:AP134)</f>
        <v>0</v>
      </c>
      <c r="AQ135" s="65">
        <f t="shared" si="364"/>
        <v>0</v>
      </c>
      <c r="AR135" s="52"/>
      <c r="AS135" s="64">
        <f t="shared" ref="AS135:AT135" si="365">SUM(AS123:AS134)</f>
        <v>0</v>
      </c>
      <c r="AT135" s="65">
        <f t="shared" si="365"/>
        <v>0</v>
      </c>
      <c r="AU135" s="52"/>
      <c r="AV135" s="64">
        <f t="shared" ref="AV135:AW135" si="366">SUM(AV123:AV134)</f>
        <v>0</v>
      </c>
      <c r="AW135" s="65">
        <f t="shared" si="366"/>
        <v>0</v>
      </c>
      <c r="AX135" s="52"/>
      <c r="AY135" s="64">
        <f t="shared" ref="AY135:AZ135" si="367">SUM(AY123:AY134)</f>
        <v>1.09E-3</v>
      </c>
      <c r="AZ135" s="65">
        <f t="shared" si="367"/>
        <v>0.10199999999999999</v>
      </c>
      <c r="BA135" s="52"/>
      <c r="BB135" s="64">
        <f t="shared" ref="BB135:BC135" si="368">SUM(BB123:BB134)</f>
        <v>0</v>
      </c>
      <c r="BC135" s="65">
        <f t="shared" si="368"/>
        <v>0</v>
      </c>
      <c r="BD135" s="52"/>
      <c r="BE135" s="64">
        <f t="shared" ref="BE135:BF135" si="369">SUM(BE123:BE134)</f>
        <v>0</v>
      </c>
      <c r="BF135" s="65">
        <f t="shared" si="369"/>
        <v>0</v>
      </c>
      <c r="BG135" s="52"/>
      <c r="BH135" s="64">
        <f t="shared" ref="BH135:BI135" si="370">SUM(BH123:BH134)</f>
        <v>0</v>
      </c>
      <c r="BI135" s="65">
        <f t="shared" si="370"/>
        <v>0</v>
      </c>
      <c r="BJ135" s="52"/>
      <c r="BK135" s="64">
        <f t="shared" ref="BK135:BL135" si="371">SUM(BK123:BK134)</f>
        <v>0</v>
      </c>
      <c r="BL135" s="65">
        <f t="shared" si="371"/>
        <v>0</v>
      </c>
      <c r="BM135" s="52"/>
      <c r="BN135" s="64">
        <f t="shared" ref="BN135:BO135" si="372">SUM(BN123:BN134)</f>
        <v>0</v>
      </c>
      <c r="BO135" s="65">
        <f t="shared" si="372"/>
        <v>0</v>
      </c>
      <c r="BP135" s="52"/>
      <c r="BQ135" s="64">
        <f t="shared" ref="BQ135:BR135" si="373">SUM(BQ123:BQ134)</f>
        <v>0</v>
      </c>
      <c r="BR135" s="65">
        <f t="shared" si="373"/>
        <v>0</v>
      </c>
      <c r="BS135" s="52"/>
      <c r="BT135" s="64">
        <f t="shared" ref="BT135:BU135" si="374">SUM(BT123:BT134)</f>
        <v>0</v>
      </c>
      <c r="BU135" s="65">
        <f t="shared" si="374"/>
        <v>0</v>
      </c>
      <c r="BV135" s="52"/>
      <c r="BW135" s="64">
        <f t="shared" ref="BW135:BX135" si="375">SUM(BW123:BW134)</f>
        <v>0</v>
      </c>
      <c r="BX135" s="65">
        <f t="shared" si="375"/>
        <v>0</v>
      </c>
      <c r="BY135" s="52"/>
      <c r="BZ135" s="64">
        <f t="shared" ref="BZ135:CA135" si="376">SUM(BZ123:BZ134)</f>
        <v>0</v>
      </c>
      <c r="CA135" s="65">
        <f t="shared" si="376"/>
        <v>0</v>
      </c>
      <c r="CB135" s="52"/>
      <c r="CC135" s="38">
        <f t="shared" si="348"/>
        <v>0.41408999999999996</v>
      </c>
      <c r="CD135" s="39">
        <f t="shared" si="349"/>
        <v>41.311999999999998</v>
      </c>
    </row>
    <row r="136" spans="1:82" x14ac:dyDescent="0.3">
      <c r="A136" s="44">
        <v>2023</v>
      </c>
      <c r="B136" s="45" t="s">
        <v>5</v>
      </c>
      <c r="C136" s="9">
        <v>0</v>
      </c>
      <c r="D136" s="5">
        <v>0</v>
      </c>
      <c r="E136" s="12">
        <f>IF(C136=0,0,D136/C136*1000)</f>
        <v>0</v>
      </c>
      <c r="F136" s="9">
        <v>0</v>
      </c>
      <c r="G136" s="5">
        <v>0</v>
      </c>
      <c r="H136" s="12">
        <f t="shared" ref="H136:H147" si="377">IF(F136=0,0,G136/F136*1000)</f>
        <v>0</v>
      </c>
      <c r="I136" s="9">
        <v>0</v>
      </c>
      <c r="J136" s="5">
        <v>0</v>
      </c>
      <c r="K136" s="12">
        <f t="shared" ref="K136:K147" si="378">IF(I136=0,0,J136/I136*1000)</f>
        <v>0</v>
      </c>
      <c r="L136" s="9">
        <v>0</v>
      </c>
      <c r="M136" s="5">
        <v>0</v>
      </c>
      <c r="N136" s="12">
        <f t="shared" ref="N136:N147" si="379">IF(L136=0,0,M136/L136*1000)</f>
        <v>0</v>
      </c>
      <c r="O136" s="9">
        <v>0</v>
      </c>
      <c r="P136" s="5">
        <v>0</v>
      </c>
      <c r="Q136" s="12">
        <f t="shared" ref="Q136:Q147" si="380">IF(O136=0,0,P136/O136*1000)</f>
        <v>0</v>
      </c>
      <c r="R136" s="9">
        <v>0</v>
      </c>
      <c r="S136" s="5">
        <v>0</v>
      </c>
      <c r="T136" s="12">
        <f t="shared" ref="T136:T147" si="381">IF(R136=0,0,S136/R136*1000)</f>
        <v>0</v>
      </c>
      <c r="U136" s="9">
        <v>0</v>
      </c>
      <c r="V136" s="5">
        <v>0</v>
      </c>
      <c r="W136" s="12">
        <f t="shared" ref="W136:W147" si="382">IF(U136=0,0,V136/U136*1000)</f>
        <v>0</v>
      </c>
      <c r="X136" s="9">
        <v>0</v>
      </c>
      <c r="Y136" s="5">
        <v>0</v>
      </c>
      <c r="Z136" s="12">
        <f t="shared" ref="Z136:Z147" si="383">IF(X136=0,0,Y136/X136*1000)</f>
        <v>0</v>
      </c>
      <c r="AA136" s="9">
        <v>0</v>
      </c>
      <c r="AB136" s="5">
        <v>0</v>
      </c>
      <c r="AC136" s="12">
        <f t="shared" ref="AC136:AC147" si="384">IF(AA136=0,0,AB136/AA136*1000)</f>
        <v>0</v>
      </c>
      <c r="AD136" s="9">
        <v>0</v>
      </c>
      <c r="AE136" s="5">
        <v>0</v>
      </c>
      <c r="AF136" s="12">
        <f t="shared" ref="AF136:AF147" si="385">IF(AD136=0,0,AE136/AD136*1000)</f>
        <v>0</v>
      </c>
      <c r="AG136" s="9">
        <v>0</v>
      </c>
      <c r="AH136" s="5">
        <v>0</v>
      </c>
      <c r="AI136" s="12">
        <f t="shared" ref="AI136:AI147" si="386">IF(AG136=0,0,AH136/AG136*1000)</f>
        <v>0</v>
      </c>
      <c r="AJ136" s="9">
        <v>0</v>
      </c>
      <c r="AK136" s="5">
        <v>0</v>
      </c>
      <c r="AL136" s="12">
        <f t="shared" ref="AL136:AL147" si="387">IF(AJ136=0,0,AK136/AJ136*1000)</f>
        <v>0</v>
      </c>
      <c r="AM136" s="9">
        <v>0</v>
      </c>
      <c r="AN136" s="5">
        <v>0</v>
      </c>
      <c r="AO136" s="12">
        <f t="shared" ref="AO136:AO147" si="388">IF(AM136=0,0,AN136/AM136*1000)</f>
        <v>0</v>
      </c>
      <c r="AP136" s="9">
        <v>0</v>
      </c>
      <c r="AQ136" s="5">
        <v>0</v>
      </c>
      <c r="AR136" s="12">
        <f t="shared" ref="AR136:AR147" si="389">IF(AP136=0,0,AQ136/AP136*1000)</f>
        <v>0</v>
      </c>
      <c r="AS136" s="9">
        <v>0</v>
      </c>
      <c r="AT136" s="5">
        <v>0</v>
      </c>
      <c r="AU136" s="12">
        <f t="shared" ref="AU136:AU147" si="390">IF(AS136=0,0,AT136/AS136*1000)</f>
        <v>0</v>
      </c>
      <c r="AV136" s="9">
        <v>0</v>
      </c>
      <c r="AW136" s="5">
        <v>0</v>
      </c>
      <c r="AX136" s="12">
        <f t="shared" ref="AX136:AX147" si="391">IF(AV136=0,0,AW136/AV136*1000)</f>
        <v>0</v>
      </c>
      <c r="AY136" s="9">
        <v>0</v>
      </c>
      <c r="AZ136" s="5">
        <v>0</v>
      </c>
      <c r="BA136" s="12">
        <f t="shared" ref="BA136:BA147" si="392">IF(AY136=0,0,AZ136/AY136*1000)</f>
        <v>0</v>
      </c>
      <c r="BB136" s="9">
        <v>0</v>
      </c>
      <c r="BC136" s="5">
        <v>0</v>
      </c>
      <c r="BD136" s="12">
        <f t="shared" ref="BD136:BD147" si="393">IF(BB136=0,0,BC136/BB136*1000)</f>
        <v>0</v>
      </c>
      <c r="BE136" s="9">
        <v>0</v>
      </c>
      <c r="BF136" s="5">
        <v>0</v>
      </c>
      <c r="BG136" s="12">
        <f t="shared" ref="BG136:BG147" si="394">IF(BE136=0,0,BF136/BE136*1000)</f>
        <v>0</v>
      </c>
      <c r="BH136" s="9">
        <v>0</v>
      </c>
      <c r="BI136" s="5">
        <v>0</v>
      </c>
      <c r="BJ136" s="12">
        <f t="shared" ref="BJ136:BJ147" si="395">IF(BH136=0,0,BI136/BH136*1000)</f>
        <v>0</v>
      </c>
      <c r="BK136" s="9">
        <v>0</v>
      </c>
      <c r="BL136" s="5">
        <v>0</v>
      </c>
      <c r="BM136" s="12">
        <f t="shared" ref="BM136:BM147" si="396">IF(BK136=0,0,BL136/BK136*1000)</f>
        <v>0</v>
      </c>
      <c r="BN136" s="9">
        <v>0</v>
      </c>
      <c r="BO136" s="5">
        <v>0</v>
      </c>
      <c r="BP136" s="12">
        <f t="shared" ref="BP136:BP147" si="397">IF(BN136=0,0,BO136/BN136*1000)</f>
        <v>0</v>
      </c>
      <c r="BQ136" s="9">
        <v>0</v>
      </c>
      <c r="BR136" s="5">
        <v>0</v>
      </c>
      <c r="BS136" s="12">
        <f t="shared" ref="BS136:BS147" si="398">IF(BQ136=0,0,BR136/BQ136*1000)</f>
        <v>0</v>
      </c>
      <c r="BT136" s="9">
        <v>0</v>
      </c>
      <c r="BU136" s="5">
        <v>0</v>
      </c>
      <c r="BV136" s="12">
        <f t="shared" ref="BV136:BV147" si="399">IF(BT136=0,0,BU136/BT136*1000)</f>
        <v>0</v>
      </c>
      <c r="BW136" s="9">
        <v>0</v>
      </c>
      <c r="BX136" s="5">
        <v>0</v>
      </c>
      <c r="BY136" s="12">
        <f t="shared" ref="BY136:BY147" si="400">IF(BW136=0,0,BX136/BW136*1000)</f>
        <v>0</v>
      </c>
      <c r="BZ136" s="9">
        <v>0</v>
      </c>
      <c r="CA136" s="5">
        <v>0</v>
      </c>
      <c r="CB136" s="12">
        <f t="shared" ref="CB136:CB147" si="401">IF(BZ136=0,0,CA136/BZ136*1000)</f>
        <v>0</v>
      </c>
      <c r="CC136" s="6">
        <f>SUMIF($C$5:$CB$5,"Ton",C136:CB136)</f>
        <v>0</v>
      </c>
      <c r="CD136" s="11">
        <f>SUMIF($C$5:$CB$5,"F*",C136:CB136)</f>
        <v>0</v>
      </c>
    </row>
    <row r="137" spans="1:82" x14ac:dyDescent="0.3">
      <c r="A137" s="44">
        <v>2023</v>
      </c>
      <c r="B137" s="45" t="s">
        <v>6</v>
      </c>
      <c r="C137" s="9">
        <v>0</v>
      </c>
      <c r="D137" s="5">
        <v>0</v>
      </c>
      <c r="E137" s="12">
        <f t="shared" ref="E137:E138" si="402">IF(C137=0,0,D137/C137*1000)</f>
        <v>0</v>
      </c>
      <c r="F137" s="9">
        <v>0</v>
      </c>
      <c r="G137" s="5">
        <v>0</v>
      </c>
      <c r="H137" s="12">
        <f t="shared" si="377"/>
        <v>0</v>
      </c>
      <c r="I137" s="9">
        <v>0</v>
      </c>
      <c r="J137" s="5">
        <v>0</v>
      </c>
      <c r="K137" s="12">
        <f t="shared" si="378"/>
        <v>0</v>
      </c>
      <c r="L137" s="69">
        <v>0.02</v>
      </c>
      <c r="M137" s="5">
        <v>2.242</v>
      </c>
      <c r="N137" s="12">
        <f t="shared" si="379"/>
        <v>112100</v>
      </c>
      <c r="O137" s="9">
        <v>0</v>
      </c>
      <c r="P137" s="5">
        <v>0</v>
      </c>
      <c r="Q137" s="12">
        <f t="shared" si="380"/>
        <v>0</v>
      </c>
      <c r="R137" s="9">
        <v>0</v>
      </c>
      <c r="S137" s="5">
        <v>0</v>
      </c>
      <c r="T137" s="12">
        <f t="shared" si="381"/>
        <v>0</v>
      </c>
      <c r="U137" s="9">
        <v>0</v>
      </c>
      <c r="V137" s="5">
        <v>0</v>
      </c>
      <c r="W137" s="12">
        <f t="shared" si="382"/>
        <v>0</v>
      </c>
      <c r="X137" s="9">
        <v>0</v>
      </c>
      <c r="Y137" s="5">
        <v>0</v>
      </c>
      <c r="Z137" s="12">
        <f t="shared" si="383"/>
        <v>0</v>
      </c>
      <c r="AA137" s="9">
        <v>0</v>
      </c>
      <c r="AB137" s="5">
        <v>0</v>
      </c>
      <c r="AC137" s="12">
        <f t="shared" si="384"/>
        <v>0</v>
      </c>
      <c r="AD137" s="9">
        <v>0</v>
      </c>
      <c r="AE137" s="5">
        <v>0</v>
      </c>
      <c r="AF137" s="12">
        <f t="shared" si="385"/>
        <v>0</v>
      </c>
      <c r="AG137" s="9">
        <v>0</v>
      </c>
      <c r="AH137" s="5">
        <v>0</v>
      </c>
      <c r="AI137" s="12">
        <f t="shared" si="386"/>
        <v>0</v>
      </c>
      <c r="AJ137" s="9">
        <v>0</v>
      </c>
      <c r="AK137" s="5">
        <v>0</v>
      </c>
      <c r="AL137" s="12">
        <f t="shared" si="387"/>
        <v>0</v>
      </c>
      <c r="AM137" s="9">
        <v>0</v>
      </c>
      <c r="AN137" s="5">
        <v>0</v>
      </c>
      <c r="AO137" s="12">
        <f t="shared" si="388"/>
        <v>0</v>
      </c>
      <c r="AP137" s="69">
        <v>0.15</v>
      </c>
      <c r="AQ137" s="5">
        <v>0.432</v>
      </c>
      <c r="AR137" s="12">
        <f t="shared" si="389"/>
        <v>2880</v>
      </c>
      <c r="AS137" s="9">
        <v>0</v>
      </c>
      <c r="AT137" s="5">
        <v>0</v>
      </c>
      <c r="AU137" s="12">
        <f t="shared" si="390"/>
        <v>0</v>
      </c>
      <c r="AV137" s="9">
        <v>0</v>
      </c>
      <c r="AW137" s="5">
        <v>0</v>
      </c>
      <c r="AX137" s="12">
        <f t="shared" si="391"/>
        <v>0</v>
      </c>
      <c r="AY137" s="9">
        <v>0</v>
      </c>
      <c r="AZ137" s="5">
        <v>0</v>
      </c>
      <c r="BA137" s="12">
        <f t="shared" si="392"/>
        <v>0</v>
      </c>
      <c r="BB137" s="9">
        <v>0</v>
      </c>
      <c r="BC137" s="5">
        <v>0</v>
      </c>
      <c r="BD137" s="12">
        <f t="shared" si="393"/>
        <v>0</v>
      </c>
      <c r="BE137" s="9">
        <v>0</v>
      </c>
      <c r="BF137" s="5">
        <v>0</v>
      </c>
      <c r="BG137" s="12">
        <f t="shared" si="394"/>
        <v>0</v>
      </c>
      <c r="BH137" s="9">
        <v>0</v>
      </c>
      <c r="BI137" s="5">
        <v>0</v>
      </c>
      <c r="BJ137" s="12">
        <f t="shared" si="395"/>
        <v>0</v>
      </c>
      <c r="BK137" s="9">
        <v>0</v>
      </c>
      <c r="BL137" s="5">
        <v>0</v>
      </c>
      <c r="BM137" s="12">
        <f t="shared" si="396"/>
        <v>0</v>
      </c>
      <c r="BN137" s="9">
        <v>0</v>
      </c>
      <c r="BO137" s="5">
        <v>0</v>
      </c>
      <c r="BP137" s="12">
        <f t="shared" si="397"/>
        <v>0</v>
      </c>
      <c r="BQ137" s="9">
        <v>0</v>
      </c>
      <c r="BR137" s="5">
        <v>0</v>
      </c>
      <c r="BS137" s="12">
        <f t="shared" si="398"/>
        <v>0</v>
      </c>
      <c r="BT137" s="9">
        <v>0</v>
      </c>
      <c r="BU137" s="5">
        <v>0</v>
      </c>
      <c r="BV137" s="12">
        <f t="shared" si="399"/>
        <v>0</v>
      </c>
      <c r="BW137" s="9">
        <v>0</v>
      </c>
      <c r="BX137" s="5">
        <v>0</v>
      </c>
      <c r="BY137" s="12">
        <f t="shared" si="400"/>
        <v>0</v>
      </c>
      <c r="BZ137" s="9">
        <v>0</v>
      </c>
      <c r="CA137" s="5">
        <v>0</v>
      </c>
      <c r="CB137" s="12">
        <f t="shared" si="401"/>
        <v>0</v>
      </c>
      <c r="CC137" s="6">
        <f t="shared" ref="CC137:CC148" si="403">SUMIF($C$5:$CB$5,"Ton",C137:CB137)</f>
        <v>0.16999999999999998</v>
      </c>
      <c r="CD137" s="11">
        <f t="shared" ref="CD137:CD148" si="404">SUMIF($C$5:$CB$5,"F*",C137:CB137)</f>
        <v>2.6739999999999999</v>
      </c>
    </row>
    <row r="138" spans="1:82" x14ac:dyDescent="0.3">
      <c r="A138" s="44">
        <v>2023</v>
      </c>
      <c r="B138" s="45" t="s">
        <v>7</v>
      </c>
      <c r="C138" s="9">
        <v>0</v>
      </c>
      <c r="D138" s="5">
        <v>0</v>
      </c>
      <c r="E138" s="12">
        <f t="shared" si="402"/>
        <v>0</v>
      </c>
      <c r="F138" s="9">
        <v>0</v>
      </c>
      <c r="G138" s="5">
        <v>0</v>
      </c>
      <c r="H138" s="12">
        <f t="shared" si="377"/>
        <v>0</v>
      </c>
      <c r="I138" s="9">
        <v>0</v>
      </c>
      <c r="J138" s="5">
        <v>0</v>
      </c>
      <c r="K138" s="12">
        <f t="shared" si="378"/>
        <v>0</v>
      </c>
      <c r="L138" s="9">
        <v>0</v>
      </c>
      <c r="M138" s="5">
        <v>0</v>
      </c>
      <c r="N138" s="12">
        <f t="shared" si="379"/>
        <v>0</v>
      </c>
      <c r="O138" s="9">
        <v>0</v>
      </c>
      <c r="P138" s="5">
        <v>0</v>
      </c>
      <c r="Q138" s="12">
        <f t="shared" si="380"/>
        <v>0</v>
      </c>
      <c r="R138" s="9">
        <v>0</v>
      </c>
      <c r="S138" s="5">
        <v>0</v>
      </c>
      <c r="T138" s="12">
        <f t="shared" si="381"/>
        <v>0</v>
      </c>
      <c r="U138" s="9">
        <v>0</v>
      </c>
      <c r="V138" s="5">
        <v>0</v>
      </c>
      <c r="W138" s="12">
        <f t="shared" si="382"/>
        <v>0</v>
      </c>
      <c r="X138" s="9">
        <v>0</v>
      </c>
      <c r="Y138" s="5">
        <v>0</v>
      </c>
      <c r="Z138" s="12">
        <f t="shared" si="383"/>
        <v>0</v>
      </c>
      <c r="AA138" s="9">
        <v>0</v>
      </c>
      <c r="AB138" s="5">
        <v>0</v>
      </c>
      <c r="AC138" s="12">
        <f t="shared" si="384"/>
        <v>0</v>
      </c>
      <c r="AD138" s="9">
        <v>0</v>
      </c>
      <c r="AE138" s="5">
        <v>0</v>
      </c>
      <c r="AF138" s="12">
        <f t="shared" si="385"/>
        <v>0</v>
      </c>
      <c r="AG138" s="9">
        <v>0</v>
      </c>
      <c r="AH138" s="5">
        <v>0</v>
      </c>
      <c r="AI138" s="12">
        <f t="shared" si="386"/>
        <v>0</v>
      </c>
      <c r="AJ138" s="9">
        <v>0</v>
      </c>
      <c r="AK138" s="5">
        <v>0</v>
      </c>
      <c r="AL138" s="12">
        <f t="shared" si="387"/>
        <v>0</v>
      </c>
      <c r="AM138" s="9">
        <v>0</v>
      </c>
      <c r="AN138" s="5">
        <v>0</v>
      </c>
      <c r="AO138" s="12">
        <f t="shared" si="388"/>
        <v>0</v>
      </c>
      <c r="AP138" s="9">
        <v>0</v>
      </c>
      <c r="AQ138" s="5">
        <v>0</v>
      </c>
      <c r="AR138" s="12">
        <f t="shared" si="389"/>
        <v>0</v>
      </c>
      <c r="AS138" s="9">
        <v>0</v>
      </c>
      <c r="AT138" s="5">
        <v>0</v>
      </c>
      <c r="AU138" s="12">
        <f t="shared" si="390"/>
        <v>0</v>
      </c>
      <c r="AV138" s="9">
        <v>0</v>
      </c>
      <c r="AW138" s="5">
        <v>0</v>
      </c>
      <c r="AX138" s="12">
        <f t="shared" si="391"/>
        <v>0</v>
      </c>
      <c r="AY138" s="9">
        <v>0</v>
      </c>
      <c r="AZ138" s="5">
        <v>0</v>
      </c>
      <c r="BA138" s="12">
        <f t="shared" si="392"/>
        <v>0</v>
      </c>
      <c r="BB138" s="9">
        <v>0</v>
      </c>
      <c r="BC138" s="5">
        <v>0</v>
      </c>
      <c r="BD138" s="12">
        <f t="shared" si="393"/>
        <v>0</v>
      </c>
      <c r="BE138" s="9">
        <v>0</v>
      </c>
      <c r="BF138" s="5">
        <v>0</v>
      </c>
      <c r="BG138" s="12">
        <f t="shared" si="394"/>
        <v>0</v>
      </c>
      <c r="BH138" s="9">
        <v>0</v>
      </c>
      <c r="BI138" s="5">
        <v>0</v>
      </c>
      <c r="BJ138" s="12">
        <f t="shared" si="395"/>
        <v>0</v>
      </c>
      <c r="BK138" s="9">
        <v>0</v>
      </c>
      <c r="BL138" s="5">
        <v>0</v>
      </c>
      <c r="BM138" s="12">
        <f t="shared" si="396"/>
        <v>0</v>
      </c>
      <c r="BN138" s="9">
        <v>0</v>
      </c>
      <c r="BO138" s="5">
        <v>0</v>
      </c>
      <c r="BP138" s="12">
        <f t="shared" si="397"/>
        <v>0</v>
      </c>
      <c r="BQ138" s="9">
        <v>0</v>
      </c>
      <c r="BR138" s="5">
        <v>0</v>
      </c>
      <c r="BS138" s="12">
        <f t="shared" si="398"/>
        <v>0</v>
      </c>
      <c r="BT138" s="9">
        <v>0</v>
      </c>
      <c r="BU138" s="5">
        <v>0</v>
      </c>
      <c r="BV138" s="12">
        <f t="shared" si="399"/>
        <v>0</v>
      </c>
      <c r="BW138" s="9">
        <v>0</v>
      </c>
      <c r="BX138" s="5">
        <v>0</v>
      </c>
      <c r="BY138" s="12">
        <f t="shared" si="400"/>
        <v>0</v>
      </c>
      <c r="BZ138" s="9">
        <v>0</v>
      </c>
      <c r="CA138" s="5">
        <v>0</v>
      </c>
      <c r="CB138" s="12">
        <f t="shared" si="401"/>
        <v>0</v>
      </c>
      <c r="CC138" s="6">
        <f t="shared" si="403"/>
        <v>0</v>
      </c>
      <c r="CD138" s="11">
        <f t="shared" si="404"/>
        <v>0</v>
      </c>
    </row>
    <row r="139" spans="1:82" x14ac:dyDescent="0.3">
      <c r="A139" s="44">
        <v>2023</v>
      </c>
      <c r="B139" s="45" t="s">
        <v>8</v>
      </c>
      <c r="C139" s="9">
        <v>0</v>
      </c>
      <c r="D139" s="5">
        <v>0</v>
      </c>
      <c r="E139" s="12">
        <f>IF(C139=0,0,D139/C139*1000)</f>
        <v>0</v>
      </c>
      <c r="F139" s="9">
        <v>0</v>
      </c>
      <c r="G139" s="5">
        <v>0</v>
      </c>
      <c r="H139" s="12">
        <f t="shared" si="377"/>
        <v>0</v>
      </c>
      <c r="I139" s="9">
        <v>0</v>
      </c>
      <c r="J139" s="5">
        <v>0</v>
      </c>
      <c r="K139" s="12">
        <f t="shared" si="378"/>
        <v>0</v>
      </c>
      <c r="L139" s="9">
        <v>0</v>
      </c>
      <c r="M139" s="5">
        <v>0</v>
      </c>
      <c r="N139" s="12">
        <f t="shared" si="379"/>
        <v>0</v>
      </c>
      <c r="O139" s="9">
        <v>0</v>
      </c>
      <c r="P139" s="5">
        <v>0</v>
      </c>
      <c r="Q139" s="12">
        <f t="shared" si="380"/>
        <v>0</v>
      </c>
      <c r="R139" s="9">
        <v>0</v>
      </c>
      <c r="S139" s="5">
        <v>0</v>
      </c>
      <c r="T139" s="12">
        <f t="shared" si="381"/>
        <v>0</v>
      </c>
      <c r="U139" s="9">
        <v>0</v>
      </c>
      <c r="V139" s="5">
        <v>0</v>
      </c>
      <c r="W139" s="12">
        <f t="shared" si="382"/>
        <v>0</v>
      </c>
      <c r="X139" s="9">
        <v>0</v>
      </c>
      <c r="Y139" s="5">
        <v>0</v>
      </c>
      <c r="Z139" s="12">
        <f t="shared" si="383"/>
        <v>0</v>
      </c>
      <c r="AA139" s="9">
        <v>0</v>
      </c>
      <c r="AB139" s="5">
        <v>0</v>
      </c>
      <c r="AC139" s="12">
        <f t="shared" si="384"/>
        <v>0</v>
      </c>
      <c r="AD139" s="9">
        <v>0</v>
      </c>
      <c r="AE139" s="5">
        <v>0</v>
      </c>
      <c r="AF139" s="12">
        <f t="shared" si="385"/>
        <v>0</v>
      </c>
      <c r="AG139" s="9">
        <v>0</v>
      </c>
      <c r="AH139" s="5">
        <v>0</v>
      </c>
      <c r="AI139" s="12">
        <f t="shared" si="386"/>
        <v>0</v>
      </c>
      <c r="AJ139" s="9">
        <v>0</v>
      </c>
      <c r="AK139" s="5">
        <v>0</v>
      </c>
      <c r="AL139" s="12">
        <f t="shared" si="387"/>
        <v>0</v>
      </c>
      <c r="AM139" s="9">
        <v>0</v>
      </c>
      <c r="AN139" s="5">
        <v>0</v>
      </c>
      <c r="AO139" s="12">
        <f t="shared" si="388"/>
        <v>0</v>
      </c>
      <c r="AP139" s="9">
        <v>0</v>
      </c>
      <c r="AQ139" s="5">
        <v>0</v>
      </c>
      <c r="AR139" s="12">
        <f t="shared" si="389"/>
        <v>0</v>
      </c>
      <c r="AS139" s="9">
        <v>0</v>
      </c>
      <c r="AT139" s="5">
        <v>0</v>
      </c>
      <c r="AU139" s="12">
        <f t="shared" si="390"/>
        <v>0</v>
      </c>
      <c r="AV139" s="9">
        <v>0</v>
      </c>
      <c r="AW139" s="5">
        <v>0</v>
      </c>
      <c r="AX139" s="12">
        <f t="shared" si="391"/>
        <v>0</v>
      </c>
      <c r="AY139" s="9">
        <v>0</v>
      </c>
      <c r="AZ139" s="5">
        <v>0</v>
      </c>
      <c r="BA139" s="12">
        <f t="shared" si="392"/>
        <v>0</v>
      </c>
      <c r="BB139" s="9">
        <v>0</v>
      </c>
      <c r="BC139" s="5">
        <v>0</v>
      </c>
      <c r="BD139" s="12">
        <f t="shared" si="393"/>
        <v>0</v>
      </c>
      <c r="BE139" s="9">
        <v>0</v>
      </c>
      <c r="BF139" s="5">
        <v>0</v>
      </c>
      <c r="BG139" s="12">
        <f t="shared" si="394"/>
        <v>0</v>
      </c>
      <c r="BH139" s="9">
        <v>0</v>
      </c>
      <c r="BI139" s="5">
        <v>0</v>
      </c>
      <c r="BJ139" s="12">
        <f t="shared" si="395"/>
        <v>0</v>
      </c>
      <c r="BK139" s="9">
        <v>0</v>
      </c>
      <c r="BL139" s="5">
        <v>0</v>
      </c>
      <c r="BM139" s="12">
        <f t="shared" si="396"/>
        <v>0</v>
      </c>
      <c r="BN139" s="9">
        <v>0</v>
      </c>
      <c r="BO139" s="5">
        <v>0</v>
      </c>
      <c r="BP139" s="12">
        <f t="shared" si="397"/>
        <v>0</v>
      </c>
      <c r="BQ139" s="9">
        <v>0</v>
      </c>
      <c r="BR139" s="5">
        <v>0</v>
      </c>
      <c r="BS139" s="12">
        <f t="shared" si="398"/>
        <v>0</v>
      </c>
      <c r="BT139" s="9">
        <v>0</v>
      </c>
      <c r="BU139" s="5">
        <v>0</v>
      </c>
      <c r="BV139" s="12">
        <f t="shared" si="399"/>
        <v>0</v>
      </c>
      <c r="BW139" s="9">
        <v>0</v>
      </c>
      <c r="BX139" s="5">
        <v>0</v>
      </c>
      <c r="BY139" s="12">
        <f t="shared" si="400"/>
        <v>0</v>
      </c>
      <c r="BZ139" s="9">
        <v>0</v>
      </c>
      <c r="CA139" s="5">
        <v>0</v>
      </c>
      <c r="CB139" s="12">
        <f t="shared" si="401"/>
        <v>0</v>
      </c>
      <c r="CC139" s="6">
        <f t="shared" si="403"/>
        <v>0</v>
      </c>
      <c r="CD139" s="11">
        <f t="shared" si="404"/>
        <v>0</v>
      </c>
    </row>
    <row r="140" spans="1:82" x14ac:dyDescent="0.3">
      <c r="A140" s="44">
        <v>2023</v>
      </c>
      <c r="B140" s="12" t="s">
        <v>9</v>
      </c>
      <c r="C140" s="9">
        <v>0</v>
      </c>
      <c r="D140" s="5">
        <v>0</v>
      </c>
      <c r="E140" s="12">
        <f t="shared" ref="E140:E147" si="405">IF(C140=0,0,D140/C140*1000)</f>
        <v>0</v>
      </c>
      <c r="F140" s="9">
        <v>0</v>
      </c>
      <c r="G140" s="5">
        <v>0</v>
      </c>
      <c r="H140" s="12">
        <f t="shared" si="377"/>
        <v>0</v>
      </c>
      <c r="I140" s="9">
        <v>0</v>
      </c>
      <c r="J140" s="5">
        <v>0</v>
      </c>
      <c r="K140" s="12">
        <f t="shared" si="378"/>
        <v>0</v>
      </c>
      <c r="L140" s="69">
        <v>0.02</v>
      </c>
      <c r="M140" s="5">
        <v>2.242</v>
      </c>
      <c r="N140" s="12">
        <f t="shared" si="379"/>
        <v>112100</v>
      </c>
      <c r="O140" s="9">
        <v>0</v>
      </c>
      <c r="P140" s="5">
        <v>0</v>
      </c>
      <c r="Q140" s="12">
        <f t="shared" si="380"/>
        <v>0</v>
      </c>
      <c r="R140" s="9">
        <v>0</v>
      </c>
      <c r="S140" s="5">
        <v>0</v>
      </c>
      <c r="T140" s="12">
        <f t="shared" si="381"/>
        <v>0</v>
      </c>
      <c r="U140" s="9">
        <v>0</v>
      </c>
      <c r="V140" s="5">
        <v>0</v>
      </c>
      <c r="W140" s="12">
        <f t="shared" si="382"/>
        <v>0</v>
      </c>
      <c r="X140" s="9">
        <v>0</v>
      </c>
      <c r="Y140" s="5">
        <v>0</v>
      </c>
      <c r="Z140" s="12">
        <f t="shared" si="383"/>
        <v>0</v>
      </c>
      <c r="AA140" s="9">
        <v>0</v>
      </c>
      <c r="AB140" s="5">
        <v>0</v>
      </c>
      <c r="AC140" s="12">
        <f t="shared" si="384"/>
        <v>0</v>
      </c>
      <c r="AD140" s="9">
        <v>0</v>
      </c>
      <c r="AE140" s="5">
        <v>0</v>
      </c>
      <c r="AF140" s="12">
        <f t="shared" si="385"/>
        <v>0</v>
      </c>
      <c r="AG140" s="9">
        <v>0</v>
      </c>
      <c r="AH140" s="5">
        <v>0</v>
      </c>
      <c r="AI140" s="12">
        <f t="shared" si="386"/>
        <v>0</v>
      </c>
      <c r="AJ140" s="9">
        <v>0</v>
      </c>
      <c r="AK140" s="5">
        <v>0</v>
      </c>
      <c r="AL140" s="12">
        <f t="shared" si="387"/>
        <v>0</v>
      </c>
      <c r="AM140" s="9">
        <v>0</v>
      </c>
      <c r="AN140" s="5">
        <v>0</v>
      </c>
      <c r="AO140" s="12">
        <f t="shared" si="388"/>
        <v>0</v>
      </c>
      <c r="AP140" s="9">
        <v>0</v>
      </c>
      <c r="AQ140" s="5">
        <v>0</v>
      </c>
      <c r="AR140" s="12">
        <f t="shared" si="389"/>
        <v>0</v>
      </c>
      <c r="AS140" s="9">
        <v>0</v>
      </c>
      <c r="AT140" s="5">
        <v>0</v>
      </c>
      <c r="AU140" s="12">
        <f t="shared" si="390"/>
        <v>0</v>
      </c>
      <c r="AV140" s="9">
        <v>0</v>
      </c>
      <c r="AW140" s="5">
        <v>0</v>
      </c>
      <c r="AX140" s="12">
        <f t="shared" si="391"/>
        <v>0</v>
      </c>
      <c r="AY140" s="9">
        <v>0</v>
      </c>
      <c r="AZ140" s="5">
        <v>0</v>
      </c>
      <c r="BA140" s="12">
        <f t="shared" si="392"/>
        <v>0</v>
      </c>
      <c r="BB140" s="69">
        <v>2E-3</v>
      </c>
      <c r="BC140" s="5">
        <v>2.1999999999999999E-2</v>
      </c>
      <c r="BD140" s="12">
        <f t="shared" si="393"/>
        <v>11000</v>
      </c>
      <c r="BE140" s="9">
        <v>0</v>
      </c>
      <c r="BF140" s="5">
        <v>0</v>
      </c>
      <c r="BG140" s="12">
        <f t="shared" si="394"/>
        <v>0</v>
      </c>
      <c r="BH140" s="9">
        <v>0</v>
      </c>
      <c r="BI140" s="5">
        <v>0</v>
      </c>
      <c r="BJ140" s="12">
        <f t="shared" si="395"/>
        <v>0</v>
      </c>
      <c r="BK140" s="9">
        <v>0</v>
      </c>
      <c r="BL140" s="5">
        <v>0</v>
      </c>
      <c r="BM140" s="12">
        <f t="shared" si="396"/>
        <v>0</v>
      </c>
      <c r="BN140" s="9">
        <v>0</v>
      </c>
      <c r="BO140" s="5">
        <v>0</v>
      </c>
      <c r="BP140" s="12">
        <f t="shared" si="397"/>
        <v>0</v>
      </c>
      <c r="BQ140" s="9">
        <v>0</v>
      </c>
      <c r="BR140" s="5">
        <v>0</v>
      </c>
      <c r="BS140" s="12">
        <f t="shared" si="398"/>
        <v>0</v>
      </c>
      <c r="BT140" s="9">
        <v>0</v>
      </c>
      <c r="BU140" s="5">
        <v>0</v>
      </c>
      <c r="BV140" s="12">
        <f t="shared" si="399"/>
        <v>0</v>
      </c>
      <c r="BW140" s="9">
        <v>0</v>
      </c>
      <c r="BX140" s="5">
        <v>0</v>
      </c>
      <c r="BY140" s="12">
        <f t="shared" si="400"/>
        <v>0</v>
      </c>
      <c r="BZ140" s="9">
        <v>0</v>
      </c>
      <c r="CA140" s="5">
        <v>0</v>
      </c>
      <c r="CB140" s="12">
        <f t="shared" si="401"/>
        <v>0</v>
      </c>
      <c r="CC140" s="6">
        <f t="shared" si="403"/>
        <v>2.1999999999999999E-2</v>
      </c>
      <c r="CD140" s="11">
        <f t="shared" si="404"/>
        <v>2.2639999999999998</v>
      </c>
    </row>
    <row r="141" spans="1:82" x14ac:dyDescent="0.3">
      <c r="A141" s="44">
        <v>2023</v>
      </c>
      <c r="B141" s="45" t="s">
        <v>10</v>
      </c>
      <c r="C141" s="9">
        <v>0</v>
      </c>
      <c r="D141" s="5">
        <v>0</v>
      </c>
      <c r="E141" s="12">
        <f t="shared" si="405"/>
        <v>0</v>
      </c>
      <c r="F141" s="9">
        <v>0</v>
      </c>
      <c r="G141" s="5">
        <v>0</v>
      </c>
      <c r="H141" s="12">
        <f t="shared" si="377"/>
        <v>0</v>
      </c>
      <c r="I141" s="9">
        <v>0</v>
      </c>
      <c r="J141" s="5">
        <v>0</v>
      </c>
      <c r="K141" s="12">
        <f t="shared" si="378"/>
        <v>0</v>
      </c>
      <c r="L141" s="9">
        <v>0</v>
      </c>
      <c r="M141" s="5">
        <v>0</v>
      </c>
      <c r="N141" s="12">
        <f t="shared" si="379"/>
        <v>0</v>
      </c>
      <c r="O141" s="9">
        <v>0</v>
      </c>
      <c r="P141" s="5">
        <v>0</v>
      </c>
      <c r="Q141" s="12">
        <f t="shared" si="380"/>
        <v>0</v>
      </c>
      <c r="R141" s="9">
        <v>0</v>
      </c>
      <c r="S141" s="5">
        <v>0</v>
      </c>
      <c r="T141" s="12">
        <f t="shared" si="381"/>
        <v>0</v>
      </c>
      <c r="U141" s="9">
        <v>0</v>
      </c>
      <c r="V141" s="5">
        <v>0</v>
      </c>
      <c r="W141" s="12">
        <f t="shared" si="382"/>
        <v>0</v>
      </c>
      <c r="X141" s="9">
        <v>0</v>
      </c>
      <c r="Y141" s="5">
        <v>0</v>
      </c>
      <c r="Z141" s="12">
        <f t="shared" si="383"/>
        <v>0</v>
      </c>
      <c r="AA141" s="9">
        <v>0</v>
      </c>
      <c r="AB141" s="5">
        <v>0</v>
      </c>
      <c r="AC141" s="12">
        <f t="shared" si="384"/>
        <v>0</v>
      </c>
      <c r="AD141" s="9">
        <v>0</v>
      </c>
      <c r="AE141" s="5">
        <v>0</v>
      </c>
      <c r="AF141" s="12">
        <f t="shared" si="385"/>
        <v>0</v>
      </c>
      <c r="AG141" s="9">
        <v>0</v>
      </c>
      <c r="AH141" s="5">
        <v>0</v>
      </c>
      <c r="AI141" s="12">
        <f t="shared" si="386"/>
        <v>0</v>
      </c>
      <c r="AJ141" s="9">
        <v>0</v>
      </c>
      <c r="AK141" s="5">
        <v>0</v>
      </c>
      <c r="AL141" s="12">
        <f t="shared" si="387"/>
        <v>0</v>
      </c>
      <c r="AM141" s="9">
        <v>0</v>
      </c>
      <c r="AN141" s="5">
        <v>0</v>
      </c>
      <c r="AO141" s="12">
        <f t="shared" si="388"/>
        <v>0</v>
      </c>
      <c r="AP141" s="9">
        <v>0</v>
      </c>
      <c r="AQ141" s="5">
        <v>0</v>
      </c>
      <c r="AR141" s="12">
        <f t="shared" si="389"/>
        <v>0</v>
      </c>
      <c r="AS141" s="9">
        <v>0</v>
      </c>
      <c r="AT141" s="5">
        <v>0</v>
      </c>
      <c r="AU141" s="12">
        <f t="shared" si="390"/>
        <v>0</v>
      </c>
      <c r="AV141" s="9">
        <v>0</v>
      </c>
      <c r="AW141" s="5">
        <v>0</v>
      </c>
      <c r="AX141" s="12">
        <f t="shared" si="391"/>
        <v>0</v>
      </c>
      <c r="AY141" s="9">
        <v>0</v>
      </c>
      <c r="AZ141" s="5">
        <v>0</v>
      </c>
      <c r="BA141" s="12">
        <f t="shared" si="392"/>
        <v>0</v>
      </c>
      <c r="BB141" s="9">
        <v>0</v>
      </c>
      <c r="BC141" s="5">
        <v>0</v>
      </c>
      <c r="BD141" s="12">
        <f t="shared" si="393"/>
        <v>0</v>
      </c>
      <c r="BE141" s="9">
        <v>0</v>
      </c>
      <c r="BF141" s="5">
        <v>0</v>
      </c>
      <c r="BG141" s="12">
        <f t="shared" si="394"/>
        <v>0</v>
      </c>
      <c r="BH141" s="9">
        <v>0</v>
      </c>
      <c r="BI141" s="5">
        <v>0</v>
      </c>
      <c r="BJ141" s="12">
        <f t="shared" si="395"/>
        <v>0</v>
      </c>
      <c r="BK141" s="9">
        <v>0</v>
      </c>
      <c r="BL141" s="5">
        <v>0</v>
      </c>
      <c r="BM141" s="12">
        <f t="shared" si="396"/>
        <v>0</v>
      </c>
      <c r="BN141" s="9">
        <v>0</v>
      </c>
      <c r="BO141" s="5">
        <v>0</v>
      </c>
      <c r="BP141" s="12">
        <f t="shared" si="397"/>
        <v>0</v>
      </c>
      <c r="BQ141" s="9">
        <v>0</v>
      </c>
      <c r="BR141" s="5">
        <v>0</v>
      </c>
      <c r="BS141" s="12">
        <f t="shared" si="398"/>
        <v>0</v>
      </c>
      <c r="BT141" s="9">
        <v>0</v>
      </c>
      <c r="BU141" s="5">
        <v>0</v>
      </c>
      <c r="BV141" s="12">
        <f t="shared" si="399"/>
        <v>0</v>
      </c>
      <c r="BW141" s="9">
        <v>0</v>
      </c>
      <c r="BX141" s="5">
        <v>0</v>
      </c>
      <c r="BY141" s="12">
        <f t="shared" si="400"/>
        <v>0</v>
      </c>
      <c r="BZ141" s="9">
        <v>0</v>
      </c>
      <c r="CA141" s="5">
        <v>0</v>
      </c>
      <c r="CB141" s="12">
        <f t="shared" si="401"/>
        <v>0</v>
      </c>
      <c r="CC141" s="6">
        <f t="shared" si="403"/>
        <v>0</v>
      </c>
      <c r="CD141" s="11">
        <f t="shared" si="404"/>
        <v>0</v>
      </c>
    </row>
    <row r="142" spans="1:82" x14ac:dyDescent="0.3">
      <c r="A142" s="44">
        <v>2023</v>
      </c>
      <c r="B142" s="45" t="s">
        <v>11</v>
      </c>
      <c r="C142" s="9">
        <v>0</v>
      </c>
      <c r="D142" s="5">
        <v>0</v>
      </c>
      <c r="E142" s="12">
        <f t="shared" si="405"/>
        <v>0</v>
      </c>
      <c r="F142" s="9">
        <v>0</v>
      </c>
      <c r="G142" s="5">
        <v>0</v>
      </c>
      <c r="H142" s="12">
        <f t="shared" si="377"/>
        <v>0</v>
      </c>
      <c r="I142" s="9">
        <v>0</v>
      </c>
      <c r="J142" s="5">
        <v>0</v>
      </c>
      <c r="K142" s="12">
        <f t="shared" si="378"/>
        <v>0</v>
      </c>
      <c r="L142" s="9">
        <v>0</v>
      </c>
      <c r="M142" s="5">
        <v>0</v>
      </c>
      <c r="N142" s="12">
        <f t="shared" si="379"/>
        <v>0</v>
      </c>
      <c r="O142" s="9">
        <v>0</v>
      </c>
      <c r="P142" s="5">
        <v>0</v>
      </c>
      <c r="Q142" s="12">
        <f t="shared" si="380"/>
        <v>0</v>
      </c>
      <c r="R142" s="9">
        <v>0</v>
      </c>
      <c r="S142" s="5">
        <v>0</v>
      </c>
      <c r="T142" s="12">
        <f t="shared" si="381"/>
        <v>0</v>
      </c>
      <c r="U142" s="9">
        <v>0</v>
      </c>
      <c r="V142" s="5">
        <v>0</v>
      </c>
      <c r="W142" s="12">
        <f t="shared" si="382"/>
        <v>0</v>
      </c>
      <c r="X142" s="9">
        <v>0</v>
      </c>
      <c r="Y142" s="5">
        <v>0</v>
      </c>
      <c r="Z142" s="12">
        <f t="shared" si="383"/>
        <v>0</v>
      </c>
      <c r="AA142" s="9">
        <v>0</v>
      </c>
      <c r="AB142" s="5">
        <v>0</v>
      </c>
      <c r="AC142" s="12">
        <f t="shared" si="384"/>
        <v>0</v>
      </c>
      <c r="AD142" s="9">
        <v>0</v>
      </c>
      <c r="AE142" s="5">
        <v>0</v>
      </c>
      <c r="AF142" s="12">
        <f t="shared" si="385"/>
        <v>0</v>
      </c>
      <c r="AG142" s="9">
        <v>0</v>
      </c>
      <c r="AH142" s="5">
        <v>0</v>
      </c>
      <c r="AI142" s="12">
        <f t="shared" si="386"/>
        <v>0</v>
      </c>
      <c r="AJ142" s="9">
        <v>0</v>
      </c>
      <c r="AK142" s="5">
        <v>0</v>
      </c>
      <c r="AL142" s="12">
        <f t="shared" si="387"/>
        <v>0</v>
      </c>
      <c r="AM142" s="9">
        <v>0</v>
      </c>
      <c r="AN142" s="5">
        <v>0</v>
      </c>
      <c r="AO142" s="12">
        <f t="shared" si="388"/>
        <v>0</v>
      </c>
      <c r="AP142" s="9">
        <v>0</v>
      </c>
      <c r="AQ142" s="5">
        <v>0</v>
      </c>
      <c r="AR142" s="12">
        <f t="shared" si="389"/>
        <v>0</v>
      </c>
      <c r="AS142" s="9">
        <v>0</v>
      </c>
      <c r="AT142" s="5">
        <v>0</v>
      </c>
      <c r="AU142" s="12">
        <f t="shared" si="390"/>
        <v>0</v>
      </c>
      <c r="AV142" s="9">
        <v>0</v>
      </c>
      <c r="AW142" s="5">
        <v>0</v>
      </c>
      <c r="AX142" s="12">
        <f t="shared" si="391"/>
        <v>0</v>
      </c>
      <c r="AY142" s="9">
        <v>0</v>
      </c>
      <c r="AZ142" s="5">
        <v>0</v>
      </c>
      <c r="BA142" s="12">
        <f t="shared" si="392"/>
        <v>0</v>
      </c>
      <c r="BB142" s="9">
        <v>0</v>
      </c>
      <c r="BC142" s="5">
        <v>0</v>
      </c>
      <c r="BD142" s="12">
        <f t="shared" si="393"/>
        <v>0</v>
      </c>
      <c r="BE142" s="9">
        <v>0</v>
      </c>
      <c r="BF142" s="5">
        <v>0</v>
      </c>
      <c r="BG142" s="12">
        <f t="shared" si="394"/>
        <v>0</v>
      </c>
      <c r="BH142" s="9">
        <v>0</v>
      </c>
      <c r="BI142" s="5">
        <v>0</v>
      </c>
      <c r="BJ142" s="12">
        <f t="shared" si="395"/>
        <v>0</v>
      </c>
      <c r="BK142" s="9">
        <v>0</v>
      </c>
      <c r="BL142" s="5">
        <v>0</v>
      </c>
      <c r="BM142" s="12">
        <f t="shared" si="396"/>
        <v>0</v>
      </c>
      <c r="BN142" s="9">
        <v>0</v>
      </c>
      <c r="BO142" s="5">
        <v>0</v>
      </c>
      <c r="BP142" s="12">
        <f t="shared" si="397"/>
        <v>0</v>
      </c>
      <c r="BQ142" s="9">
        <v>0</v>
      </c>
      <c r="BR142" s="5">
        <v>0</v>
      </c>
      <c r="BS142" s="12">
        <f t="shared" si="398"/>
        <v>0</v>
      </c>
      <c r="BT142" s="9">
        <v>0</v>
      </c>
      <c r="BU142" s="5">
        <v>0</v>
      </c>
      <c r="BV142" s="12">
        <f t="shared" si="399"/>
        <v>0</v>
      </c>
      <c r="BW142" s="9">
        <v>0</v>
      </c>
      <c r="BX142" s="5">
        <v>0</v>
      </c>
      <c r="BY142" s="12">
        <f t="shared" si="400"/>
        <v>0</v>
      </c>
      <c r="BZ142" s="9">
        <v>0</v>
      </c>
      <c r="CA142" s="5">
        <v>0</v>
      </c>
      <c r="CB142" s="12">
        <f t="shared" si="401"/>
        <v>0</v>
      </c>
      <c r="CC142" s="6">
        <f t="shared" si="403"/>
        <v>0</v>
      </c>
      <c r="CD142" s="11">
        <f t="shared" si="404"/>
        <v>0</v>
      </c>
    </row>
    <row r="143" spans="1:82" x14ac:dyDescent="0.3">
      <c r="A143" s="44">
        <v>2023</v>
      </c>
      <c r="B143" s="45" t="s">
        <v>12</v>
      </c>
      <c r="C143" s="9">
        <v>0</v>
      </c>
      <c r="D143" s="5">
        <v>0</v>
      </c>
      <c r="E143" s="12">
        <f t="shared" si="405"/>
        <v>0</v>
      </c>
      <c r="F143" s="9">
        <v>0</v>
      </c>
      <c r="G143" s="5">
        <v>0</v>
      </c>
      <c r="H143" s="12">
        <f t="shared" si="377"/>
        <v>0</v>
      </c>
      <c r="I143" s="9">
        <v>0</v>
      </c>
      <c r="J143" s="5">
        <v>0</v>
      </c>
      <c r="K143" s="12">
        <f t="shared" si="378"/>
        <v>0</v>
      </c>
      <c r="L143" s="9">
        <v>0</v>
      </c>
      <c r="M143" s="5">
        <v>0</v>
      </c>
      <c r="N143" s="12">
        <f t="shared" si="379"/>
        <v>0</v>
      </c>
      <c r="O143" s="9">
        <v>0</v>
      </c>
      <c r="P143" s="5">
        <v>0</v>
      </c>
      <c r="Q143" s="12">
        <f t="shared" si="380"/>
        <v>0</v>
      </c>
      <c r="R143" s="9">
        <v>0</v>
      </c>
      <c r="S143" s="5">
        <v>0</v>
      </c>
      <c r="T143" s="12">
        <f t="shared" si="381"/>
        <v>0</v>
      </c>
      <c r="U143" s="9">
        <v>0</v>
      </c>
      <c r="V143" s="5">
        <v>0</v>
      </c>
      <c r="W143" s="12">
        <f t="shared" si="382"/>
        <v>0</v>
      </c>
      <c r="X143" s="9">
        <v>0</v>
      </c>
      <c r="Y143" s="5">
        <v>0</v>
      </c>
      <c r="Z143" s="12">
        <f t="shared" si="383"/>
        <v>0</v>
      </c>
      <c r="AA143" s="69">
        <v>0.01</v>
      </c>
      <c r="AB143" s="5">
        <v>0.65500000000000003</v>
      </c>
      <c r="AC143" s="12">
        <f t="shared" si="384"/>
        <v>65500</v>
      </c>
      <c r="AD143" s="9">
        <v>0</v>
      </c>
      <c r="AE143" s="5">
        <v>0</v>
      </c>
      <c r="AF143" s="12">
        <f t="shared" si="385"/>
        <v>0</v>
      </c>
      <c r="AG143" s="9">
        <v>0</v>
      </c>
      <c r="AH143" s="5">
        <v>0</v>
      </c>
      <c r="AI143" s="12">
        <f t="shared" si="386"/>
        <v>0</v>
      </c>
      <c r="AJ143" s="9">
        <v>0</v>
      </c>
      <c r="AK143" s="5">
        <v>0</v>
      </c>
      <c r="AL143" s="12">
        <f t="shared" si="387"/>
        <v>0</v>
      </c>
      <c r="AM143" s="9">
        <v>0</v>
      </c>
      <c r="AN143" s="5">
        <v>0</v>
      </c>
      <c r="AO143" s="12">
        <f t="shared" si="388"/>
        <v>0</v>
      </c>
      <c r="AP143" s="9">
        <v>0</v>
      </c>
      <c r="AQ143" s="5">
        <v>0</v>
      </c>
      <c r="AR143" s="12">
        <f t="shared" si="389"/>
        <v>0</v>
      </c>
      <c r="AS143" s="9">
        <v>0</v>
      </c>
      <c r="AT143" s="5">
        <v>0</v>
      </c>
      <c r="AU143" s="12">
        <f t="shared" si="390"/>
        <v>0</v>
      </c>
      <c r="AV143" s="9">
        <v>0</v>
      </c>
      <c r="AW143" s="5">
        <v>0</v>
      </c>
      <c r="AX143" s="12">
        <f t="shared" si="391"/>
        <v>0</v>
      </c>
      <c r="AY143" s="9">
        <v>0</v>
      </c>
      <c r="AZ143" s="5">
        <v>0</v>
      </c>
      <c r="BA143" s="12">
        <f t="shared" si="392"/>
        <v>0</v>
      </c>
      <c r="BB143" s="9">
        <v>0</v>
      </c>
      <c r="BC143" s="5">
        <v>0</v>
      </c>
      <c r="BD143" s="12">
        <f t="shared" si="393"/>
        <v>0</v>
      </c>
      <c r="BE143" s="9">
        <v>0</v>
      </c>
      <c r="BF143" s="5">
        <v>0</v>
      </c>
      <c r="BG143" s="12">
        <f t="shared" si="394"/>
        <v>0</v>
      </c>
      <c r="BH143" s="9">
        <v>0</v>
      </c>
      <c r="BI143" s="5">
        <v>0</v>
      </c>
      <c r="BJ143" s="12">
        <f t="shared" si="395"/>
        <v>0</v>
      </c>
      <c r="BK143" s="9">
        <v>0</v>
      </c>
      <c r="BL143" s="5">
        <v>0</v>
      </c>
      <c r="BM143" s="12">
        <f t="shared" si="396"/>
        <v>0</v>
      </c>
      <c r="BN143" s="9">
        <v>0</v>
      </c>
      <c r="BO143" s="5">
        <v>0</v>
      </c>
      <c r="BP143" s="12">
        <f t="shared" si="397"/>
        <v>0</v>
      </c>
      <c r="BQ143" s="9">
        <v>0</v>
      </c>
      <c r="BR143" s="5">
        <v>0</v>
      </c>
      <c r="BS143" s="12">
        <f t="shared" si="398"/>
        <v>0</v>
      </c>
      <c r="BT143" s="9">
        <v>0</v>
      </c>
      <c r="BU143" s="5">
        <v>0</v>
      </c>
      <c r="BV143" s="12">
        <f t="shared" si="399"/>
        <v>0</v>
      </c>
      <c r="BW143" s="9">
        <v>0</v>
      </c>
      <c r="BX143" s="5">
        <v>0</v>
      </c>
      <c r="BY143" s="12">
        <f t="shared" si="400"/>
        <v>0</v>
      </c>
      <c r="BZ143" s="9">
        <v>0</v>
      </c>
      <c r="CA143" s="5">
        <v>0</v>
      </c>
      <c r="CB143" s="12">
        <f t="shared" si="401"/>
        <v>0</v>
      </c>
      <c r="CC143" s="6">
        <f t="shared" si="403"/>
        <v>0.01</v>
      </c>
      <c r="CD143" s="11">
        <f t="shared" si="404"/>
        <v>0.65500000000000003</v>
      </c>
    </row>
    <row r="144" spans="1:82" x14ac:dyDescent="0.3">
      <c r="A144" s="44">
        <v>2023</v>
      </c>
      <c r="B144" s="45" t="s">
        <v>13</v>
      </c>
      <c r="C144" s="9">
        <v>0</v>
      </c>
      <c r="D144" s="5">
        <v>0</v>
      </c>
      <c r="E144" s="12">
        <f t="shared" si="405"/>
        <v>0</v>
      </c>
      <c r="F144" s="9">
        <v>0</v>
      </c>
      <c r="G144" s="5">
        <v>0</v>
      </c>
      <c r="H144" s="12">
        <f t="shared" si="377"/>
        <v>0</v>
      </c>
      <c r="I144" s="9">
        <v>0</v>
      </c>
      <c r="J144" s="5">
        <v>0</v>
      </c>
      <c r="K144" s="12">
        <f t="shared" si="378"/>
        <v>0</v>
      </c>
      <c r="L144" s="9">
        <v>0</v>
      </c>
      <c r="M144" s="5">
        <v>0</v>
      </c>
      <c r="N144" s="12">
        <f t="shared" si="379"/>
        <v>0</v>
      </c>
      <c r="O144" s="9">
        <v>0</v>
      </c>
      <c r="P144" s="5">
        <v>0</v>
      </c>
      <c r="Q144" s="12">
        <f t="shared" si="380"/>
        <v>0</v>
      </c>
      <c r="R144" s="9">
        <v>0</v>
      </c>
      <c r="S144" s="5">
        <v>0</v>
      </c>
      <c r="T144" s="12">
        <f t="shared" si="381"/>
        <v>0</v>
      </c>
      <c r="U144" s="9">
        <v>0</v>
      </c>
      <c r="V144" s="5">
        <v>0</v>
      </c>
      <c r="W144" s="12">
        <f t="shared" si="382"/>
        <v>0</v>
      </c>
      <c r="X144" s="9">
        <v>0</v>
      </c>
      <c r="Y144" s="5">
        <v>0</v>
      </c>
      <c r="Z144" s="12">
        <f t="shared" si="383"/>
        <v>0</v>
      </c>
      <c r="AA144" s="9">
        <v>0</v>
      </c>
      <c r="AB144" s="5">
        <v>0</v>
      </c>
      <c r="AC144" s="12">
        <f t="shared" si="384"/>
        <v>0</v>
      </c>
      <c r="AD144" s="9">
        <v>0</v>
      </c>
      <c r="AE144" s="5">
        <v>0</v>
      </c>
      <c r="AF144" s="12">
        <f t="shared" si="385"/>
        <v>0</v>
      </c>
      <c r="AG144" s="9">
        <v>0</v>
      </c>
      <c r="AH144" s="5">
        <v>0</v>
      </c>
      <c r="AI144" s="12">
        <f t="shared" si="386"/>
        <v>0</v>
      </c>
      <c r="AJ144" s="9">
        <v>0</v>
      </c>
      <c r="AK144" s="5">
        <v>0</v>
      </c>
      <c r="AL144" s="12">
        <f t="shared" si="387"/>
        <v>0</v>
      </c>
      <c r="AM144" s="9">
        <v>0</v>
      </c>
      <c r="AN144" s="5">
        <v>0</v>
      </c>
      <c r="AO144" s="12">
        <f t="shared" si="388"/>
        <v>0</v>
      </c>
      <c r="AP144" s="9">
        <v>0</v>
      </c>
      <c r="AQ144" s="5">
        <v>0</v>
      </c>
      <c r="AR144" s="12">
        <f t="shared" si="389"/>
        <v>0</v>
      </c>
      <c r="AS144" s="9">
        <v>0</v>
      </c>
      <c r="AT144" s="5">
        <v>0</v>
      </c>
      <c r="AU144" s="12">
        <f t="shared" si="390"/>
        <v>0</v>
      </c>
      <c r="AV144" s="9">
        <v>0</v>
      </c>
      <c r="AW144" s="5">
        <v>0</v>
      </c>
      <c r="AX144" s="12">
        <f t="shared" si="391"/>
        <v>0</v>
      </c>
      <c r="AY144" s="9">
        <v>0</v>
      </c>
      <c r="AZ144" s="5">
        <v>0</v>
      </c>
      <c r="BA144" s="12">
        <f t="shared" si="392"/>
        <v>0</v>
      </c>
      <c r="BB144" s="9">
        <v>0</v>
      </c>
      <c r="BC144" s="5">
        <v>0</v>
      </c>
      <c r="BD144" s="12">
        <f t="shared" si="393"/>
        <v>0</v>
      </c>
      <c r="BE144" s="9">
        <v>0</v>
      </c>
      <c r="BF144" s="5">
        <v>0</v>
      </c>
      <c r="BG144" s="12">
        <f t="shared" si="394"/>
        <v>0</v>
      </c>
      <c r="BH144" s="9">
        <v>0</v>
      </c>
      <c r="BI144" s="5">
        <v>0</v>
      </c>
      <c r="BJ144" s="12">
        <f t="shared" si="395"/>
        <v>0</v>
      </c>
      <c r="BK144" s="9">
        <v>0</v>
      </c>
      <c r="BL144" s="5">
        <v>0</v>
      </c>
      <c r="BM144" s="12">
        <f t="shared" si="396"/>
        <v>0</v>
      </c>
      <c r="BN144" s="9">
        <v>0</v>
      </c>
      <c r="BO144" s="5">
        <v>0</v>
      </c>
      <c r="BP144" s="12">
        <f t="shared" si="397"/>
        <v>0</v>
      </c>
      <c r="BQ144" s="9">
        <v>0</v>
      </c>
      <c r="BR144" s="5">
        <v>0</v>
      </c>
      <c r="BS144" s="12">
        <f t="shared" si="398"/>
        <v>0</v>
      </c>
      <c r="BT144" s="9">
        <v>0</v>
      </c>
      <c r="BU144" s="5">
        <v>0</v>
      </c>
      <c r="BV144" s="12">
        <f t="shared" si="399"/>
        <v>0</v>
      </c>
      <c r="BW144" s="9">
        <v>0</v>
      </c>
      <c r="BX144" s="5">
        <v>0</v>
      </c>
      <c r="BY144" s="12">
        <f t="shared" si="400"/>
        <v>0</v>
      </c>
      <c r="BZ144" s="9">
        <v>0</v>
      </c>
      <c r="CA144" s="5">
        <v>0</v>
      </c>
      <c r="CB144" s="12">
        <f t="shared" si="401"/>
        <v>0</v>
      </c>
      <c r="CC144" s="6">
        <f t="shared" si="403"/>
        <v>0</v>
      </c>
      <c r="CD144" s="11">
        <f t="shared" si="404"/>
        <v>0</v>
      </c>
    </row>
    <row r="145" spans="1:82" x14ac:dyDescent="0.3">
      <c r="A145" s="44">
        <v>2023</v>
      </c>
      <c r="B145" s="45" t="s">
        <v>14</v>
      </c>
      <c r="C145" s="9">
        <v>0</v>
      </c>
      <c r="D145" s="5">
        <v>0</v>
      </c>
      <c r="E145" s="12">
        <f t="shared" si="405"/>
        <v>0</v>
      </c>
      <c r="F145" s="9">
        <v>0</v>
      </c>
      <c r="G145" s="5">
        <v>0</v>
      </c>
      <c r="H145" s="12">
        <f t="shared" si="377"/>
        <v>0</v>
      </c>
      <c r="I145" s="9">
        <v>0</v>
      </c>
      <c r="J145" s="5">
        <v>0</v>
      </c>
      <c r="K145" s="12">
        <f t="shared" si="378"/>
        <v>0</v>
      </c>
      <c r="L145" s="9">
        <v>0</v>
      </c>
      <c r="M145" s="5">
        <v>0</v>
      </c>
      <c r="N145" s="12">
        <f t="shared" si="379"/>
        <v>0</v>
      </c>
      <c r="O145" s="9">
        <v>0</v>
      </c>
      <c r="P145" s="5">
        <v>0</v>
      </c>
      <c r="Q145" s="12">
        <f t="shared" si="380"/>
        <v>0</v>
      </c>
      <c r="R145" s="9">
        <v>0</v>
      </c>
      <c r="S145" s="5">
        <v>0</v>
      </c>
      <c r="T145" s="12">
        <f t="shared" si="381"/>
        <v>0</v>
      </c>
      <c r="U145" s="9">
        <v>0</v>
      </c>
      <c r="V145" s="5">
        <v>0</v>
      </c>
      <c r="W145" s="12">
        <f t="shared" si="382"/>
        <v>0</v>
      </c>
      <c r="X145" s="9">
        <v>0</v>
      </c>
      <c r="Y145" s="5">
        <v>0</v>
      </c>
      <c r="Z145" s="12">
        <f t="shared" si="383"/>
        <v>0</v>
      </c>
      <c r="AA145" s="9">
        <v>0</v>
      </c>
      <c r="AB145" s="5">
        <v>0</v>
      </c>
      <c r="AC145" s="12">
        <f t="shared" si="384"/>
        <v>0</v>
      </c>
      <c r="AD145" s="9">
        <v>0</v>
      </c>
      <c r="AE145" s="5">
        <v>0</v>
      </c>
      <c r="AF145" s="12">
        <f t="shared" si="385"/>
        <v>0</v>
      </c>
      <c r="AG145" s="9">
        <v>0</v>
      </c>
      <c r="AH145" s="5">
        <v>0</v>
      </c>
      <c r="AI145" s="12">
        <f t="shared" si="386"/>
        <v>0</v>
      </c>
      <c r="AJ145" s="9">
        <v>0</v>
      </c>
      <c r="AK145" s="5">
        <v>0</v>
      </c>
      <c r="AL145" s="12">
        <f t="shared" si="387"/>
        <v>0</v>
      </c>
      <c r="AM145" s="9">
        <v>0</v>
      </c>
      <c r="AN145" s="5">
        <v>0</v>
      </c>
      <c r="AO145" s="12">
        <f t="shared" si="388"/>
        <v>0</v>
      </c>
      <c r="AP145" s="9">
        <v>0</v>
      </c>
      <c r="AQ145" s="5">
        <v>0</v>
      </c>
      <c r="AR145" s="12">
        <f t="shared" si="389"/>
        <v>0</v>
      </c>
      <c r="AS145" s="9">
        <v>0</v>
      </c>
      <c r="AT145" s="5">
        <v>0</v>
      </c>
      <c r="AU145" s="12">
        <f t="shared" si="390"/>
        <v>0</v>
      </c>
      <c r="AV145" s="9">
        <v>0</v>
      </c>
      <c r="AW145" s="5">
        <v>0</v>
      </c>
      <c r="AX145" s="12">
        <f t="shared" si="391"/>
        <v>0</v>
      </c>
      <c r="AY145" s="9">
        <v>0</v>
      </c>
      <c r="AZ145" s="5">
        <v>0</v>
      </c>
      <c r="BA145" s="12">
        <f t="shared" si="392"/>
        <v>0</v>
      </c>
      <c r="BB145" s="9">
        <v>0</v>
      </c>
      <c r="BC145" s="5">
        <v>0</v>
      </c>
      <c r="BD145" s="12">
        <f t="shared" si="393"/>
        <v>0</v>
      </c>
      <c r="BE145" s="9">
        <v>0</v>
      </c>
      <c r="BF145" s="5">
        <v>0</v>
      </c>
      <c r="BG145" s="12">
        <f t="shared" si="394"/>
        <v>0</v>
      </c>
      <c r="BH145" s="9">
        <v>0</v>
      </c>
      <c r="BI145" s="5">
        <v>0</v>
      </c>
      <c r="BJ145" s="12">
        <f t="shared" si="395"/>
        <v>0</v>
      </c>
      <c r="BK145" s="9">
        <v>0</v>
      </c>
      <c r="BL145" s="5">
        <v>0</v>
      </c>
      <c r="BM145" s="12">
        <f t="shared" si="396"/>
        <v>0</v>
      </c>
      <c r="BN145" s="9">
        <v>0</v>
      </c>
      <c r="BO145" s="5">
        <v>0</v>
      </c>
      <c r="BP145" s="12">
        <f t="shared" si="397"/>
        <v>0</v>
      </c>
      <c r="BQ145" s="9">
        <v>0</v>
      </c>
      <c r="BR145" s="5">
        <v>0</v>
      </c>
      <c r="BS145" s="12">
        <f t="shared" si="398"/>
        <v>0</v>
      </c>
      <c r="BT145" s="9">
        <v>0</v>
      </c>
      <c r="BU145" s="5">
        <v>0</v>
      </c>
      <c r="BV145" s="12">
        <f t="shared" si="399"/>
        <v>0</v>
      </c>
      <c r="BW145" s="9">
        <v>0</v>
      </c>
      <c r="BX145" s="5">
        <v>0</v>
      </c>
      <c r="BY145" s="12">
        <f t="shared" si="400"/>
        <v>0</v>
      </c>
      <c r="BZ145" s="9">
        <v>0</v>
      </c>
      <c r="CA145" s="5">
        <v>0</v>
      </c>
      <c r="CB145" s="12">
        <f t="shared" si="401"/>
        <v>0</v>
      </c>
      <c r="CC145" s="6">
        <f t="shared" si="403"/>
        <v>0</v>
      </c>
      <c r="CD145" s="11">
        <f t="shared" si="404"/>
        <v>0</v>
      </c>
    </row>
    <row r="146" spans="1:82" x14ac:dyDescent="0.3">
      <c r="A146" s="44">
        <v>2023</v>
      </c>
      <c r="B146" s="12" t="s">
        <v>15</v>
      </c>
      <c r="C146" s="9">
        <v>0</v>
      </c>
      <c r="D146" s="5">
        <v>0</v>
      </c>
      <c r="E146" s="12">
        <f t="shared" si="405"/>
        <v>0</v>
      </c>
      <c r="F146" s="9">
        <v>0</v>
      </c>
      <c r="G146" s="5">
        <v>0</v>
      </c>
      <c r="H146" s="12">
        <f t="shared" si="377"/>
        <v>0</v>
      </c>
      <c r="I146" s="9">
        <v>0</v>
      </c>
      <c r="J146" s="5">
        <v>0</v>
      </c>
      <c r="K146" s="12">
        <f t="shared" si="378"/>
        <v>0</v>
      </c>
      <c r="L146" s="69">
        <v>4.8000000000000001E-2</v>
      </c>
      <c r="M146" s="5">
        <v>6.18</v>
      </c>
      <c r="N146" s="12">
        <f t="shared" si="379"/>
        <v>128750</v>
      </c>
      <c r="O146" s="9">
        <v>0</v>
      </c>
      <c r="P146" s="5">
        <v>0</v>
      </c>
      <c r="Q146" s="12">
        <f t="shared" si="380"/>
        <v>0</v>
      </c>
      <c r="R146" s="9">
        <v>0</v>
      </c>
      <c r="S146" s="5">
        <v>0</v>
      </c>
      <c r="T146" s="12">
        <f t="shared" si="381"/>
        <v>0</v>
      </c>
      <c r="U146" s="9">
        <v>0</v>
      </c>
      <c r="V146" s="5">
        <v>0</v>
      </c>
      <c r="W146" s="12">
        <f t="shared" si="382"/>
        <v>0</v>
      </c>
      <c r="X146" s="9">
        <v>0</v>
      </c>
      <c r="Y146" s="5">
        <v>0</v>
      </c>
      <c r="Z146" s="12">
        <f t="shared" si="383"/>
        <v>0</v>
      </c>
      <c r="AA146" s="9">
        <v>0</v>
      </c>
      <c r="AB146" s="5">
        <v>0</v>
      </c>
      <c r="AC146" s="12">
        <f t="shared" si="384"/>
        <v>0</v>
      </c>
      <c r="AD146" s="9">
        <v>0</v>
      </c>
      <c r="AE146" s="5">
        <v>0</v>
      </c>
      <c r="AF146" s="12">
        <f t="shared" si="385"/>
        <v>0</v>
      </c>
      <c r="AG146" s="9">
        <v>0</v>
      </c>
      <c r="AH146" s="5">
        <v>0</v>
      </c>
      <c r="AI146" s="12">
        <f t="shared" si="386"/>
        <v>0</v>
      </c>
      <c r="AJ146" s="9">
        <v>0</v>
      </c>
      <c r="AK146" s="5">
        <v>0</v>
      </c>
      <c r="AL146" s="12">
        <f t="shared" si="387"/>
        <v>0</v>
      </c>
      <c r="AM146" s="9">
        <v>0</v>
      </c>
      <c r="AN146" s="5">
        <v>0</v>
      </c>
      <c r="AO146" s="12">
        <f t="shared" si="388"/>
        <v>0</v>
      </c>
      <c r="AP146" s="69">
        <v>1.5</v>
      </c>
      <c r="AQ146" s="5">
        <v>19.289000000000001</v>
      </c>
      <c r="AR146" s="12">
        <f t="shared" si="389"/>
        <v>12859.333333333334</v>
      </c>
      <c r="AS146" s="9">
        <v>0</v>
      </c>
      <c r="AT146" s="5">
        <v>0</v>
      </c>
      <c r="AU146" s="12">
        <f t="shared" si="390"/>
        <v>0</v>
      </c>
      <c r="AV146" s="9">
        <v>0</v>
      </c>
      <c r="AW146" s="5">
        <v>0</v>
      </c>
      <c r="AX146" s="12">
        <f t="shared" si="391"/>
        <v>0</v>
      </c>
      <c r="AY146" s="9">
        <v>0</v>
      </c>
      <c r="AZ146" s="5">
        <v>0</v>
      </c>
      <c r="BA146" s="12">
        <f t="shared" si="392"/>
        <v>0</v>
      </c>
      <c r="BB146" s="9">
        <v>0</v>
      </c>
      <c r="BC146" s="5">
        <v>0</v>
      </c>
      <c r="BD146" s="12">
        <f t="shared" si="393"/>
        <v>0</v>
      </c>
      <c r="BE146" s="9">
        <v>0</v>
      </c>
      <c r="BF146" s="5">
        <v>0</v>
      </c>
      <c r="BG146" s="12">
        <f t="shared" si="394"/>
        <v>0</v>
      </c>
      <c r="BH146" s="9">
        <v>0</v>
      </c>
      <c r="BI146" s="5">
        <v>0</v>
      </c>
      <c r="BJ146" s="12">
        <f t="shared" si="395"/>
        <v>0</v>
      </c>
      <c r="BK146" s="9">
        <v>0</v>
      </c>
      <c r="BL146" s="5">
        <v>0</v>
      </c>
      <c r="BM146" s="12">
        <f t="shared" si="396"/>
        <v>0</v>
      </c>
      <c r="BN146" s="9">
        <v>0</v>
      </c>
      <c r="BO146" s="5">
        <v>0</v>
      </c>
      <c r="BP146" s="12">
        <f t="shared" si="397"/>
        <v>0</v>
      </c>
      <c r="BQ146" s="9">
        <v>0</v>
      </c>
      <c r="BR146" s="5">
        <v>0</v>
      </c>
      <c r="BS146" s="12">
        <f t="shared" si="398"/>
        <v>0</v>
      </c>
      <c r="BT146" s="9">
        <v>0</v>
      </c>
      <c r="BU146" s="5">
        <v>0</v>
      </c>
      <c r="BV146" s="12">
        <f t="shared" si="399"/>
        <v>0</v>
      </c>
      <c r="BW146" s="9">
        <v>0</v>
      </c>
      <c r="BX146" s="5">
        <v>0</v>
      </c>
      <c r="BY146" s="12">
        <f t="shared" si="400"/>
        <v>0</v>
      </c>
      <c r="BZ146" s="9">
        <v>0</v>
      </c>
      <c r="CA146" s="5">
        <v>0</v>
      </c>
      <c r="CB146" s="12">
        <f t="shared" si="401"/>
        <v>0</v>
      </c>
      <c r="CC146" s="6">
        <f t="shared" si="403"/>
        <v>1.548</v>
      </c>
      <c r="CD146" s="11">
        <f t="shared" si="404"/>
        <v>25.469000000000001</v>
      </c>
    </row>
    <row r="147" spans="1:82" x14ac:dyDescent="0.3">
      <c r="A147" s="44">
        <v>2023</v>
      </c>
      <c r="B147" s="45" t="s">
        <v>16</v>
      </c>
      <c r="C147" s="9">
        <v>0</v>
      </c>
      <c r="D147" s="5">
        <v>0</v>
      </c>
      <c r="E147" s="12">
        <f t="shared" si="405"/>
        <v>0</v>
      </c>
      <c r="F147" s="9">
        <v>0</v>
      </c>
      <c r="G147" s="5">
        <v>0</v>
      </c>
      <c r="H147" s="12">
        <f t="shared" si="377"/>
        <v>0</v>
      </c>
      <c r="I147" s="9">
        <v>0</v>
      </c>
      <c r="J147" s="5">
        <v>0</v>
      </c>
      <c r="K147" s="12">
        <f t="shared" si="378"/>
        <v>0</v>
      </c>
      <c r="L147" s="9">
        <v>0</v>
      </c>
      <c r="M147" s="5">
        <v>0</v>
      </c>
      <c r="N147" s="12">
        <f t="shared" si="379"/>
        <v>0</v>
      </c>
      <c r="O147" s="9">
        <v>0</v>
      </c>
      <c r="P147" s="5">
        <v>0</v>
      </c>
      <c r="Q147" s="12">
        <f t="shared" si="380"/>
        <v>0</v>
      </c>
      <c r="R147" s="9">
        <v>0</v>
      </c>
      <c r="S147" s="5">
        <v>0</v>
      </c>
      <c r="T147" s="12">
        <f t="shared" si="381"/>
        <v>0</v>
      </c>
      <c r="U147" s="9">
        <v>0</v>
      </c>
      <c r="V147" s="5">
        <v>0</v>
      </c>
      <c r="W147" s="12">
        <f t="shared" si="382"/>
        <v>0</v>
      </c>
      <c r="X147" s="9">
        <v>0</v>
      </c>
      <c r="Y147" s="5">
        <v>0</v>
      </c>
      <c r="Z147" s="12">
        <f t="shared" si="383"/>
        <v>0</v>
      </c>
      <c r="AA147" s="9">
        <v>0</v>
      </c>
      <c r="AB147" s="5">
        <v>0</v>
      </c>
      <c r="AC147" s="12">
        <f t="shared" si="384"/>
        <v>0</v>
      </c>
      <c r="AD147" s="9">
        <v>0</v>
      </c>
      <c r="AE147" s="5">
        <v>0</v>
      </c>
      <c r="AF147" s="12">
        <f t="shared" si="385"/>
        <v>0</v>
      </c>
      <c r="AG147" s="9">
        <v>0</v>
      </c>
      <c r="AH147" s="5">
        <v>0</v>
      </c>
      <c r="AI147" s="12">
        <f t="shared" si="386"/>
        <v>0</v>
      </c>
      <c r="AJ147" s="9">
        <v>0</v>
      </c>
      <c r="AK147" s="5">
        <v>0</v>
      </c>
      <c r="AL147" s="12">
        <f t="shared" si="387"/>
        <v>0</v>
      </c>
      <c r="AM147" s="9">
        <v>0</v>
      </c>
      <c r="AN147" s="5">
        <v>0</v>
      </c>
      <c r="AO147" s="12">
        <f t="shared" si="388"/>
        <v>0</v>
      </c>
      <c r="AP147" s="9">
        <v>0</v>
      </c>
      <c r="AQ147" s="5">
        <v>0</v>
      </c>
      <c r="AR147" s="12">
        <f t="shared" si="389"/>
        <v>0</v>
      </c>
      <c r="AS147" s="9">
        <v>0</v>
      </c>
      <c r="AT147" s="5">
        <v>0</v>
      </c>
      <c r="AU147" s="12">
        <f t="shared" si="390"/>
        <v>0</v>
      </c>
      <c r="AV147" s="9">
        <v>0</v>
      </c>
      <c r="AW147" s="5">
        <v>0</v>
      </c>
      <c r="AX147" s="12">
        <f t="shared" si="391"/>
        <v>0</v>
      </c>
      <c r="AY147" s="9">
        <v>0</v>
      </c>
      <c r="AZ147" s="5">
        <v>0</v>
      </c>
      <c r="BA147" s="12">
        <f t="shared" si="392"/>
        <v>0</v>
      </c>
      <c r="BB147" s="9">
        <v>0</v>
      </c>
      <c r="BC147" s="5">
        <v>0</v>
      </c>
      <c r="BD147" s="12">
        <f t="shared" si="393"/>
        <v>0</v>
      </c>
      <c r="BE147" s="9">
        <v>0</v>
      </c>
      <c r="BF147" s="5">
        <v>0</v>
      </c>
      <c r="BG147" s="12">
        <f t="shared" si="394"/>
        <v>0</v>
      </c>
      <c r="BH147" s="9">
        <v>0</v>
      </c>
      <c r="BI147" s="5">
        <v>0</v>
      </c>
      <c r="BJ147" s="12">
        <f t="shared" si="395"/>
        <v>0</v>
      </c>
      <c r="BK147" s="9">
        <v>0</v>
      </c>
      <c r="BL147" s="5">
        <v>0</v>
      </c>
      <c r="BM147" s="12">
        <f t="shared" si="396"/>
        <v>0</v>
      </c>
      <c r="BN147" s="9">
        <v>0</v>
      </c>
      <c r="BO147" s="5">
        <v>0</v>
      </c>
      <c r="BP147" s="12">
        <f t="shared" si="397"/>
        <v>0</v>
      </c>
      <c r="BQ147" s="9">
        <v>0</v>
      </c>
      <c r="BR147" s="5">
        <v>0</v>
      </c>
      <c r="BS147" s="12">
        <f t="shared" si="398"/>
        <v>0</v>
      </c>
      <c r="BT147" s="9">
        <v>0</v>
      </c>
      <c r="BU147" s="5">
        <v>0</v>
      </c>
      <c r="BV147" s="12">
        <f t="shared" si="399"/>
        <v>0</v>
      </c>
      <c r="BW147" s="9">
        <v>0</v>
      </c>
      <c r="BX147" s="5">
        <v>0</v>
      </c>
      <c r="BY147" s="12">
        <f t="shared" si="400"/>
        <v>0</v>
      </c>
      <c r="BZ147" s="9">
        <v>0</v>
      </c>
      <c r="CA147" s="5">
        <v>0</v>
      </c>
      <c r="CB147" s="12">
        <f t="shared" si="401"/>
        <v>0</v>
      </c>
      <c r="CC147" s="6">
        <f t="shared" si="403"/>
        <v>0</v>
      </c>
      <c r="CD147" s="11">
        <f t="shared" si="404"/>
        <v>0</v>
      </c>
    </row>
    <row r="148" spans="1:82" ht="15" thickBot="1" x14ac:dyDescent="0.35">
      <c r="A148" s="46"/>
      <c r="B148" s="63" t="s">
        <v>17</v>
      </c>
      <c r="C148" s="64">
        <f t="shared" ref="C148:D148" si="406">SUM(C136:C147)</f>
        <v>0</v>
      </c>
      <c r="D148" s="65">
        <f t="shared" si="406"/>
        <v>0</v>
      </c>
      <c r="E148" s="52"/>
      <c r="F148" s="64">
        <f t="shared" ref="F148:G148" si="407">SUM(F136:F147)</f>
        <v>0</v>
      </c>
      <c r="G148" s="65">
        <f t="shared" si="407"/>
        <v>0</v>
      </c>
      <c r="H148" s="52"/>
      <c r="I148" s="64">
        <f t="shared" ref="I148:J148" si="408">SUM(I136:I147)</f>
        <v>0</v>
      </c>
      <c r="J148" s="65">
        <f t="shared" si="408"/>
        <v>0</v>
      </c>
      <c r="K148" s="52"/>
      <c r="L148" s="64">
        <f t="shared" ref="L148:M148" si="409">SUM(L136:L147)</f>
        <v>8.7999999999999995E-2</v>
      </c>
      <c r="M148" s="65">
        <f t="shared" si="409"/>
        <v>10.664</v>
      </c>
      <c r="N148" s="52"/>
      <c r="O148" s="64">
        <f t="shared" ref="O148:P148" si="410">SUM(O136:O147)</f>
        <v>0</v>
      </c>
      <c r="P148" s="65">
        <f t="shared" si="410"/>
        <v>0</v>
      </c>
      <c r="Q148" s="52"/>
      <c r="R148" s="64">
        <f t="shared" ref="R148:S148" si="411">SUM(R136:R147)</f>
        <v>0</v>
      </c>
      <c r="S148" s="65">
        <f t="shared" si="411"/>
        <v>0</v>
      </c>
      <c r="T148" s="52"/>
      <c r="U148" s="64">
        <f t="shared" ref="U148:V148" si="412">SUM(U136:U147)</f>
        <v>0</v>
      </c>
      <c r="V148" s="65">
        <f t="shared" si="412"/>
        <v>0</v>
      </c>
      <c r="W148" s="52"/>
      <c r="X148" s="64">
        <f t="shared" ref="X148:Y148" si="413">SUM(X136:X147)</f>
        <v>0</v>
      </c>
      <c r="Y148" s="65">
        <f t="shared" si="413"/>
        <v>0</v>
      </c>
      <c r="Z148" s="52"/>
      <c r="AA148" s="64">
        <f t="shared" ref="AA148:AB148" si="414">SUM(AA136:AA147)</f>
        <v>0.01</v>
      </c>
      <c r="AB148" s="65">
        <f t="shared" si="414"/>
        <v>0.65500000000000003</v>
      </c>
      <c r="AC148" s="52"/>
      <c r="AD148" s="64">
        <f t="shared" ref="AD148:AE148" si="415">SUM(AD136:AD147)</f>
        <v>0</v>
      </c>
      <c r="AE148" s="65">
        <f t="shared" si="415"/>
        <v>0</v>
      </c>
      <c r="AF148" s="52"/>
      <c r="AG148" s="64">
        <f t="shared" ref="AG148:AH148" si="416">SUM(AG136:AG147)</f>
        <v>0</v>
      </c>
      <c r="AH148" s="65">
        <f t="shared" si="416"/>
        <v>0</v>
      </c>
      <c r="AI148" s="52"/>
      <c r="AJ148" s="64">
        <f t="shared" ref="AJ148:AK148" si="417">SUM(AJ136:AJ147)</f>
        <v>0</v>
      </c>
      <c r="AK148" s="65">
        <f t="shared" si="417"/>
        <v>0</v>
      </c>
      <c r="AL148" s="52"/>
      <c r="AM148" s="64">
        <f t="shared" ref="AM148:AN148" si="418">SUM(AM136:AM147)</f>
        <v>0</v>
      </c>
      <c r="AN148" s="65">
        <f t="shared" si="418"/>
        <v>0</v>
      </c>
      <c r="AO148" s="52"/>
      <c r="AP148" s="64">
        <f t="shared" ref="AP148:AQ148" si="419">SUM(AP136:AP147)</f>
        <v>1.65</v>
      </c>
      <c r="AQ148" s="65">
        <f t="shared" si="419"/>
        <v>19.721</v>
      </c>
      <c r="AR148" s="52"/>
      <c r="AS148" s="64">
        <f t="shared" ref="AS148:AT148" si="420">SUM(AS136:AS147)</f>
        <v>0</v>
      </c>
      <c r="AT148" s="65">
        <f t="shared" si="420"/>
        <v>0</v>
      </c>
      <c r="AU148" s="52"/>
      <c r="AV148" s="64">
        <f t="shared" ref="AV148:AW148" si="421">SUM(AV136:AV147)</f>
        <v>0</v>
      </c>
      <c r="AW148" s="65">
        <f t="shared" si="421"/>
        <v>0</v>
      </c>
      <c r="AX148" s="52"/>
      <c r="AY148" s="64">
        <f t="shared" ref="AY148:AZ148" si="422">SUM(AY136:AY147)</f>
        <v>0</v>
      </c>
      <c r="AZ148" s="65">
        <f t="shared" si="422"/>
        <v>0</v>
      </c>
      <c r="BA148" s="52"/>
      <c r="BB148" s="64">
        <f t="shared" ref="BB148:BC148" si="423">SUM(BB136:BB147)</f>
        <v>2E-3</v>
      </c>
      <c r="BC148" s="65">
        <f t="shared" si="423"/>
        <v>2.1999999999999999E-2</v>
      </c>
      <c r="BD148" s="52"/>
      <c r="BE148" s="64">
        <f t="shared" ref="BE148:BF148" si="424">SUM(BE136:BE147)</f>
        <v>0</v>
      </c>
      <c r="BF148" s="65">
        <f t="shared" si="424"/>
        <v>0</v>
      </c>
      <c r="BG148" s="52"/>
      <c r="BH148" s="64">
        <f t="shared" ref="BH148:BI148" si="425">SUM(BH136:BH147)</f>
        <v>0</v>
      </c>
      <c r="BI148" s="65">
        <f t="shared" si="425"/>
        <v>0</v>
      </c>
      <c r="BJ148" s="52"/>
      <c r="BK148" s="64">
        <f t="shared" ref="BK148:BL148" si="426">SUM(BK136:BK147)</f>
        <v>0</v>
      </c>
      <c r="BL148" s="65">
        <f t="shared" si="426"/>
        <v>0</v>
      </c>
      <c r="BM148" s="52"/>
      <c r="BN148" s="64">
        <f t="shared" ref="BN148:BO148" si="427">SUM(BN136:BN147)</f>
        <v>0</v>
      </c>
      <c r="BO148" s="65">
        <f t="shared" si="427"/>
        <v>0</v>
      </c>
      <c r="BP148" s="52"/>
      <c r="BQ148" s="64">
        <f t="shared" ref="BQ148:BR148" si="428">SUM(BQ136:BQ147)</f>
        <v>0</v>
      </c>
      <c r="BR148" s="65">
        <f t="shared" si="428"/>
        <v>0</v>
      </c>
      <c r="BS148" s="52"/>
      <c r="BT148" s="64">
        <f t="shared" ref="BT148:BU148" si="429">SUM(BT136:BT147)</f>
        <v>0</v>
      </c>
      <c r="BU148" s="65">
        <f t="shared" si="429"/>
        <v>0</v>
      </c>
      <c r="BV148" s="52"/>
      <c r="BW148" s="64">
        <f t="shared" ref="BW148:BX148" si="430">SUM(BW136:BW147)</f>
        <v>0</v>
      </c>
      <c r="BX148" s="65">
        <f t="shared" si="430"/>
        <v>0</v>
      </c>
      <c r="BY148" s="52"/>
      <c r="BZ148" s="64">
        <f t="shared" ref="BZ148:CA148" si="431">SUM(BZ136:BZ147)</f>
        <v>0</v>
      </c>
      <c r="CA148" s="65">
        <f t="shared" si="431"/>
        <v>0</v>
      </c>
      <c r="CB148" s="52"/>
      <c r="CC148" s="38">
        <f t="shared" si="403"/>
        <v>1.75</v>
      </c>
      <c r="CD148" s="39">
        <f t="shared" si="404"/>
        <v>31.061999999999998</v>
      </c>
    </row>
    <row r="149" spans="1:82" x14ac:dyDescent="0.3">
      <c r="A149" s="44">
        <v>2024</v>
      </c>
      <c r="B149" s="45" t="s">
        <v>5</v>
      </c>
      <c r="C149" s="9">
        <v>0</v>
      </c>
      <c r="D149" s="5">
        <v>0</v>
      </c>
      <c r="E149" s="12">
        <f>IF(C149=0,0,D149/C149*1000)</f>
        <v>0</v>
      </c>
      <c r="F149" s="9">
        <v>0</v>
      </c>
      <c r="G149" s="5">
        <v>0</v>
      </c>
      <c r="H149" s="12">
        <f t="shared" ref="H149:H160" si="432">IF(F149=0,0,G149/F149*1000)</f>
        <v>0</v>
      </c>
      <c r="I149" s="9">
        <v>0</v>
      </c>
      <c r="J149" s="5">
        <v>0</v>
      </c>
      <c r="K149" s="12">
        <f t="shared" ref="K149:K160" si="433">IF(I149=0,0,J149/I149*1000)</f>
        <v>0</v>
      </c>
      <c r="L149" s="9">
        <v>0</v>
      </c>
      <c r="M149" s="5">
        <v>0</v>
      </c>
      <c r="N149" s="12">
        <f t="shared" ref="N149:N160" si="434">IF(L149=0,0,M149/L149*1000)</f>
        <v>0</v>
      </c>
      <c r="O149" s="9">
        <v>0</v>
      </c>
      <c r="P149" s="5">
        <v>0</v>
      </c>
      <c r="Q149" s="12">
        <f t="shared" ref="Q149:Q160" si="435">IF(O149=0,0,P149/O149*1000)</f>
        <v>0</v>
      </c>
      <c r="R149" s="9">
        <v>0</v>
      </c>
      <c r="S149" s="5">
        <v>0</v>
      </c>
      <c r="T149" s="12">
        <f t="shared" ref="T149:T160" si="436">IF(R149=0,0,S149/R149*1000)</f>
        <v>0</v>
      </c>
      <c r="U149" s="9">
        <v>0</v>
      </c>
      <c r="V149" s="5">
        <v>0</v>
      </c>
      <c r="W149" s="12">
        <f t="shared" ref="W149:W160" si="437">IF(U149=0,0,V149/U149*1000)</f>
        <v>0</v>
      </c>
      <c r="X149" s="9">
        <v>0</v>
      </c>
      <c r="Y149" s="5">
        <v>0</v>
      </c>
      <c r="Z149" s="12">
        <f t="shared" ref="Z149:Z160" si="438">IF(X149=0,0,Y149/X149*1000)</f>
        <v>0</v>
      </c>
      <c r="AA149" s="9">
        <v>0</v>
      </c>
      <c r="AB149" s="5">
        <v>0</v>
      </c>
      <c r="AC149" s="12">
        <f t="shared" ref="AC149:AC160" si="439">IF(AA149=0,0,AB149/AA149*1000)</f>
        <v>0</v>
      </c>
      <c r="AD149" s="9">
        <v>0</v>
      </c>
      <c r="AE149" s="5">
        <v>0</v>
      </c>
      <c r="AF149" s="12">
        <f t="shared" ref="AF149:AF160" si="440">IF(AD149=0,0,AE149/AD149*1000)</f>
        <v>0</v>
      </c>
      <c r="AG149" s="9">
        <v>0</v>
      </c>
      <c r="AH149" s="5">
        <v>0</v>
      </c>
      <c r="AI149" s="12">
        <f t="shared" ref="AI149:AI160" si="441">IF(AG149=0,0,AH149/AG149*1000)</f>
        <v>0</v>
      </c>
      <c r="AJ149" s="9">
        <v>0</v>
      </c>
      <c r="AK149" s="5">
        <v>0</v>
      </c>
      <c r="AL149" s="12">
        <f t="shared" ref="AL149:AL160" si="442">IF(AJ149=0,0,AK149/AJ149*1000)</f>
        <v>0</v>
      </c>
      <c r="AM149" s="9">
        <v>0</v>
      </c>
      <c r="AN149" s="5">
        <v>0</v>
      </c>
      <c r="AO149" s="12">
        <f t="shared" ref="AO149:AO160" si="443">IF(AM149=0,0,AN149/AM149*1000)</f>
        <v>0</v>
      </c>
      <c r="AP149" s="9">
        <v>0</v>
      </c>
      <c r="AQ149" s="5">
        <v>0</v>
      </c>
      <c r="AR149" s="12">
        <f t="shared" ref="AR149:AR160" si="444">IF(AP149=0,0,AQ149/AP149*1000)</f>
        <v>0</v>
      </c>
      <c r="AS149" s="9">
        <v>0</v>
      </c>
      <c r="AT149" s="5">
        <v>0</v>
      </c>
      <c r="AU149" s="12">
        <f t="shared" ref="AU149:AU160" si="445">IF(AS149=0,0,AT149/AS149*1000)</f>
        <v>0</v>
      </c>
      <c r="AV149" s="9">
        <v>0</v>
      </c>
      <c r="AW149" s="5">
        <v>0</v>
      </c>
      <c r="AX149" s="12">
        <f t="shared" ref="AX149:AX160" si="446">IF(AV149=0,0,AW149/AV149*1000)</f>
        <v>0</v>
      </c>
      <c r="AY149" s="9">
        <v>0</v>
      </c>
      <c r="AZ149" s="5">
        <v>0</v>
      </c>
      <c r="BA149" s="12">
        <f t="shared" ref="BA149:BA160" si="447">IF(AY149=0,0,AZ149/AY149*1000)</f>
        <v>0</v>
      </c>
      <c r="BB149" s="9">
        <v>0</v>
      </c>
      <c r="BC149" s="5">
        <v>0</v>
      </c>
      <c r="BD149" s="12">
        <f t="shared" ref="BD149:BD160" si="448">IF(BB149=0,0,BC149/BB149*1000)</f>
        <v>0</v>
      </c>
      <c r="BE149" s="9">
        <v>0</v>
      </c>
      <c r="BF149" s="5">
        <v>0</v>
      </c>
      <c r="BG149" s="12">
        <f t="shared" ref="BG149:BG160" si="449">IF(BE149=0,0,BF149/BE149*1000)</f>
        <v>0</v>
      </c>
      <c r="BH149" s="9">
        <v>0</v>
      </c>
      <c r="BI149" s="5">
        <v>0</v>
      </c>
      <c r="BJ149" s="12">
        <f t="shared" ref="BJ149:BJ160" si="450">IF(BH149=0,0,BI149/BH149*1000)</f>
        <v>0</v>
      </c>
      <c r="BK149" s="9">
        <v>0</v>
      </c>
      <c r="BL149" s="5">
        <v>0</v>
      </c>
      <c r="BM149" s="12">
        <f t="shared" ref="BM149:BM160" si="451">IF(BK149=0,0,BL149/BK149*1000)</f>
        <v>0</v>
      </c>
      <c r="BN149" s="9">
        <v>0</v>
      </c>
      <c r="BO149" s="5">
        <v>0</v>
      </c>
      <c r="BP149" s="12">
        <f t="shared" ref="BP149:BP160" si="452">IF(BN149=0,0,BO149/BN149*1000)</f>
        <v>0</v>
      </c>
      <c r="BQ149" s="9">
        <v>0</v>
      </c>
      <c r="BR149" s="5">
        <v>0</v>
      </c>
      <c r="BS149" s="12">
        <f t="shared" ref="BS149:BS160" si="453">IF(BQ149=0,0,BR149/BQ149*1000)</f>
        <v>0</v>
      </c>
      <c r="BT149" s="9">
        <v>0</v>
      </c>
      <c r="BU149" s="5">
        <v>0</v>
      </c>
      <c r="BV149" s="12">
        <f t="shared" ref="BV149:BV160" si="454">IF(BT149=0,0,BU149/BT149*1000)</f>
        <v>0</v>
      </c>
      <c r="BW149" s="9">
        <v>0</v>
      </c>
      <c r="BX149" s="5">
        <v>0</v>
      </c>
      <c r="BY149" s="12">
        <f t="shared" ref="BY149:BY160" si="455">IF(BW149=0,0,BX149/BW149*1000)</f>
        <v>0</v>
      </c>
      <c r="BZ149" s="9">
        <v>0</v>
      </c>
      <c r="CA149" s="5">
        <v>0</v>
      </c>
      <c r="CB149" s="12">
        <f t="shared" ref="CB149:CB160" si="456">IF(BZ149=0,0,CA149/BZ149*1000)</f>
        <v>0</v>
      </c>
      <c r="CC149" s="6">
        <f>SUMIF($C$5:$CB$5,"Ton",C149:CB149)</f>
        <v>0</v>
      </c>
      <c r="CD149" s="11">
        <f>SUMIF($C$5:$CB$5,"F*",C149:CB149)</f>
        <v>0</v>
      </c>
    </row>
    <row r="150" spans="1:82" x14ac:dyDescent="0.3">
      <c r="A150" s="44">
        <v>2024</v>
      </c>
      <c r="B150" s="45" t="s">
        <v>6</v>
      </c>
      <c r="C150" s="9">
        <v>0</v>
      </c>
      <c r="D150" s="5">
        <v>0</v>
      </c>
      <c r="E150" s="12">
        <f t="shared" ref="E150:E151" si="457">IF(C150=0,0,D150/C150*1000)</f>
        <v>0</v>
      </c>
      <c r="F150" s="9">
        <v>0</v>
      </c>
      <c r="G150" s="5">
        <v>0</v>
      </c>
      <c r="H150" s="12">
        <f t="shared" si="432"/>
        <v>0</v>
      </c>
      <c r="I150" s="9">
        <v>0</v>
      </c>
      <c r="J150" s="5">
        <v>0</v>
      </c>
      <c r="K150" s="12">
        <f t="shared" si="433"/>
        <v>0</v>
      </c>
      <c r="L150" s="9">
        <v>0</v>
      </c>
      <c r="M150" s="5">
        <v>0</v>
      </c>
      <c r="N150" s="12">
        <f t="shared" si="434"/>
        <v>0</v>
      </c>
      <c r="O150" s="9">
        <v>0</v>
      </c>
      <c r="P150" s="5">
        <v>0</v>
      </c>
      <c r="Q150" s="12">
        <f t="shared" si="435"/>
        <v>0</v>
      </c>
      <c r="R150" s="9">
        <v>0</v>
      </c>
      <c r="S150" s="5">
        <v>0</v>
      </c>
      <c r="T150" s="12">
        <f t="shared" si="436"/>
        <v>0</v>
      </c>
      <c r="U150" s="9">
        <v>0</v>
      </c>
      <c r="V150" s="5">
        <v>0</v>
      </c>
      <c r="W150" s="12">
        <f t="shared" si="437"/>
        <v>0</v>
      </c>
      <c r="X150" s="9">
        <v>0</v>
      </c>
      <c r="Y150" s="5">
        <v>0</v>
      </c>
      <c r="Z150" s="12">
        <f t="shared" si="438"/>
        <v>0</v>
      </c>
      <c r="AA150" s="9">
        <v>0</v>
      </c>
      <c r="AB150" s="5">
        <v>0</v>
      </c>
      <c r="AC150" s="12">
        <f t="shared" si="439"/>
        <v>0</v>
      </c>
      <c r="AD150" s="9">
        <v>0</v>
      </c>
      <c r="AE150" s="5">
        <v>0</v>
      </c>
      <c r="AF150" s="12">
        <f t="shared" si="440"/>
        <v>0</v>
      </c>
      <c r="AG150" s="9">
        <v>0</v>
      </c>
      <c r="AH150" s="5">
        <v>0</v>
      </c>
      <c r="AI150" s="12">
        <f t="shared" si="441"/>
        <v>0</v>
      </c>
      <c r="AJ150" s="9">
        <v>0</v>
      </c>
      <c r="AK150" s="5">
        <v>0</v>
      </c>
      <c r="AL150" s="12">
        <f t="shared" si="442"/>
        <v>0</v>
      </c>
      <c r="AM150" s="9">
        <v>0</v>
      </c>
      <c r="AN150" s="5">
        <v>0</v>
      </c>
      <c r="AO150" s="12">
        <f t="shared" si="443"/>
        <v>0</v>
      </c>
      <c r="AP150" s="9">
        <v>0</v>
      </c>
      <c r="AQ150" s="5">
        <v>0</v>
      </c>
      <c r="AR150" s="12">
        <f t="shared" si="444"/>
        <v>0</v>
      </c>
      <c r="AS150" s="9">
        <v>0</v>
      </c>
      <c r="AT150" s="5">
        <v>0</v>
      </c>
      <c r="AU150" s="12">
        <f t="shared" si="445"/>
        <v>0</v>
      </c>
      <c r="AV150" s="9">
        <v>0</v>
      </c>
      <c r="AW150" s="5">
        <v>0</v>
      </c>
      <c r="AX150" s="12">
        <f t="shared" si="446"/>
        <v>0</v>
      </c>
      <c r="AY150" s="9">
        <v>0</v>
      </c>
      <c r="AZ150" s="5">
        <v>0</v>
      </c>
      <c r="BA150" s="12">
        <f t="shared" si="447"/>
        <v>0</v>
      </c>
      <c r="BB150" s="9">
        <v>0</v>
      </c>
      <c r="BC150" s="5">
        <v>0</v>
      </c>
      <c r="BD150" s="12">
        <f t="shared" si="448"/>
        <v>0</v>
      </c>
      <c r="BE150" s="9">
        <v>0</v>
      </c>
      <c r="BF150" s="5">
        <v>0</v>
      </c>
      <c r="BG150" s="12">
        <f t="shared" si="449"/>
        <v>0</v>
      </c>
      <c r="BH150" s="9">
        <v>0</v>
      </c>
      <c r="BI150" s="5">
        <v>0</v>
      </c>
      <c r="BJ150" s="12">
        <f t="shared" si="450"/>
        <v>0</v>
      </c>
      <c r="BK150" s="9">
        <v>0</v>
      </c>
      <c r="BL150" s="5">
        <v>0</v>
      </c>
      <c r="BM150" s="12">
        <f t="shared" si="451"/>
        <v>0</v>
      </c>
      <c r="BN150" s="9">
        <v>0</v>
      </c>
      <c r="BO150" s="5">
        <v>0</v>
      </c>
      <c r="BP150" s="12">
        <f t="shared" si="452"/>
        <v>0</v>
      </c>
      <c r="BQ150" s="9">
        <v>0</v>
      </c>
      <c r="BR150" s="5">
        <v>0</v>
      </c>
      <c r="BS150" s="12">
        <f t="shared" si="453"/>
        <v>0</v>
      </c>
      <c r="BT150" s="9">
        <v>0</v>
      </c>
      <c r="BU150" s="5">
        <v>0</v>
      </c>
      <c r="BV150" s="12">
        <f t="shared" si="454"/>
        <v>0</v>
      </c>
      <c r="BW150" s="9">
        <v>0</v>
      </c>
      <c r="BX150" s="5">
        <v>0</v>
      </c>
      <c r="BY150" s="12">
        <f t="shared" si="455"/>
        <v>0</v>
      </c>
      <c r="BZ150" s="9">
        <v>0</v>
      </c>
      <c r="CA150" s="5">
        <v>0</v>
      </c>
      <c r="CB150" s="12">
        <f t="shared" si="456"/>
        <v>0</v>
      </c>
      <c r="CC150" s="6">
        <f t="shared" ref="CC150:CC161" si="458">SUMIF($C$5:$CB$5,"Ton",C150:CB150)</f>
        <v>0</v>
      </c>
      <c r="CD150" s="11">
        <f t="shared" ref="CD150:CD161" si="459">SUMIF($C$5:$CB$5,"F*",C150:CB150)</f>
        <v>0</v>
      </c>
    </row>
    <row r="151" spans="1:82" x14ac:dyDescent="0.3">
      <c r="A151" s="44">
        <v>2024</v>
      </c>
      <c r="B151" s="45" t="s">
        <v>7</v>
      </c>
      <c r="C151" s="9">
        <v>0</v>
      </c>
      <c r="D151" s="5">
        <v>0</v>
      </c>
      <c r="E151" s="12">
        <f t="shared" si="457"/>
        <v>0</v>
      </c>
      <c r="F151" s="9">
        <v>0</v>
      </c>
      <c r="G151" s="5">
        <v>0</v>
      </c>
      <c r="H151" s="12">
        <f t="shared" si="432"/>
        <v>0</v>
      </c>
      <c r="I151" s="9">
        <v>0</v>
      </c>
      <c r="J151" s="5">
        <v>0</v>
      </c>
      <c r="K151" s="12">
        <f t="shared" si="433"/>
        <v>0</v>
      </c>
      <c r="L151" s="9">
        <v>0</v>
      </c>
      <c r="M151" s="5">
        <v>0</v>
      </c>
      <c r="N151" s="12">
        <f t="shared" si="434"/>
        <v>0</v>
      </c>
      <c r="O151" s="9">
        <v>0</v>
      </c>
      <c r="P151" s="5">
        <v>0</v>
      </c>
      <c r="Q151" s="12">
        <f t="shared" si="435"/>
        <v>0</v>
      </c>
      <c r="R151" s="9">
        <v>0</v>
      </c>
      <c r="S151" s="5">
        <v>0</v>
      </c>
      <c r="T151" s="12">
        <f t="shared" si="436"/>
        <v>0</v>
      </c>
      <c r="U151" s="9">
        <v>0</v>
      </c>
      <c r="V151" s="5">
        <v>0</v>
      </c>
      <c r="W151" s="12">
        <f t="shared" si="437"/>
        <v>0</v>
      </c>
      <c r="X151" s="9">
        <v>0</v>
      </c>
      <c r="Y151" s="5">
        <v>0</v>
      </c>
      <c r="Z151" s="12">
        <f t="shared" si="438"/>
        <v>0</v>
      </c>
      <c r="AA151" s="9">
        <v>0</v>
      </c>
      <c r="AB151" s="5">
        <v>0</v>
      </c>
      <c r="AC151" s="12">
        <f t="shared" si="439"/>
        <v>0</v>
      </c>
      <c r="AD151" s="9">
        <v>0</v>
      </c>
      <c r="AE151" s="5">
        <v>0</v>
      </c>
      <c r="AF151" s="12">
        <f t="shared" si="440"/>
        <v>0</v>
      </c>
      <c r="AG151" s="9">
        <v>0</v>
      </c>
      <c r="AH151" s="5">
        <v>0</v>
      </c>
      <c r="AI151" s="12">
        <f t="shared" si="441"/>
        <v>0</v>
      </c>
      <c r="AJ151" s="9">
        <v>0</v>
      </c>
      <c r="AK151" s="5">
        <v>0</v>
      </c>
      <c r="AL151" s="12">
        <f t="shared" si="442"/>
        <v>0</v>
      </c>
      <c r="AM151" s="9">
        <v>0</v>
      </c>
      <c r="AN151" s="5">
        <v>0</v>
      </c>
      <c r="AO151" s="12">
        <f t="shared" si="443"/>
        <v>0</v>
      </c>
      <c r="AP151" s="9">
        <v>0</v>
      </c>
      <c r="AQ151" s="5">
        <v>0</v>
      </c>
      <c r="AR151" s="12">
        <f t="shared" si="444"/>
        <v>0</v>
      </c>
      <c r="AS151" s="9">
        <v>0</v>
      </c>
      <c r="AT151" s="5">
        <v>0</v>
      </c>
      <c r="AU151" s="12">
        <f t="shared" si="445"/>
        <v>0</v>
      </c>
      <c r="AV151" s="9">
        <v>0</v>
      </c>
      <c r="AW151" s="5">
        <v>0</v>
      </c>
      <c r="AX151" s="12">
        <f t="shared" si="446"/>
        <v>0</v>
      </c>
      <c r="AY151" s="9">
        <v>0</v>
      </c>
      <c r="AZ151" s="5">
        <v>0</v>
      </c>
      <c r="BA151" s="12">
        <f t="shared" si="447"/>
        <v>0</v>
      </c>
      <c r="BB151" s="9">
        <v>0</v>
      </c>
      <c r="BC151" s="5">
        <v>0</v>
      </c>
      <c r="BD151" s="12">
        <f t="shared" si="448"/>
        <v>0</v>
      </c>
      <c r="BE151" s="9">
        <v>0</v>
      </c>
      <c r="BF151" s="5">
        <v>0</v>
      </c>
      <c r="BG151" s="12">
        <f t="shared" si="449"/>
        <v>0</v>
      </c>
      <c r="BH151" s="9">
        <v>0</v>
      </c>
      <c r="BI151" s="5">
        <v>0</v>
      </c>
      <c r="BJ151" s="12">
        <f t="shared" si="450"/>
        <v>0</v>
      </c>
      <c r="BK151" s="9">
        <v>0</v>
      </c>
      <c r="BL151" s="5">
        <v>0</v>
      </c>
      <c r="BM151" s="12">
        <f t="shared" si="451"/>
        <v>0</v>
      </c>
      <c r="BN151" s="9">
        <v>0</v>
      </c>
      <c r="BO151" s="5">
        <v>0</v>
      </c>
      <c r="BP151" s="12">
        <f t="shared" si="452"/>
        <v>0</v>
      </c>
      <c r="BQ151" s="9">
        <v>0</v>
      </c>
      <c r="BR151" s="5">
        <v>0</v>
      </c>
      <c r="BS151" s="12">
        <f t="shared" si="453"/>
        <v>0</v>
      </c>
      <c r="BT151" s="9">
        <v>0</v>
      </c>
      <c r="BU151" s="5">
        <v>0</v>
      </c>
      <c r="BV151" s="12">
        <f t="shared" si="454"/>
        <v>0</v>
      </c>
      <c r="BW151" s="9">
        <v>0</v>
      </c>
      <c r="BX151" s="5">
        <v>0</v>
      </c>
      <c r="BY151" s="12">
        <f t="shared" si="455"/>
        <v>0</v>
      </c>
      <c r="BZ151" s="9">
        <v>0</v>
      </c>
      <c r="CA151" s="5">
        <v>0</v>
      </c>
      <c r="CB151" s="12">
        <f t="shared" si="456"/>
        <v>0</v>
      </c>
      <c r="CC151" s="6">
        <f t="shared" si="458"/>
        <v>0</v>
      </c>
      <c r="CD151" s="11">
        <f t="shared" si="459"/>
        <v>0</v>
      </c>
    </row>
    <row r="152" spans="1:82" x14ac:dyDescent="0.3">
      <c r="A152" s="44">
        <v>2024</v>
      </c>
      <c r="B152" s="45" t="s">
        <v>8</v>
      </c>
      <c r="C152" s="9">
        <v>0</v>
      </c>
      <c r="D152" s="5">
        <v>0</v>
      </c>
      <c r="E152" s="12">
        <f>IF(C152=0,0,D152/C152*1000)</f>
        <v>0</v>
      </c>
      <c r="F152" s="9">
        <v>0</v>
      </c>
      <c r="G152" s="5">
        <v>0</v>
      </c>
      <c r="H152" s="12">
        <f t="shared" si="432"/>
        <v>0</v>
      </c>
      <c r="I152" s="9">
        <v>0</v>
      </c>
      <c r="J152" s="5">
        <v>0</v>
      </c>
      <c r="K152" s="12">
        <f t="shared" si="433"/>
        <v>0</v>
      </c>
      <c r="L152" s="69">
        <v>0.02</v>
      </c>
      <c r="M152" s="5">
        <v>2.7120000000000002</v>
      </c>
      <c r="N152" s="12">
        <f t="shared" si="434"/>
        <v>135600</v>
      </c>
      <c r="O152" s="9">
        <v>0</v>
      </c>
      <c r="P152" s="5">
        <v>0</v>
      </c>
      <c r="Q152" s="12">
        <f t="shared" si="435"/>
        <v>0</v>
      </c>
      <c r="R152" s="9">
        <v>0</v>
      </c>
      <c r="S152" s="5">
        <v>0</v>
      </c>
      <c r="T152" s="12">
        <f t="shared" si="436"/>
        <v>0</v>
      </c>
      <c r="U152" s="69">
        <v>0.28699999999999998</v>
      </c>
      <c r="V152" s="5">
        <v>106.68300000000001</v>
      </c>
      <c r="W152" s="12">
        <f t="shared" si="437"/>
        <v>371717.7700348433</v>
      </c>
      <c r="X152" s="9">
        <v>0</v>
      </c>
      <c r="Y152" s="5">
        <v>0</v>
      </c>
      <c r="Z152" s="12">
        <f t="shared" si="438"/>
        <v>0</v>
      </c>
      <c r="AA152" s="9">
        <v>0</v>
      </c>
      <c r="AB152" s="5">
        <v>0</v>
      </c>
      <c r="AC152" s="12">
        <f t="shared" si="439"/>
        <v>0</v>
      </c>
      <c r="AD152" s="9">
        <v>0</v>
      </c>
      <c r="AE152" s="5">
        <v>0</v>
      </c>
      <c r="AF152" s="12">
        <f t="shared" si="440"/>
        <v>0</v>
      </c>
      <c r="AG152" s="9">
        <v>0</v>
      </c>
      <c r="AH152" s="5">
        <v>0</v>
      </c>
      <c r="AI152" s="12">
        <f t="shared" si="441"/>
        <v>0</v>
      </c>
      <c r="AJ152" s="9">
        <v>0</v>
      </c>
      <c r="AK152" s="5">
        <v>0</v>
      </c>
      <c r="AL152" s="12">
        <f t="shared" si="442"/>
        <v>0</v>
      </c>
      <c r="AM152" s="9">
        <v>0</v>
      </c>
      <c r="AN152" s="5">
        <v>0</v>
      </c>
      <c r="AO152" s="12">
        <f t="shared" si="443"/>
        <v>0</v>
      </c>
      <c r="AP152" s="9">
        <v>0</v>
      </c>
      <c r="AQ152" s="5">
        <v>0</v>
      </c>
      <c r="AR152" s="12">
        <f t="shared" si="444"/>
        <v>0</v>
      </c>
      <c r="AS152" s="9">
        <v>0</v>
      </c>
      <c r="AT152" s="5">
        <v>0</v>
      </c>
      <c r="AU152" s="12">
        <f t="shared" si="445"/>
        <v>0</v>
      </c>
      <c r="AV152" s="9">
        <v>0</v>
      </c>
      <c r="AW152" s="5">
        <v>0</v>
      </c>
      <c r="AX152" s="12">
        <f t="shared" si="446"/>
        <v>0</v>
      </c>
      <c r="AY152" s="9">
        <v>0</v>
      </c>
      <c r="AZ152" s="5">
        <v>0</v>
      </c>
      <c r="BA152" s="12">
        <f t="shared" si="447"/>
        <v>0</v>
      </c>
      <c r="BB152" s="9">
        <v>0</v>
      </c>
      <c r="BC152" s="5">
        <v>0</v>
      </c>
      <c r="BD152" s="12">
        <f t="shared" si="448"/>
        <v>0</v>
      </c>
      <c r="BE152" s="9">
        <v>0</v>
      </c>
      <c r="BF152" s="5">
        <v>0</v>
      </c>
      <c r="BG152" s="12">
        <f t="shared" si="449"/>
        <v>0</v>
      </c>
      <c r="BH152" s="9">
        <v>0</v>
      </c>
      <c r="BI152" s="5">
        <v>0</v>
      </c>
      <c r="BJ152" s="12">
        <f t="shared" si="450"/>
        <v>0</v>
      </c>
      <c r="BK152" s="9">
        <v>0</v>
      </c>
      <c r="BL152" s="5">
        <v>0</v>
      </c>
      <c r="BM152" s="12">
        <f t="shared" si="451"/>
        <v>0</v>
      </c>
      <c r="BN152" s="9">
        <v>0</v>
      </c>
      <c r="BO152" s="5">
        <v>0</v>
      </c>
      <c r="BP152" s="12">
        <f t="shared" si="452"/>
        <v>0</v>
      </c>
      <c r="BQ152" s="9">
        <v>0</v>
      </c>
      <c r="BR152" s="5">
        <v>0</v>
      </c>
      <c r="BS152" s="12">
        <f t="shared" si="453"/>
        <v>0</v>
      </c>
      <c r="BT152" s="69">
        <v>1E-3</v>
      </c>
      <c r="BU152" s="5">
        <v>0.02</v>
      </c>
      <c r="BV152" s="12">
        <f t="shared" si="454"/>
        <v>20000</v>
      </c>
      <c r="BW152" s="9">
        <v>0</v>
      </c>
      <c r="BX152" s="5">
        <v>0</v>
      </c>
      <c r="BY152" s="12">
        <f t="shared" si="455"/>
        <v>0</v>
      </c>
      <c r="BZ152" s="9">
        <v>0</v>
      </c>
      <c r="CA152" s="5">
        <v>0</v>
      </c>
      <c r="CB152" s="12">
        <f t="shared" si="456"/>
        <v>0</v>
      </c>
      <c r="CC152" s="6">
        <f t="shared" si="458"/>
        <v>0.308</v>
      </c>
      <c r="CD152" s="11">
        <f t="shared" si="459"/>
        <v>109.41500000000001</v>
      </c>
    </row>
    <row r="153" spans="1:82" x14ac:dyDescent="0.3">
      <c r="A153" s="44">
        <v>2024</v>
      </c>
      <c r="B153" s="12" t="s">
        <v>9</v>
      </c>
      <c r="C153" s="9">
        <v>0</v>
      </c>
      <c r="D153" s="5">
        <v>0</v>
      </c>
      <c r="E153" s="12">
        <f t="shared" ref="E153:E160" si="460">IF(C153=0,0,D153/C153*1000)</f>
        <v>0</v>
      </c>
      <c r="F153" s="9">
        <v>0</v>
      </c>
      <c r="G153" s="5">
        <v>0</v>
      </c>
      <c r="H153" s="12">
        <f t="shared" si="432"/>
        <v>0</v>
      </c>
      <c r="I153" s="9">
        <v>0</v>
      </c>
      <c r="J153" s="5">
        <v>0</v>
      </c>
      <c r="K153" s="12">
        <f t="shared" si="433"/>
        <v>0</v>
      </c>
      <c r="L153" s="69">
        <v>0.02</v>
      </c>
      <c r="M153" s="5">
        <v>2.7120000000000002</v>
      </c>
      <c r="N153" s="12">
        <f t="shared" si="434"/>
        <v>135600</v>
      </c>
      <c r="O153" s="9">
        <v>0</v>
      </c>
      <c r="P153" s="5">
        <v>0</v>
      </c>
      <c r="Q153" s="12">
        <f t="shared" si="435"/>
        <v>0</v>
      </c>
      <c r="R153" s="9">
        <v>0</v>
      </c>
      <c r="S153" s="5">
        <v>0</v>
      </c>
      <c r="T153" s="12">
        <f t="shared" si="436"/>
        <v>0</v>
      </c>
      <c r="U153" s="9">
        <v>0</v>
      </c>
      <c r="V153" s="5">
        <v>0</v>
      </c>
      <c r="W153" s="12">
        <f t="shared" si="437"/>
        <v>0</v>
      </c>
      <c r="X153" s="9">
        <v>0</v>
      </c>
      <c r="Y153" s="5">
        <v>0</v>
      </c>
      <c r="Z153" s="12">
        <f t="shared" si="438"/>
        <v>0</v>
      </c>
      <c r="AA153" s="9">
        <v>0</v>
      </c>
      <c r="AB153" s="5">
        <v>0</v>
      </c>
      <c r="AC153" s="12">
        <f t="shared" si="439"/>
        <v>0</v>
      </c>
      <c r="AD153" s="9">
        <v>0</v>
      </c>
      <c r="AE153" s="5">
        <v>0</v>
      </c>
      <c r="AF153" s="12">
        <f t="shared" si="440"/>
        <v>0</v>
      </c>
      <c r="AG153" s="9">
        <v>0</v>
      </c>
      <c r="AH153" s="5">
        <v>0</v>
      </c>
      <c r="AI153" s="12">
        <f t="shared" si="441"/>
        <v>0</v>
      </c>
      <c r="AJ153" s="9">
        <v>0</v>
      </c>
      <c r="AK153" s="5">
        <v>0</v>
      </c>
      <c r="AL153" s="12">
        <f t="shared" si="442"/>
        <v>0</v>
      </c>
      <c r="AM153" s="9">
        <v>0</v>
      </c>
      <c r="AN153" s="5">
        <v>0</v>
      </c>
      <c r="AO153" s="12">
        <f t="shared" si="443"/>
        <v>0</v>
      </c>
      <c r="AP153" s="9">
        <v>0</v>
      </c>
      <c r="AQ153" s="5">
        <v>0</v>
      </c>
      <c r="AR153" s="12">
        <f t="shared" si="444"/>
        <v>0</v>
      </c>
      <c r="AS153" s="9">
        <v>0</v>
      </c>
      <c r="AT153" s="5">
        <v>0</v>
      </c>
      <c r="AU153" s="12">
        <f t="shared" si="445"/>
        <v>0</v>
      </c>
      <c r="AV153" s="69">
        <v>2E-3</v>
      </c>
      <c r="AW153" s="5">
        <v>2.4300000000000002</v>
      </c>
      <c r="AX153" s="12">
        <f t="shared" si="446"/>
        <v>1215000</v>
      </c>
      <c r="AY153" s="9">
        <v>0</v>
      </c>
      <c r="AZ153" s="5">
        <v>0</v>
      </c>
      <c r="BA153" s="12">
        <f t="shared" si="447"/>
        <v>0</v>
      </c>
      <c r="BB153" s="9">
        <v>0</v>
      </c>
      <c r="BC153" s="5">
        <v>0</v>
      </c>
      <c r="BD153" s="12">
        <f t="shared" si="448"/>
        <v>0</v>
      </c>
      <c r="BE153" s="9">
        <v>0</v>
      </c>
      <c r="BF153" s="5">
        <v>0</v>
      </c>
      <c r="BG153" s="12">
        <f t="shared" si="449"/>
        <v>0</v>
      </c>
      <c r="BH153" s="9">
        <v>0</v>
      </c>
      <c r="BI153" s="5">
        <v>0</v>
      </c>
      <c r="BJ153" s="12">
        <f t="shared" si="450"/>
        <v>0</v>
      </c>
      <c r="BK153" s="9">
        <v>0</v>
      </c>
      <c r="BL153" s="5">
        <v>0</v>
      </c>
      <c r="BM153" s="12">
        <f t="shared" si="451"/>
        <v>0</v>
      </c>
      <c r="BN153" s="9">
        <v>0</v>
      </c>
      <c r="BO153" s="5">
        <v>0</v>
      </c>
      <c r="BP153" s="12">
        <f t="shared" si="452"/>
        <v>0</v>
      </c>
      <c r="BQ153" s="9">
        <v>0</v>
      </c>
      <c r="BR153" s="5">
        <v>0</v>
      </c>
      <c r="BS153" s="12">
        <f t="shared" si="453"/>
        <v>0</v>
      </c>
      <c r="BT153" s="9">
        <v>0</v>
      </c>
      <c r="BU153" s="5">
        <v>0</v>
      </c>
      <c r="BV153" s="12">
        <f t="shared" si="454"/>
        <v>0</v>
      </c>
      <c r="BW153" s="9">
        <v>0</v>
      </c>
      <c r="BX153" s="5">
        <v>0</v>
      </c>
      <c r="BY153" s="12">
        <f t="shared" si="455"/>
        <v>0</v>
      </c>
      <c r="BZ153" s="9">
        <v>0</v>
      </c>
      <c r="CA153" s="5">
        <v>0</v>
      </c>
      <c r="CB153" s="12">
        <f t="shared" si="456"/>
        <v>0</v>
      </c>
      <c r="CC153" s="6">
        <f t="shared" si="458"/>
        <v>2.1999999999999999E-2</v>
      </c>
      <c r="CD153" s="11">
        <f t="shared" si="459"/>
        <v>5.1420000000000003</v>
      </c>
    </row>
    <row r="154" spans="1:82" x14ac:dyDescent="0.3">
      <c r="A154" s="44">
        <v>2024</v>
      </c>
      <c r="B154" s="45" t="s">
        <v>10</v>
      </c>
      <c r="C154" s="9">
        <v>0</v>
      </c>
      <c r="D154" s="5">
        <v>0</v>
      </c>
      <c r="E154" s="12">
        <f t="shared" si="460"/>
        <v>0</v>
      </c>
      <c r="F154" s="9">
        <v>0</v>
      </c>
      <c r="G154" s="5">
        <v>0</v>
      </c>
      <c r="H154" s="12">
        <f t="shared" si="432"/>
        <v>0</v>
      </c>
      <c r="I154" s="9">
        <v>0</v>
      </c>
      <c r="J154" s="5">
        <v>0</v>
      </c>
      <c r="K154" s="12">
        <f t="shared" si="433"/>
        <v>0</v>
      </c>
      <c r="L154" s="9">
        <v>0</v>
      </c>
      <c r="M154" s="5">
        <v>0</v>
      </c>
      <c r="N154" s="12">
        <f t="shared" si="434"/>
        <v>0</v>
      </c>
      <c r="O154" s="9">
        <v>0</v>
      </c>
      <c r="P154" s="5">
        <v>0</v>
      </c>
      <c r="Q154" s="12">
        <f t="shared" si="435"/>
        <v>0</v>
      </c>
      <c r="R154" s="9">
        <v>0</v>
      </c>
      <c r="S154" s="5">
        <v>0</v>
      </c>
      <c r="T154" s="12">
        <f t="shared" si="436"/>
        <v>0</v>
      </c>
      <c r="U154" s="9">
        <v>0</v>
      </c>
      <c r="V154" s="5">
        <v>0</v>
      </c>
      <c r="W154" s="12">
        <f t="shared" si="437"/>
        <v>0</v>
      </c>
      <c r="X154" s="9">
        <v>0</v>
      </c>
      <c r="Y154" s="5">
        <v>0</v>
      </c>
      <c r="Z154" s="12">
        <f t="shared" si="438"/>
        <v>0</v>
      </c>
      <c r="AA154" s="9">
        <v>0</v>
      </c>
      <c r="AB154" s="5">
        <v>0</v>
      </c>
      <c r="AC154" s="12">
        <f t="shared" si="439"/>
        <v>0</v>
      </c>
      <c r="AD154" s="9">
        <v>0</v>
      </c>
      <c r="AE154" s="5">
        <v>0</v>
      </c>
      <c r="AF154" s="12">
        <f t="shared" si="440"/>
        <v>0</v>
      </c>
      <c r="AG154" s="9">
        <v>0</v>
      </c>
      <c r="AH154" s="5">
        <v>0</v>
      </c>
      <c r="AI154" s="12">
        <f t="shared" si="441"/>
        <v>0</v>
      </c>
      <c r="AJ154" s="9">
        <v>0</v>
      </c>
      <c r="AK154" s="5">
        <v>0</v>
      </c>
      <c r="AL154" s="12">
        <f t="shared" si="442"/>
        <v>0</v>
      </c>
      <c r="AM154" s="9">
        <v>0</v>
      </c>
      <c r="AN154" s="5">
        <v>0</v>
      </c>
      <c r="AO154" s="12">
        <f t="shared" si="443"/>
        <v>0</v>
      </c>
      <c r="AP154" s="9">
        <v>0</v>
      </c>
      <c r="AQ154" s="5">
        <v>0</v>
      </c>
      <c r="AR154" s="12">
        <f t="shared" si="444"/>
        <v>0</v>
      </c>
      <c r="AS154" s="9">
        <v>0</v>
      </c>
      <c r="AT154" s="5">
        <v>0</v>
      </c>
      <c r="AU154" s="12">
        <f t="shared" si="445"/>
        <v>0</v>
      </c>
      <c r="AV154" s="9">
        <v>0</v>
      </c>
      <c r="AW154" s="5">
        <v>0</v>
      </c>
      <c r="AX154" s="12">
        <f t="shared" si="446"/>
        <v>0</v>
      </c>
      <c r="AY154" s="9">
        <v>0</v>
      </c>
      <c r="AZ154" s="5">
        <v>0</v>
      </c>
      <c r="BA154" s="12">
        <f t="shared" si="447"/>
        <v>0</v>
      </c>
      <c r="BB154" s="9">
        <v>0</v>
      </c>
      <c r="BC154" s="5">
        <v>0</v>
      </c>
      <c r="BD154" s="12">
        <f t="shared" si="448"/>
        <v>0</v>
      </c>
      <c r="BE154" s="9">
        <v>0</v>
      </c>
      <c r="BF154" s="5">
        <v>0</v>
      </c>
      <c r="BG154" s="12">
        <f t="shared" si="449"/>
        <v>0</v>
      </c>
      <c r="BH154" s="9">
        <v>0</v>
      </c>
      <c r="BI154" s="5">
        <v>0</v>
      </c>
      <c r="BJ154" s="12">
        <f t="shared" si="450"/>
        <v>0</v>
      </c>
      <c r="BK154" s="9">
        <v>0</v>
      </c>
      <c r="BL154" s="5">
        <v>0</v>
      </c>
      <c r="BM154" s="12">
        <f t="shared" si="451"/>
        <v>0</v>
      </c>
      <c r="BN154" s="9">
        <v>0</v>
      </c>
      <c r="BO154" s="5">
        <v>0</v>
      </c>
      <c r="BP154" s="12">
        <f t="shared" si="452"/>
        <v>0</v>
      </c>
      <c r="BQ154" s="9">
        <v>0</v>
      </c>
      <c r="BR154" s="5">
        <v>0</v>
      </c>
      <c r="BS154" s="12">
        <f t="shared" si="453"/>
        <v>0</v>
      </c>
      <c r="BT154" s="9">
        <v>0</v>
      </c>
      <c r="BU154" s="5">
        <v>0</v>
      </c>
      <c r="BV154" s="12">
        <f t="shared" si="454"/>
        <v>0</v>
      </c>
      <c r="BW154" s="9">
        <v>0</v>
      </c>
      <c r="BX154" s="5">
        <v>0</v>
      </c>
      <c r="BY154" s="12">
        <f t="shared" si="455"/>
        <v>0</v>
      </c>
      <c r="BZ154" s="9">
        <v>0</v>
      </c>
      <c r="CA154" s="5">
        <v>0</v>
      </c>
      <c r="CB154" s="12">
        <f t="shared" si="456"/>
        <v>0</v>
      </c>
      <c r="CC154" s="6">
        <f t="shared" si="458"/>
        <v>0</v>
      </c>
      <c r="CD154" s="11">
        <f t="shared" si="459"/>
        <v>0</v>
      </c>
    </row>
    <row r="155" spans="1:82" x14ac:dyDescent="0.3">
      <c r="A155" s="44">
        <v>2024</v>
      </c>
      <c r="B155" s="45" t="s">
        <v>11</v>
      </c>
      <c r="C155" s="9">
        <v>0</v>
      </c>
      <c r="D155" s="5">
        <v>0</v>
      </c>
      <c r="E155" s="12">
        <f t="shared" si="460"/>
        <v>0</v>
      </c>
      <c r="F155" s="9">
        <v>0</v>
      </c>
      <c r="G155" s="5">
        <v>0</v>
      </c>
      <c r="H155" s="12">
        <f t="shared" si="432"/>
        <v>0</v>
      </c>
      <c r="I155" s="9">
        <v>0</v>
      </c>
      <c r="J155" s="5">
        <v>0</v>
      </c>
      <c r="K155" s="12">
        <f t="shared" si="433"/>
        <v>0</v>
      </c>
      <c r="L155" s="69">
        <v>2.4E-2</v>
      </c>
      <c r="M155" s="5">
        <v>3.254</v>
      </c>
      <c r="N155" s="12">
        <f t="shared" si="434"/>
        <v>135583.33333333334</v>
      </c>
      <c r="O155" s="9">
        <v>0</v>
      </c>
      <c r="P155" s="5">
        <v>0</v>
      </c>
      <c r="Q155" s="12">
        <f t="shared" si="435"/>
        <v>0</v>
      </c>
      <c r="R155" s="9">
        <v>0</v>
      </c>
      <c r="S155" s="5">
        <v>0</v>
      </c>
      <c r="T155" s="12">
        <f t="shared" si="436"/>
        <v>0</v>
      </c>
      <c r="U155" s="9">
        <v>0</v>
      </c>
      <c r="V155" s="5">
        <v>0</v>
      </c>
      <c r="W155" s="12">
        <f t="shared" si="437"/>
        <v>0</v>
      </c>
      <c r="X155" s="9">
        <v>0</v>
      </c>
      <c r="Y155" s="5">
        <v>0</v>
      </c>
      <c r="Z155" s="12">
        <f t="shared" si="438"/>
        <v>0</v>
      </c>
      <c r="AA155" s="9">
        <v>0</v>
      </c>
      <c r="AB155" s="5">
        <v>0</v>
      </c>
      <c r="AC155" s="12">
        <f t="shared" si="439"/>
        <v>0</v>
      </c>
      <c r="AD155" s="9">
        <v>0</v>
      </c>
      <c r="AE155" s="5">
        <v>0</v>
      </c>
      <c r="AF155" s="12">
        <f t="shared" si="440"/>
        <v>0</v>
      </c>
      <c r="AG155" s="9">
        <v>0</v>
      </c>
      <c r="AH155" s="5">
        <v>0</v>
      </c>
      <c r="AI155" s="12">
        <f t="shared" si="441"/>
        <v>0</v>
      </c>
      <c r="AJ155" s="9">
        <v>0</v>
      </c>
      <c r="AK155" s="5">
        <v>0</v>
      </c>
      <c r="AL155" s="12">
        <f t="shared" si="442"/>
        <v>0</v>
      </c>
      <c r="AM155" s="9">
        <v>0</v>
      </c>
      <c r="AN155" s="5">
        <v>0</v>
      </c>
      <c r="AO155" s="12">
        <f t="shared" si="443"/>
        <v>0</v>
      </c>
      <c r="AP155" s="9">
        <v>0</v>
      </c>
      <c r="AQ155" s="5">
        <v>0</v>
      </c>
      <c r="AR155" s="12">
        <f t="shared" si="444"/>
        <v>0</v>
      </c>
      <c r="AS155" s="9">
        <v>0</v>
      </c>
      <c r="AT155" s="5">
        <v>0</v>
      </c>
      <c r="AU155" s="12">
        <f t="shared" si="445"/>
        <v>0</v>
      </c>
      <c r="AV155" s="9">
        <v>0</v>
      </c>
      <c r="AW155" s="5">
        <v>0</v>
      </c>
      <c r="AX155" s="12">
        <f t="shared" si="446"/>
        <v>0</v>
      </c>
      <c r="AY155" s="9">
        <v>0</v>
      </c>
      <c r="AZ155" s="5">
        <v>0</v>
      </c>
      <c r="BA155" s="12">
        <f t="shared" si="447"/>
        <v>0</v>
      </c>
      <c r="BB155" s="9">
        <v>0</v>
      </c>
      <c r="BC155" s="5">
        <v>0</v>
      </c>
      <c r="BD155" s="12">
        <f t="shared" si="448"/>
        <v>0</v>
      </c>
      <c r="BE155" s="9">
        <v>0</v>
      </c>
      <c r="BF155" s="5">
        <v>0</v>
      </c>
      <c r="BG155" s="12">
        <f t="shared" si="449"/>
        <v>0</v>
      </c>
      <c r="BH155" s="9">
        <v>0</v>
      </c>
      <c r="BI155" s="5">
        <v>0</v>
      </c>
      <c r="BJ155" s="12">
        <f t="shared" si="450"/>
        <v>0</v>
      </c>
      <c r="BK155" s="9">
        <v>0</v>
      </c>
      <c r="BL155" s="5">
        <v>0</v>
      </c>
      <c r="BM155" s="12">
        <f t="shared" si="451"/>
        <v>0</v>
      </c>
      <c r="BN155" s="9">
        <v>0</v>
      </c>
      <c r="BO155" s="5">
        <v>0</v>
      </c>
      <c r="BP155" s="12">
        <f t="shared" si="452"/>
        <v>0</v>
      </c>
      <c r="BQ155" s="9">
        <v>0</v>
      </c>
      <c r="BR155" s="5">
        <v>0</v>
      </c>
      <c r="BS155" s="12">
        <f t="shared" si="453"/>
        <v>0</v>
      </c>
      <c r="BT155" s="9">
        <v>0</v>
      </c>
      <c r="BU155" s="5">
        <v>0</v>
      </c>
      <c r="BV155" s="12">
        <f t="shared" si="454"/>
        <v>0</v>
      </c>
      <c r="BW155" s="9">
        <v>0</v>
      </c>
      <c r="BX155" s="5">
        <v>0</v>
      </c>
      <c r="BY155" s="12">
        <f t="shared" si="455"/>
        <v>0</v>
      </c>
      <c r="BZ155" s="9">
        <v>0</v>
      </c>
      <c r="CA155" s="5">
        <v>0</v>
      </c>
      <c r="CB155" s="12">
        <f t="shared" si="456"/>
        <v>0</v>
      </c>
      <c r="CC155" s="6">
        <f t="shared" si="458"/>
        <v>2.4E-2</v>
      </c>
      <c r="CD155" s="11">
        <f t="shared" si="459"/>
        <v>3.254</v>
      </c>
    </row>
    <row r="156" spans="1:82" x14ac:dyDescent="0.3">
      <c r="A156" s="44">
        <v>2024</v>
      </c>
      <c r="B156" s="45" t="s">
        <v>12</v>
      </c>
      <c r="C156" s="9">
        <v>0</v>
      </c>
      <c r="D156" s="5">
        <v>0</v>
      </c>
      <c r="E156" s="12">
        <f t="shared" si="460"/>
        <v>0</v>
      </c>
      <c r="F156" s="9">
        <v>0</v>
      </c>
      <c r="G156" s="5">
        <v>0</v>
      </c>
      <c r="H156" s="12">
        <f t="shared" si="432"/>
        <v>0</v>
      </c>
      <c r="I156" s="9">
        <v>0</v>
      </c>
      <c r="J156" s="5">
        <v>0</v>
      </c>
      <c r="K156" s="12">
        <f t="shared" si="433"/>
        <v>0</v>
      </c>
      <c r="L156" s="9">
        <v>0</v>
      </c>
      <c r="M156" s="5">
        <v>0</v>
      </c>
      <c r="N156" s="12">
        <f t="shared" si="434"/>
        <v>0</v>
      </c>
      <c r="O156" s="9">
        <v>0</v>
      </c>
      <c r="P156" s="5">
        <v>0</v>
      </c>
      <c r="Q156" s="12">
        <f t="shared" si="435"/>
        <v>0</v>
      </c>
      <c r="R156" s="9">
        <v>0</v>
      </c>
      <c r="S156" s="5">
        <v>0</v>
      </c>
      <c r="T156" s="12">
        <f t="shared" si="436"/>
        <v>0</v>
      </c>
      <c r="U156" s="9">
        <v>0</v>
      </c>
      <c r="V156" s="5">
        <v>0</v>
      </c>
      <c r="W156" s="12">
        <f t="shared" si="437"/>
        <v>0</v>
      </c>
      <c r="X156" s="9">
        <v>0</v>
      </c>
      <c r="Y156" s="5">
        <v>0</v>
      </c>
      <c r="Z156" s="12">
        <f t="shared" si="438"/>
        <v>0</v>
      </c>
      <c r="AA156" s="9">
        <v>0</v>
      </c>
      <c r="AB156" s="5">
        <v>0</v>
      </c>
      <c r="AC156" s="12">
        <f t="shared" si="439"/>
        <v>0</v>
      </c>
      <c r="AD156" s="9">
        <v>0</v>
      </c>
      <c r="AE156" s="5">
        <v>0</v>
      </c>
      <c r="AF156" s="12">
        <f t="shared" si="440"/>
        <v>0</v>
      </c>
      <c r="AG156" s="9">
        <v>0</v>
      </c>
      <c r="AH156" s="5">
        <v>0</v>
      </c>
      <c r="AI156" s="12">
        <f t="shared" si="441"/>
        <v>0</v>
      </c>
      <c r="AJ156" s="9">
        <v>0</v>
      </c>
      <c r="AK156" s="5">
        <v>0</v>
      </c>
      <c r="AL156" s="12">
        <f t="shared" si="442"/>
        <v>0</v>
      </c>
      <c r="AM156" s="9">
        <v>0</v>
      </c>
      <c r="AN156" s="5">
        <v>0</v>
      </c>
      <c r="AO156" s="12">
        <f t="shared" si="443"/>
        <v>0</v>
      </c>
      <c r="AP156" s="9">
        <v>0</v>
      </c>
      <c r="AQ156" s="5">
        <v>0</v>
      </c>
      <c r="AR156" s="12">
        <f t="shared" si="444"/>
        <v>0</v>
      </c>
      <c r="AS156" s="9">
        <v>0</v>
      </c>
      <c r="AT156" s="5">
        <v>0</v>
      </c>
      <c r="AU156" s="12">
        <f t="shared" si="445"/>
        <v>0</v>
      </c>
      <c r="AV156" s="9">
        <v>0</v>
      </c>
      <c r="AW156" s="5">
        <v>0</v>
      </c>
      <c r="AX156" s="12">
        <f t="shared" si="446"/>
        <v>0</v>
      </c>
      <c r="AY156" s="9">
        <v>0</v>
      </c>
      <c r="AZ156" s="5">
        <v>0</v>
      </c>
      <c r="BA156" s="12">
        <f t="shared" si="447"/>
        <v>0</v>
      </c>
      <c r="BB156" s="9">
        <v>0</v>
      </c>
      <c r="BC156" s="5">
        <v>0</v>
      </c>
      <c r="BD156" s="12">
        <f t="shared" si="448"/>
        <v>0</v>
      </c>
      <c r="BE156" s="9">
        <v>0</v>
      </c>
      <c r="BF156" s="5">
        <v>0</v>
      </c>
      <c r="BG156" s="12">
        <f t="shared" si="449"/>
        <v>0</v>
      </c>
      <c r="BH156" s="9">
        <v>0</v>
      </c>
      <c r="BI156" s="5">
        <v>0</v>
      </c>
      <c r="BJ156" s="12">
        <f t="shared" si="450"/>
        <v>0</v>
      </c>
      <c r="BK156" s="9">
        <v>0</v>
      </c>
      <c r="BL156" s="5">
        <v>0</v>
      </c>
      <c r="BM156" s="12">
        <f t="shared" si="451"/>
        <v>0</v>
      </c>
      <c r="BN156" s="9">
        <v>0</v>
      </c>
      <c r="BO156" s="5">
        <v>0</v>
      </c>
      <c r="BP156" s="12">
        <f t="shared" si="452"/>
        <v>0</v>
      </c>
      <c r="BQ156" s="9">
        <v>0</v>
      </c>
      <c r="BR156" s="5">
        <v>0</v>
      </c>
      <c r="BS156" s="12">
        <f t="shared" si="453"/>
        <v>0</v>
      </c>
      <c r="BT156" s="9">
        <v>0</v>
      </c>
      <c r="BU156" s="5">
        <v>0</v>
      </c>
      <c r="BV156" s="12">
        <f t="shared" si="454"/>
        <v>0</v>
      </c>
      <c r="BW156" s="9">
        <v>0</v>
      </c>
      <c r="BX156" s="5">
        <v>0</v>
      </c>
      <c r="BY156" s="12">
        <f t="shared" si="455"/>
        <v>0</v>
      </c>
      <c r="BZ156" s="9">
        <v>0</v>
      </c>
      <c r="CA156" s="5">
        <v>0</v>
      </c>
      <c r="CB156" s="12">
        <f t="shared" si="456"/>
        <v>0</v>
      </c>
      <c r="CC156" s="6">
        <f t="shared" si="458"/>
        <v>0</v>
      </c>
      <c r="CD156" s="11">
        <f t="shared" si="459"/>
        <v>0</v>
      </c>
    </row>
    <row r="157" spans="1:82" x14ac:dyDescent="0.3">
      <c r="A157" s="44">
        <v>2024</v>
      </c>
      <c r="B157" s="45" t="s">
        <v>13</v>
      </c>
      <c r="C157" s="9">
        <v>0</v>
      </c>
      <c r="D157" s="5">
        <v>0</v>
      </c>
      <c r="E157" s="12">
        <f t="shared" si="460"/>
        <v>0</v>
      </c>
      <c r="F157" s="9">
        <v>0</v>
      </c>
      <c r="G157" s="5">
        <v>0</v>
      </c>
      <c r="H157" s="12">
        <f t="shared" si="432"/>
        <v>0</v>
      </c>
      <c r="I157" s="9">
        <v>0</v>
      </c>
      <c r="J157" s="5">
        <v>0</v>
      </c>
      <c r="K157" s="12">
        <f t="shared" si="433"/>
        <v>0</v>
      </c>
      <c r="L157" s="9">
        <v>0</v>
      </c>
      <c r="M157" s="5">
        <v>0</v>
      </c>
      <c r="N157" s="12">
        <f t="shared" si="434"/>
        <v>0</v>
      </c>
      <c r="O157" s="9">
        <v>0</v>
      </c>
      <c r="P157" s="5">
        <v>0</v>
      </c>
      <c r="Q157" s="12">
        <f t="shared" si="435"/>
        <v>0</v>
      </c>
      <c r="R157" s="9">
        <v>0</v>
      </c>
      <c r="S157" s="5">
        <v>0</v>
      </c>
      <c r="T157" s="12">
        <f t="shared" si="436"/>
        <v>0</v>
      </c>
      <c r="U157" s="9">
        <v>0</v>
      </c>
      <c r="V157" s="5">
        <v>0</v>
      </c>
      <c r="W157" s="12">
        <f t="shared" si="437"/>
        <v>0</v>
      </c>
      <c r="X157" s="9">
        <v>0</v>
      </c>
      <c r="Y157" s="5">
        <v>0</v>
      </c>
      <c r="Z157" s="12">
        <f t="shared" si="438"/>
        <v>0</v>
      </c>
      <c r="AA157" s="9">
        <v>0</v>
      </c>
      <c r="AB157" s="5">
        <v>0</v>
      </c>
      <c r="AC157" s="12">
        <f t="shared" si="439"/>
        <v>0</v>
      </c>
      <c r="AD157" s="9">
        <v>0</v>
      </c>
      <c r="AE157" s="5">
        <v>0</v>
      </c>
      <c r="AF157" s="12">
        <f t="shared" si="440"/>
        <v>0</v>
      </c>
      <c r="AG157" s="9">
        <v>0</v>
      </c>
      <c r="AH157" s="5">
        <v>0</v>
      </c>
      <c r="AI157" s="12">
        <f t="shared" si="441"/>
        <v>0</v>
      </c>
      <c r="AJ157" s="9">
        <v>0</v>
      </c>
      <c r="AK157" s="5">
        <v>0</v>
      </c>
      <c r="AL157" s="12">
        <f t="shared" si="442"/>
        <v>0</v>
      </c>
      <c r="AM157" s="9">
        <v>0</v>
      </c>
      <c r="AN157" s="5">
        <v>0</v>
      </c>
      <c r="AO157" s="12">
        <f t="shared" si="443"/>
        <v>0</v>
      </c>
      <c r="AP157" s="9">
        <v>0</v>
      </c>
      <c r="AQ157" s="5">
        <v>0</v>
      </c>
      <c r="AR157" s="12">
        <f t="shared" si="444"/>
        <v>0</v>
      </c>
      <c r="AS157" s="9">
        <v>0</v>
      </c>
      <c r="AT157" s="5">
        <v>0</v>
      </c>
      <c r="AU157" s="12">
        <f t="shared" si="445"/>
        <v>0</v>
      </c>
      <c r="AV157" s="9">
        <v>0</v>
      </c>
      <c r="AW157" s="5">
        <v>0</v>
      </c>
      <c r="AX157" s="12">
        <f t="shared" si="446"/>
        <v>0</v>
      </c>
      <c r="AY157" s="9">
        <v>0</v>
      </c>
      <c r="AZ157" s="5">
        <v>0</v>
      </c>
      <c r="BA157" s="12">
        <f t="shared" si="447"/>
        <v>0</v>
      </c>
      <c r="BB157" s="9">
        <v>0</v>
      </c>
      <c r="BC157" s="5">
        <v>0</v>
      </c>
      <c r="BD157" s="12">
        <f t="shared" si="448"/>
        <v>0</v>
      </c>
      <c r="BE157" s="9">
        <v>0</v>
      </c>
      <c r="BF157" s="5">
        <v>0</v>
      </c>
      <c r="BG157" s="12">
        <f t="shared" si="449"/>
        <v>0</v>
      </c>
      <c r="BH157" s="9">
        <v>0</v>
      </c>
      <c r="BI157" s="5">
        <v>0</v>
      </c>
      <c r="BJ157" s="12">
        <f t="shared" si="450"/>
        <v>0</v>
      </c>
      <c r="BK157" s="9">
        <v>0</v>
      </c>
      <c r="BL157" s="5">
        <v>0</v>
      </c>
      <c r="BM157" s="12">
        <f t="shared" si="451"/>
        <v>0</v>
      </c>
      <c r="BN157" s="9">
        <v>0</v>
      </c>
      <c r="BO157" s="5">
        <v>0</v>
      </c>
      <c r="BP157" s="12">
        <f t="shared" si="452"/>
        <v>0</v>
      </c>
      <c r="BQ157" s="9">
        <v>0</v>
      </c>
      <c r="BR157" s="5">
        <v>0</v>
      </c>
      <c r="BS157" s="12">
        <f t="shared" si="453"/>
        <v>0</v>
      </c>
      <c r="BT157" s="9">
        <v>0</v>
      </c>
      <c r="BU157" s="5">
        <v>0</v>
      </c>
      <c r="BV157" s="12">
        <f t="shared" si="454"/>
        <v>0</v>
      </c>
      <c r="BW157" s="9">
        <v>0</v>
      </c>
      <c r="BX157" s="5">
        <v>0</v>
      </c>
      <c r="BY157" s="12">
        <f t="shared" si="455"/>
        <v>0</v>
      </c>
      <c r="BZ157" s="9">
        <v>0</v>
      </c>
      <c r="CA157" s="5">
        <v>0</v>
      </c>
      <c r="CB157" s="12">
        <f t="shared" si="456"/>
        <v>0</v>
      </c>
      <c r="CC157" s="6">
        <f t="shared" si="458"/>
        <v>0</v>
      </c>
      <c r="CD157" s="11">
        <f t="shared" si="459"/>
        <v>0</v>
      </c>
    </row>
    <row r="158" spans="1:82" x14ac:dyDescent="0.3">
      <c r="A158" s="44">
        <v>2024</v>
      </c>
      <c r="B158" s="45" t="s">
        <v>14</v>
      </c>
      <c r="C158" s="9">
        <v>0</v>
      </c>
      <c r="D158" s="5">
        <v>0</v>
      </c>
      <c r="E158" s="12">
        <f t="shared" si="460"/>
        <v>0</v>
      </c>
      <c r="F158" s="9">
        <v>0</v>
      </c>
      <c r="G158" s="5">
        <v>0</v>
      </c>
      <c r="H158" s="12">
        <f t="shared" si="432"/>
        <v>0</v>
      </c>
      <c r="I158" s="9">
        <v>0</v>
      </c>
      <c r="J158" s="5">
        <v>0</v>
      </c>
      <c r="K158" s="12">
        <f t="shared" si="433"/>
        <v>0</v>
      </c>
      <c r="L158" s="9">
        <v>0</v>
      </c>
      <c r="M158" s="5">
        <v>0</v>
      </c>
      <c r="N158" s="12">
        <f t="shared" si="434"/>
        <v>0</v>
      </c>
      <c r="O158" s="9">
        <v>0</v>
      </c>
      <c r="P158" s="5">
        <v>0</v>
      </c>
      <c r="Q158" s="12">
        <f t="shared" si="435"/>
        <v>0</v>
      </c>
      <c r="R158" s="9">
        <v>0</v>
      </c>
      <c r="S158" s="5">
        <v>0</v>
      </c>
      <c r="T158" s="12">
        <f t="shared" si="436"/>
        <v>0</v>
      </c>
      <c r="U158" s="9">
        <v>0</v>
      </c>
      <c r="V158" s="5">
        <v>0</v>
      </c>
      <c r="W158" s="12">
        <f t="shared" si="437"/>
        <v>0</v>
      </c>
      <c r="X158" s="9">
        <v>0</v>
      </c>
      <c r="Y158" s="5">
        <v>0</v>
      </c>
      <c r="Z158" s="12">
        <f t="shared" si="438"/>
        <v>0</v>
      </c>
      <c r="AA158" s="9">
        <v>0</v>
      </c>
      <c r="AB158" s="5">
        <v>0</v>
      </c>
      <c r="AC158" s="12">
        <f t="shared" si="439"/>
        <v>0</v>
      </c>
      <c r="AD158" s="9">
        <v>0</v>
      </c>
      <c r="AE158" s="5">
        <v>0</v>
      </c>
      <c r="AF158" s="12">
        <f t="shared" si="440"/>
        <v>0</v>
      </c>
      <c r="AG158" s="9">
        <v>0</v>
      </c>
      <c r="AH158" s="5">
        <v>0</v>
      </c>
      <c r="AI158" s="12">
        <f t="shared" si="441"/>
        <v>0</v>
      </c>
      <c r="AJ158" s="9">
        <v>0</v>
      </c>
      <c r="AK158" s="5">
        <v>0</v>
      </c>
      <c r="AL158" s="12">
        <f t="shared" si="442"/>
        <v>0</v>
      </c>
      <c r="AM158" s="9">
        <v>0</v>
      </c>
      <c r="AN158" s="5">
        <v>0</v>
      </c>
      <c r="AO158" s="12">
        <f t="shared" si="443"/>
        <v>0</v>
      </c>
      <c r="AP158" s="9">
        <v>0</v>
      </c>
      <c r="AQ158" s="5">
        <v>0</v>
      </c>
      <c r="AR158" s="12">
        <f t="shared" si="444"/>
        <v>0</v>
      </c>
      <c r="AS158" s="9">
        <v>0</v>
      </c>
      <c r="AT158" s="5">
        <v>0</v>
      </c>
      <c r="AU158" s="12">
        <f t="shared" si="445"/>
        <v>0</v>
      </c>
      <c r="AV158" s="9">
        <v>0</v>
      </c>
      <c r="AW158" s="5">
        <v>0</v>
      </c>
      <c r="AX158" s="12">
        <f t="shared" si="446"/>
        <v>0</v>
      </c>
      <c r="AY158" s="9">
        <v>0</v>
      </c>
      <c r="AZ158" s="5">
        <v>0</v>
      </c>
      <c r="BA158" s="12">
        <f t="shared" si="447"/>
        <v>0</v>
      </c>
      <c r="BB158" s="9">
        <v>0</v>
      </c>
      <c r="BC158" s="5">
        <v>0</v>
      </c>
      <c r="BD158" s="12">
        <f t="shared" si="448"/>
        <v>0</v>
      </c>
      <c r="BE158" s="9">
        <v>0</v>
      </c>
      <c r="BF158" s="5">
        <v>0</v>
      </c>
      <c r="BG158" s="12">
        <f t="shared" si="449"/>
        <v>0</v>
      </c>
      <c r="BH158" s="9">
        <v>0</v>
      </c>
      <c r="BI158" s="5">
        <v>0</v>
      </c>
      <c r="BJ158" s="12">
        <f t="shared" si="450"/>
        <v>0</v>
      </c>
      <c r="BK158" s="9">
        <v>0</v>
      </c>
      <c r="BL158" s="5">
        <v>0</v>
      </c>
      <c r="BM158" s="12">
        <f t="shared" si="451"/>
        <v>0</v>
      </c>
      <c r="BN158" s="9">
        <v>0</v>
      </c>
      <c r="BO158" s="5">
        <v>0</v>
      </c>
      <c r="BP158" s="12">
        <f t="shared" si="452"/>
        <v>0</v>
      </c>
      <c r="BQ158" s="9">
        <v>0</v>
      </c>
      <c r="BR158" s="5">
        <v>0</v>
      </c>
      <c r="BS158" s="12">
        <f t="shared" si="453"/>
        <v>0</v>
      </c>
      <c r="BT158" s="9">
        <v>0</v>
      </c>
      <c r="BU158" s="5">
        <v>0</v>
      </c>
      <c r="BV158" s="12">
        <f t="shared" si="454"/>
        <v>0</v>
      </c>
      <c r="BW158" s="9">
        <v>0</v>
      </c>
      <c r="BX158" s="5">
        <v>0</v>
      </c>
      <c r="BY158" s="12">
        <f t="shared" si="455"/>
        <v>0</v>
      </c>
      <c r="BZ158" s="9">
        <v>0</v>
      </c>
      <c r="CA158" s="5">
        <v>0</v>
      </c>
      <c r="CB158" s="12">
        <f t="shared" si="456"/>
        <v>0</v>
      </c>
      <c r="CC158" s="6">
        <f t="shared" si="458"/>
        <v>0</v>
      </c>
      <c r="CD158" s="11">
        <f t="shared" si="459"/>
        <v>0</v>
      </c>
    </row>
    <row r="159" spans="1:82" x14ac:dyDescent="0.3">
      <c r="A159" s="44">
        <v>2024</v>
      </c>
      <c r="B159" s="12" t="s">
        <v>15</v>
      </c>
      <c r="C159" s="9">
        <v>0</v>
      </c>
      <c r="D159" s="5">
        <v>0</v>
      </c>
      <c r="E159" s="12">
        <f t="shared" si="460"/>
        <v>0</v>
      </c>
      <c r="F159" s="9">
        <v>0</v>
      </c>
      <c r="G159" s="5">
        <v>0</v>
      </c>
      <c r="H159" s="12">
        <f t="shared" si="432"/>
        <v>0</v>
      </c>
      <c r="I159" s="9">
        <v>0</v>
      </c>
      <c r="J159" s="5">
        <v>0</v>
      </c>
      <c r="K159" s="12">
        <f t="shared" si="433"/>
        <v>0</v>
      </c>
      <c r="L159" s="9">
        <v>0</v>
      </c>
      <c r="M159" s="5">
        <v>0</v>
      </c>
      <c r="N159" s="12">
        <f t="shared" si="434"/>
        <v>0</v>
      </c>
      <c r="O159" s="9">
        <v>0</v>
      </c>
      <c r="P159" s="5">
        <v>0</v>
      </c>
      <c r="Q159" s="12">
        <f t="shared" si="435"/>
        <v>0</v>
      </c>
      <c r="R159" s="9">
        <v>0</v>
      </c>
      <c r="S159" s="5">
        <v>0</v>
      </c>
      <c r="T159" s="12">
        <f t="shared" si="436"/>
        <v>0</v>
      </c>
      <c r="U159" s="9">
        <v>0</v>
      </c>
      <c r="V159" s="5">
        <v>0</v>
      </c>
      <c r="W159" s="12">
        <f t="shared" si="437"/>
        <v>0</v>
      </c>
      <c r="X159" s="9">
        <v>0</v>
      </c>
      <c r="Y159" s="5">
        <v>0</v>
      </c>
      <c r="Z159" s="12">
        <f t="shared" si="438"/>
        <v>0</v>
      </c>
      <c r="AA159" s="9">
        <v>0</v>
      </c>
      <c r="AB159" s="5">
        <v>0</v>
      </c>
      <c r="AC159" s="12">
        <f t="shared" si="439"/>
        <v>0</v>
      </c>
      <c r="AD159" s="9">
        <v>0</v>
      </c>
      <c r="AE159" s="5">
        <v>0</v>
      </c>
      <c r="AF159" s="12">
        <f t="shared" si="440"/>
        <v>0</v>
      </c>
      <c r="AG159" s="9">
        <v>0</v>
      </c>
      <c r="AH159" s="5">
        <v>0</v>
      </c>
      <c r="AI159" s="12">
        <f t="shared" si="441"/>
        <v>0</v>
      </c>
      <c r="AJ159" s="9">
        <v>0</v>
      </c>
      <c r="AK159" s="5">
        <v>0</v>
      </c>
      <c r="AL159" s="12">
        <f t="shared" si="442"/>
        <v>0</v>
      </c>
      <c r="AM159" s="9">
        <v>0</v>
      </c>
      <c r="AN159" s="5">
        <v>0</v>
      </c>
      <c r="AO159" s="12">
        <f t="shared" si="443"/>
        <v>0</v>
      </c>
      <c r="AP159" s="9">
        <v>0</v>
      </c>
      <c r="AQ159" s="5">
        <v>0</v>
      </c>
      <c r="AR159" s="12">
        <f t="shared" si="444"/>
        <v>0</v>
      </c>
      <c r="AS159" s="9">
        <v>0</v>
      </c>
      <c r="AT159" s="5">
        <v>0</v>
      </c>
      <c r="AU159" s="12">
        <f t="shared" si="445"/>
        <v>0</v>
      </c>
      <c r="AV159" s="9">
        <v>0</v>
      </c>
      <c r="AW159" s="5">
        <v>0</v>
      </c>
      <c r="AX159" s="12">
        <f t="shared" si="446"/>
        <v>0</v>
      </c>
      <c r="AY159" s="9">
        <v>0</v>
      </c>
      <c r="AZ159" s="5">
        <v>0</v>
      </c>
      <c r="BA159" s="12">
        <f t="shared" si="447"/>
        <v>0</v>
      </c>
      <c r="BB159" s="9">
        <v>0</v>
      </c>
      <c r="BC159" s="5">
        <v>0</v>
      </c>
      <c r="BD159" s="12">
        <f t="shared" si="448"/>
        <v>0</v>
      </c>
      <c r="BE159" s="9">
        <v>0</v>
      </c>
      <c r="BF159" s="5">
        <v>0</v>
      </c>
      <c r="BG159" s="12">
        <f t="shared" si="449"/>
        <v>0</v>
      </c>
      <c r="BH159" s="9">
        <v>0</v>
      </c>
      <c r="BI159" s="5">
        <v>0</v>
      </c>
      <c r="BJ159" s="12">
        <f t="shared" si="450"/>
        <v>0</v>
      </c>
      <c r="BK159" s="9">
        <v>0</v>
      </c>
      <c r="BL159" s="5">
        <v>0</v>
      </c>
      <c r="BM159" s="12">
        <f t="shared" si="451"/>
        <v>0</v>
      </c>
      <c r="BN159" s="9">
        <v>0</v>
      </c>
      <c r="BO159" s="5">
        <v>0</v>
      </c>
      <c r="BP159" s="12">
        <f t="shared" si="452"/>
        <v>0</v>
      </c>
      <c r="BQ159" s="9">
        <v>0</v>
      </c>
      <c r="BR159" s="5">
        <v>0</v>
      </c>
      <c r="BS159" s="12">
        <f t="shared" si="453"/>
        <v>0</v>
      </c>
      <c r="BT159" s="9">
        <v>0</v>
      </c>
      <c r="BU159" s="5">
        <v>0</v>
      </c>
      <c r="BV159" s="12">
        <f t="shared" si="454"/>
        <v>0</v>
      </c>
      <c r="BW159" s="9">
        <v>0</v>
      </c>
      <c r="BX159" s="5">
        <v>0</v>
      </c>
      <c r="BY159" s="12">
        <f t="shared" si="455"/>
        <v>0</v>
      </c>
      <c r="BZ159" s="9">
        <v>0</v>
      </c>
      <c r="CA159" s="5">
        <v>0</v>
      </c>
      <c r="CB159" s="12">
        <f t="shared" si="456"/>
        <v>0</v>
      </c>
      <c r="CC159" s="6">
        <f t="shared" si="458"/>
        <v>0</v>
      </c>
      <c r="CD159" s="11">
        <f t="shared" si="459"/>
        <v>0</v>
      </c>
    </row>
    <row r="160" spans="1:82" x14ac:dyDescent="0.3">
      <c r="A160" s="44">
        <v>2024</v>
      </c>
      <c r="B160" s="45" t="s">
        <v>16</v>
      </c>
      <c r="C160" s="9">
        <v>0</v>
      </c>
      <c r="D160" s="5">
        <v>0</v>
      </c>
      <c r="E160" s="12">
        <f t="shared" si="460"/>
        <v>0</v>
      </c>
      <c r="F160" s="9">
        <v>0</v>
      </c>
      <c r="G160" s="5">
        <v>0</v>
      </c>
      <c r="H160" s="12">
        <f t="shared" si="432"/>
        <v>0</v>
      </c>
      <c r="I160" s="9">
        <v>0</v>
      </c>
      <c r="J160" s="5">
        <v>0</v>
      </c>
      <c r="K160" s="12">
        <f t="shared" si="433"/>
        <v>0</v>
      </c>
      <c r="L160" s="9">
        <v>0</v>
      </c>
      <c r="M160" s="5">
        <v>0</v>
      </c>
      <c r="N160" s="12">
        <f t="shared" si="434"/>
        <v>0</v>
      </c>
      <c r="O160" s="9">
        <v>0</v>
      </c>
      <c r="P160" s="5">
        <v>0</v>
      </c>
      <c r="Q160" s="12">
        <f t="shared" si="435"/>
        <v>0</v>
      </c>
      <c r="R160" s="9">
        <v>0</v>
      </c>
      <c r="S160" s="5">
        <v>0</v>
      </c>
      <c r="T160" s="12">
        <f t="shared" si="436"/>
        <v>0</v>
      </c>
      <c r="U160" s="9">
        <v>0</v>
      </c>
      <c r="V160" s="5">
        <v>0</v>
      </c>
      <c r="W160" s="12">
        <f t="shared" si="437"/>
        <v>0</v>
      </c>
      <c r="X160" s="9">
        <v>0</v>
      </c>
      <c r="Y160" s="5">
        <v>0</v>
      </c>
      <c r="Z160" s="12">
        <f t="shared" si="438"/>
        <v>0</v>
      </c>
      <c r="AA160" s="9">
        <v>0</v>
      </c>
      <c r="AB160" s="5">
        <v>0</v>
      </c>
      <c r="AC160" s="12">
        <f t="shared" si="439"/>
        <v>0</v>
      </c>
      <c r="AD160" s="9">
        <v>0</v>
      </c>
      <c r="AE160" s="5">
        <v>0</v>
      </c>
      <c r="AF160" s="12">
        <f t="shared" si="440"/>
        <v>0</v>
      </c>
      <c r="AG160" s="9">
        <v>0</v>
      </c>
      <c r="AH160" s="5">
        <v>0</v>
      </c>
      <c r="AI160" s="12">
        <f t="shared" si="441"/>
        <v>0</v>
      </c>
      <c r="AJ160" s="9">
        <v>0</v>
      </c>
      <c r="AK160" s="5">
        <v>0</v>
      </c>
      <c r="AL160" s="12">
        <f t="shared" si="442"/>
        <v>0</v>
      </c>
      <c r="AM160" s="9">
        <v>0</v>
      </c>
      <c r="AN160" s="5">
        <v>0</v>
      </c>
      <c r="AO160" s="12">
        <f t="shared" si="443"/>
        <v>0</v>
      </c>
      <c r="AP160" s="9">
        <v>0</v>
      </c>
      <c r="AQ160" s="5">
        <v>0</v>
      </c>
      <c r="AR160" s="12">
        <f t="shared" si="444"/>
        <v>0</v>
      </c>
      <c r="AS160" s="9">
        <v>0</v>
      </c>
      <c r="AT160" s="5">
        <v>0</v>
      </c>
      <c r="AU160" s="12">
        <f t="shared" si="445"/>
        <v>0</v>
      </c>
      <c r="AV160" s="9">
        <v>0</v>
      </c>
      <c r="AW160" s="5">
        <v>0</v>
      </c>
      <c r="AX160" s="12">
        <f t="shared" si="446"/>
        <v>0</v>
      </c>
      <c r="AY160" s="9">
        <v>0</v>
      </c>
      <c r="AZ160" s="5">
        <v>0</v>
      </c>
      <c r="BA160" s="12">
        <f t="shared" si="447"/>
        <v>0</v>
      </c>
      <c r="BB160" s="9">
        <v>0</v>
      </c>
      <c r="BC160" s="5">
        <v>0</v>
      </c>
      <c r="BD160" s="12">
        <f t="shared" si="448"/>
        <v>0</v>
      </c>
      <c r="BE160" s="9">
        <v>0</v>
      </c>
      <c r="BF160" s="5">
        <v>0</v>
      </c>
      <c r="BG160" s="12">
        <f t="shared" si="449"/>
        <v>0</v>
      </c>
      <c r="BH160" s="9">
        <v>0</v>
      </c>
      <c r="BI160" s="5">
        <v>0</v>
      </c>
      <c r="BJ160" s="12">
        <f t="shared" si="450"/>
        <v>0</v>
      </c>
      <c r="BK160" s="9">
        <v>0</v>
      </c>
      <c r="BL160" s="5">
        <v>0</v>
      </c>
      <c r="BM160" s="12">
        <f t="shared" si="451"/>
        <v>0</v>
      </c>
      <c r="BN160" s="9">
        <v>0</v>
      </c>
      <c r="BO160" s="5">
        <v>0</v>
      </c>
      <c r="BP160" s="12">
        <f t="shared" si="452"/>
        <v>0</v>
      </c>
      <c r="BQ160" s="9">
        <v>0</v>
      </c>
      <c r="BR160" s="5">
        <v>0</v>
      </c>
      <c r="BS160" s="12">
        <f t="shared" si="453"/>
        <v>0</v>
      </c>
      <c r="BT160" s="9">
        <v>0</v>
      </c>
      <c r="BU160" s="5">
        <v>0</v>
      </c>
      <c r="BV160" s="12">
        <f t="shared" si="454"/>
        <v>0</v>
      </c>
      <c r="BW160" s="9">
        <v>0</v>
      </c>
      <c r="BX160" s="5">
        <v>0</v>
      </c>
      <c r="BY160" s="12">
        <f t="shared" si="455"/>
        <v>0</v>
      </c>
      <c r="BZ160" s="9">
        <v>0</v>
      </c>
      <c r="CA160" s="5">
        <v>0</v>
      </c>
      <c r="CB160" s="12">
        <f t="shared" si="456"/>
        <v>0</v>
      </c>
      <c r="CC160" s="6">
        <f t="shared" si="458"/>
        <v>0</v>
      </c>
      <c r="CD160" s="11">
        <f t="shared" si="459"/>
        <v>0</v>
      </c>
    </row>
    <row r="161" spans="1:82" ht="15" thickBot="1" x14ac:dyDescent="0.35">
      <c r="A161" s="46"/>
      <c r="B161" s="63" t="s">
        <v>17</v>
      </c>
      <c r="C161" s="64">
        <f t="shared" ref="C161:D161" si="461">SUM(C149:C160)</f>
        <v>0</v>
      </c>
      <c r="D161" s="65">
        <f t="shared" si="461"/>
        <v>0</v>
      </c>
      <c r="E161" s="52"/>
      <c r="F161" s="64">
        <f t="shared" ref="F161:G161" si="462">SUM(F149:F160)</f>
        <v>0</v>
      </c>
      <c r="G161" s="65">
        <f t="shared" si="462"/>
        <v>0</v>
      </c>
      <c r="H161" s="52"/>
      <c r="I161" s="64">
        <f t="shared" ref="I161:J161" si="463">SUM(I149:I160)</f>
        <v>0</v>
      </c>
      <c r="J161" s="65">
        <f t="shared" si="463"/>
        <v>0</v>
      </c>
      <c r="K161" s="52"/>
      <c r="L161" s="64">
        <f t="shared" ref="L161:M161" si="464">SUM(L149:L160)</f>
        <v>6.4000000000000001E-2</v>
      </c>
      <c r="M161" s="65">
        <f t="shared" si="464"/>
        <v>8.6780000000000008</v>
      </c>
      <c r="N161" s="52"/>
      <c r="O161" s="64">
        <f t="shared" ref="O161:P161" si="465">SUM(O149:O160)</f>
        <v>0</v>
      </c>
      <c r="P161" s="65">
        <f t="shared" si="465"/>
        <v>0</v>
      </c>
      <c r="Q161" s="52"/>
      <c r="R161" s="64">
        <f t="shared" ref="R161:S161" si="466">SUM(R149:R160)</f>
        <v>0</v>
      </c>
      <c r="S161" s="65">
        <f t="shared" si="466"/>
        <v>0</v>
      </c>
      <c r="T161" s="52"/>
      <c r="U161" s="64">
        <f t="shared" ref="U161:V161" si="467">SUM(U149:U160)</f>
        <v>0.28699999999999998</v>
      </c>
      <c r="V161" s="65">
        <f t="shared" si="467"/>
        <v>106.68300000000001</v>
      </c>
      <c r="W161" s="52"/>
      <c r="X161" s="64">
        <f t="shared" ref="X161:Y161" si="468">SUM(X149:X160)</f>
        <v>0</v>
      </c>
      <c r="Y161" s="65">
        <f t="shared" si="468"/>
        <v>0</v>
      </c>
      <c r="Z161" s="52"/>
      <c r="AA161" s="64">
        <f t="shared" ref="AA161:AB161" si="469">SUM(AA149:AA160)</f>
        <v>0</v>
      </c>
      <c r="AB161" s="65">
        <f t="shared" si="469"/>
        <v>0</v>
      </c>
      <c r="AC161" s="52"/>
      <c r="AD161" s="64">
        <f t="shared" ref="AD161:AE161" si="470">SUM(AD149:AD160)</f>
        <v>0</v>
      </c>
      <c r="AE161" s="65">
        <f t="shared" si="470"/>
        <v>0</v>
      </c>
      <c r="AF161" s="52"/>
      <c r="AG161" s="64">
        <f t="shared" ref="AG161:AH161" si="471">SUM(AG149:AG160)</f>
        <v>0</v>
      </c>
      <c r="AH161" s="65">
        <f t="shared" si="471"/>
        <v>0</v>
      </c>
      <c r="AI161" s="52"/>
      <c r="AJ161" s="64">
        <f t="shared" ref="AJ161:AK161" si="472">SUM(AJ149:AJ160)</f>
        <v>0</v>
      </c>
      <c r="AK161" s="65">
        <f t="shared" si="472"/>
        <v>0</v>
      </c>
      <c r="AL161" s="52"/>
      <c r="AM161" s="64">
        <f t="shared" ref="AM161:AN161" si="473">SUM(AM149:AM160)</f>
        <v>0</v>
      </c>
      <c r="AN161" s="65">
        <f t="shared" si="473"/>
        <v>0</v>
      </c>
      <c r="AO161" s="52"/>
      <c r="AP161" s="64">
        <f t="shared" ref="AP161:AQ161" si="474">SUM(AP149:AP160)</f>
        <v>0</v>
      </c>
      <c r="AQ161" s="65">
        <f t="shared" si="474"/>
        <v>0</v>
      </c>
      <c r="AR161" s="52"/>
      <c r="AS161" s="64">
        <f t="shared" ref="AS161:AT161" si="475">SUM(AS149:AS160)</f>
        <v>0</v>
      </c>
      <c r="AT161" s="65">
        <f t="shared" si="475"/>
        <v>0</v>
      </c>
      <c r="AU161" s="52"/>
      <c r="AV161" s="64">
        <f t="shared" ref="AV161:AW161" si="476">SUM(AV149:AV160)</f>
        <v>2E-3</v>
      </c>
      <c r="AW161" s="65">
        <f t="shared" si="476"/>
        <v>2.4300000000000002</v>
      </c>
      <c r="AX161" s="52"/>
      <c r="AY161" s="64">
        <f t="shared" ref="AY161:AZ161" si="477">SUM(AY149:AY160)</f>
        <v>0</v>
      </c>
      <c r="AZ161" s="65">
        <f t="shared" si="477"/>
        <v>0</v>
      </c>
      <c r="BA161" s="52"/>
      <c r="BB161" s="64">
        <f t="shared" ref="BB161:BC161" si="478">SUM(BB149:BB160)</f>
        <v>0</v>
      </c>
      <c r="BC161" s="65">
        <f t="shared" si="478"/>
        <v>0</v>
      </c>
      <c r="BD161" s="52"/>
      <c r="BE161" s="64">
        <f t="shared" ref="BE161:BF161" si="479">SUM(BE149:BE160)</f>
        <v>0</v>
      </c>
      <c r="BF161" s="65">
        <f t="shared" si="479"/>
        <v>0</v>
      </c>
      <c r="BG161" s="52"/>
      <c r="BH161" s="64">
        <f t="shared" ref="BH161:BI161" si="480">SUM(BH149:BH160)</f>
        <v>0</v>
      </c>
      <c r="BI161" s="65">
        <f t="shared" si="480"/>
        <v>0</v>
      </c>
      <c r="BJ161" s="52"/>
      <c r="BK161" s="64">
        <f t="shared" ref="BK161:BL161" si="481">SUM(BK149:BK160)</f>
        <v>0</v>
      </c>
      <c r="BL161" s="65">
        <f t="shared" si="481"/>
        <v>0</v>
      </c>
      <c r="BM161" s="52"/>
      <c r="BN161" s="64">
        <f t="shared" ref="BN161:BO161" si="482">SUM(BN149:BN160)</f>
        <v>0</v>
      </c>
      <c r="BO161" s="65">
        <f t="shared" si="482"/>
        <v>0</v>
      </c>
      <c r="BP161" s="52"/>
      <c r="BQ161" s="64">
        <f t="shared" ref="BQ161:BR161" si="483">SUM(BQ149:BQ160)</f>
        <v>0</v>
      </c>
      <c r="BR161" s="65">
        <f t="shared" si="483"/>
        <v>0</v>
      </c>
      <c r="BS161" s="52"/>
      <c r="BT161" s="64">
        <f t="shared" ref="BT161:BU161" si="484">SUM(BT149:BT160)</f>
        <v>1E-3</v>
      </c>
      <c r="BU161" s="65">
        <f t="shared" si="484"/>
        <v>0.02</v>
      </c>
      <c r="BV161" s="52"/>
      <c r="BW161" s="64">
        <f t="shared" ref="BW161:BX161" si="485">SUM(BW149:BW160)</f>
        <v>0</v>
      </c>
      <c r="BX161" s="65">
        <f t="shared" si="485"/>
        <v>0</v>
      </c>
      <c r="BY161" s="52"/>
      <c r="BZ161" s="64">
        <f t="shared" ref="BZ161:CA161" si="486">SUM(BZ149:BZ160)</f>
        <v>0</v>
      </c>
      <c r="CA161" s="65">
        <f t="shared" si="486"/>
        <v>0</v>
      </c>
      <c r="CB161" s="52"/>
      <c r="CC161" s="38">
        <f t="shared" si="458"/>
        <v>0.35399999999999998</v>
      </c>
      <c r="CD161" s="39">
        <f t="shared" si="459"/>
        <v>117.81100000000001</v>
      </c>
    </row>
  </sheetData>
  <mergeCells count="28">
    <mergeCell ref="A4:B4"/>
    <mergeCell ref="C2:P2"/>
    <mergeCell ref="BT4:BV4"/>
    <mergeCell ref="BN4:BP4"/>
    <mergeCell ref="U4:W4"/>
    <mergeCell ref="BE4:BG4"/>
    <mergeCell ref="AD4:AF4"/>
    <mergeCell ref="BK4:BM4"/>
    <mergeCell ref="BH4:BJ4"/>
    <mergeCell ref="AV4:AX4"/>
    <mergeCell ref="I4:K4"/>
    <mergeCell ref="X4:Z4"/>
    <mergeCell ref="BZ4:CB4"/>
    <mergeCell ref="C4:E4"/>
    <mergeCell ref="F4:H4"/>
    <mergeCell ref="O4:Q4"/>
    <mergeCell ref="R4:T4"/>
    <mergeCell ref="AP4:AR4"/>
    <mergeCell ref="AJ4:AL4"/>
    <mergeCell ref="AS4:AU4"/>
    <mergeCell ref="AA4:AC4"/>
    <mergeCell ref="BB4:BD4"/>
    <mergeCell ref="AY4:BA4"/>
    <mergeCell ref="BQ4:BS4"/>
    <mergeCell ref="AG4:AI4"/>
    <mergeCell ref="BW4:BY4"/>
    <mergeCell ref="L4:N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1207.21 Imports</vt:lpstr>
      <vt:lpstr>1207.21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2024-09-03T10:52:38Z</dcterms:modified>
</cp:coreProperties>
</file>