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D6EC6A59-D3FC-4DA0-8C4D-86075548D25B}" xr6:coauthVersionLast="47" xr6:coauthVersionMax="47" xr10:uidLastSave="{00000000-0000-0000-0000-000000000000}"/>
  <bookViews>
    <workbookView xWindow="6492" yWindow="60" windowWidth="8904" windowHeight="12240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64" i="2" l="1"/>
  <c r="CR264" i="2"/>
  <c r="CS263" i="2"/>
  <c r="CR263" i="2"/>
  <c r="CS262" i="2"/>
  <c r="CR262" i="2"/>
  <c r="CS261" i="2"/>
  <c r="CR261" i="2"/>
  <c r="CS260" i="2"/>
  <c r="CR260" i="2"/>
  <c r="CS259" i="2"/>
  <c r="CR259" i="2"/>
  <c r="CS258" i="2"/>
  <c r="CR258" i="2"/>
  <c r="CS257" i="2"/>
  <c r="CR257" i="2"/>
  <c r="CS256" i="2"/>
  <c r="CR256" i="2"/>
  <c r="CS255" i="2"/>
  <c r="CR255" i="2"/>
  <c r="CS254" i="2"/>
  <c r="CR254" i="2"/>
  <c r="CS253" i="2"/>
  <c r="CR253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A264" i="1"/>
  <c r="BZ264" i="1"/>
  <c r="CA263" i="1"/>
  <c r="BZ263" i="1"/>
  <c r="CA262" i="1"/>
  <c r="BZ262" i="1"/>
  <c r="CA261" i="1"/>
  <c r="BZ261" i="1"/>
  <c r="CA260" i="1"/>
  <c r="BZ260" i="1"/>
  <c r="CA259" i="1"/>
  <c r="BZ259" i="1"/>
  <c r="CA258" i="1"/>
  <c r="BZ258" i="1"/>
  <c r="CA257" i="1"/>
  <c r="BZ257" i="1"/>
  <c r="CA256" i="1"/>
  <c r="BZ256" i="1"/>
  <c r="CA255" i="1"/>
  <c r="BZ255" i="1"/>
  <c r="CA254" i="1"/>
  <c r="BZ254" i="1"/>
  <c r="CA253" i="1"/>
  <c r="BZ253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BZ265" i="1" s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S251" i="2"/>
  <c r="CR251" i="2"/>
  <c r="CS250" i="2"/>
  <c r="CR250" i="2"/>
  <c r="CS249" i="2"/>
  <c r="CR249" i="2"/>
  <c r="CS248" i="2"/>
  <c r="CR248" i="2"/>
  <c r="CS247" i="2"/>
  <c r="CR247" i="2"/>
  <c r="CS246" i="2"/>
  <c r="CR246" i="2"/>
  <c r="CS245" i="2"/>
  <c r="CR245" i="2"/>
  <c r="CS244" i="2"/>
  <c r="CR244" i="2"/>
  <c r="CS243" i="2"/>
  <c r="CR243" i="2"/>
  <c r="CS242" i="2"/>
  <c r="CR242" i="2"/>
  <c r="CS241" i="2"/>
  <c r="CR241" i="2"/>
  <c r="CS240" i="2"/>
  <c r="CR240" i="2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CR252" i="2" s="1"/>
  <c r="M252" i="2"/>
  <c r="L252" i="2"/>
  <c r="J252" i="2"/>
  <c r="I252" i="2"/>
  <c r="G252" i="2"/>
  <c r="F252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BZ252" i="1" s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A252" i="1" s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S265" i="2" l="1"/>
  <c r="CA265" i="1"/>
  <c r="CR265" i="2"/>
  <c r="CS252" i="2"/>
  <c r="CS238" i="2"/>
  <c r="CR238" i="2"/>
  <c r="CS237" i="2"/>
  <c r="CR237" i="2"/>
  <c r="CS236" i="2"/>
  <c r="CR236" i="2"/>
  <c r="CS235" i="2"/>
  <c r="CR235" i="2"/>
  <c r="CS234" i="2"/>
  <c r="CR234" i="2"/>
  <c r="CS233" i="2"/>
  <c r="CR233" i="2"/>
  <c r="CS231" i="2"/>
  <c r="CR231" i="2"/>
  <c r="CS230" i="2"/>
  <c r="CR230" i="2"/>
  <c r="CS229" i="2"/>
  <c r="CR229" i="2"/>
  <c r="CS228" i="2"/>
  <c r="CR228" i="2"/>
  <c r="CS227" i="2"/>
  <c r="CR227" i="2"/>
  <c r="CS232" i="2"/>
  <c r="CR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P239" i="2" l="1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R239" i="2" l="1"/>
  <c r="CS239" i="2"/>
  <c r="BZ239" i="1"/>
  <c r="CA239" i="1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S225" i="2" l="1"/>
  <c r="CR225" i="2"/>
  <c r="CS224" i="2"/>
  <c r="CR224" i="2"/>
  <c r="CS223" i="2"/>
  <c r="CR223" i="2"/>
  <c r="CS222" i="2"/>
  <c r="CR222" i="2"/>
  <c r="CS221" i="2"/>
  <c r="CR221" i="2"/>
  <c r="CS220" i="2"/>
  <c r="CR220" i="2"/>
  <c r="CS219" i="2"/>
  <c r="CR219" i="2"/>
  <c r="CS218" i="2"/>
  <c r="CR218" i="2"/>
  <c r="CS217" i="2"/>
  <c r="CR217" i="2"/>
  <c r="CS216" i="2"/>
  <c r="CR216" i="2"/>
  <c r="CS215" i="2"/>
  <c r="CR215" i="2"/>
  <c r="CS214" i="2"/>
  <c r="CR214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J216" i="2"/>
  <c r="AX216" i="2"/>
  <c r="Q216" i="2"/>
  <c r="BJ215" i="2"/>
  <c r="BM214" i="2"/>
  <c r="BJ214" i="2"/>
  <c r="AX214" i="2"/>
  <c r="Q214" i="2"/>
  <c r="D226" i="2"/>
  <c r="C226" i="2"/>
  <c r="CR226" i="2" l="1"/>
  <c r="CS226" i="2"/>
  <c r="CA225" i="1"/>
  <c r="BZ225" i="1"/>
  <c r="CA224" i="1"/>
  <c r="BZ224" i="1"/>
  <c r="CA223" i="1"/>
  <c r="BZ223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AF216" i="1"/>
  <c r="AI215" i="1"/>
  <c r="AF215" i="1"/>
  <c r="E215" i="1"/>
  <c r="AI214" i="1"/>
  <c r="AF214" i="1"/>
  <c r="BZ226" i="1" l="1"/>
  <c r="CA226" i="1"/>
  <c r="AC208" i="2"/>
  <c r="AI201" i="1" l="1"/>
  <c r="CP213" i="2" l="1"/>
  <c r="CO213" i="2"/>
  <c r="CM213" i="2"/>
  <c r="CL213" i="2"/>
  <c r="CJ213" i="2"/>
  <c r="CI213" i="2"/>
  <c r="CG213" i="2"/>
  <c r="CF213" i="2"/>
  <c r="CD213" i="2"/>
  <c r="CC213" i="2"/>
  <c r="CA213" i="2"/>
  <c r="BZ213" i="2"/>
  <c r="AB213" i="2"/>
  <c r="AA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S212" i="2"/>
  <c r="CR212" i="2"/>
  <c r="AC212" i="2"/>
  <c r="AX212" i="2"/>
  <c r="W212" i="2"/>
  <c r="Q212" i="2"/>
  <c r="CS211" i="2"/>
  <c r="CR211" i="2"/>
  <c r="AX211" i="2"/>
  <c r="Q211" i="2"/>
  <c r="CS210" i="2"/>
  <c r="CR210" i="2"/>
  <c r="BM210" i="2"/>
  <c r="AX210" i="2"/>
  <c r="Q210" i="2"/>
  <c r="CS209" i="2"/>
  <c r="CR209" i="2"/>
  <c r="BM209" i="2"/>
  <c r="BJ209" i="2"/>
  <c r="AX209" i="2"/>
  <c r="Q209" i="2"/>
  <c r="CS208" i="2"/>
  <c r="CR208" i="2"/>
  <c r="BM208" i="2"/>
  <c r="BJ208" i="2"/>
  <c r="AX208" i="2"/>
  <c r="Q208" i="2"/>
  <c r="CS207" i="2"/>
  <c r="CR207" i="2"/>
  <c r="BM207" i="2"/>
  <c r="AX207" i="2"/>
  <c r="Q207" i="2"/>
  <c r="CS206" i="2"/>
  <c r="CR206" i="2"/>
  <c r="BJ206" i="2"/>
  <c r="Q206" i="2"/>
  <c r="CS205" i="2"/>
  <c r="CR205" i="2"/>
  <c r="BM205" i="2"/>
  <c r="AX205" i="2"/>
  <c r="Q205" i="2"/>
  <c r="CS204" i="2"/>
  <c r="CR204" i="2"/>
  <c r="BM204" i="2"/>
  <c r="AX204" i="2"/>
  <c r="Q204" i="2"/>
  <c r="CS203" i="2"/>
  <c r="CR203" i="2"/>
  <c r="BJ203" i="2"/>
  <c r="Q203" i="2"/>
  <c r="CS202" i="2"/>
  <c r="CR202" i="2"/>
  <c r="AC202" i="2"/>
  <c r="BM202" i="2"/>
  <c r="AX202" i="2"/>
  <c r="Q202" i="2"/>
  <c r="CS201" i="2"/>
  <c r="CR201" i="2"/>
  <c r="BM201" i="2"/>
  <c r="BJ201" i="2"/>
  <c r="AX201" i="2"/>
  <c r="Q201" i="2"/>
  <c r="CR213" i="2" l="1"/>
  <c r="CS213" i="2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BL31" i="1"/>
  <c r="BK31" i="1"/>
  <c r="BL213" i="1"/>
  <c r="BK213" i="1"/>
  <c r="BL200" i="1"/>
  <c r="BK200" i="1"/>
  <c r="BM199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18" i="1"/>
  <c r="BK18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V213" i="1"/>
  <c r="U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S212" i="1"/>
  <c r="AF212" i="1"/>
  <c r="AI211" i="1"/>
  <c r="AF211" i="1"/>
  <c r="Q211" i="1"/>
  <c r="BV210" i="1"/>
  <c r="BS210" i="1"/>
  <c r="AI210" i="1"/>
  <c r="Q210" i="1"/>
  <c r="BY209" i="1"/>
  <c r="BV209" i="1"/>
  <c r="BV208" i="1"/>
  <c r="W208" i="1"/>
  <c r="AI208" i="1"/>
  <c r="AF208" i="1"/>
  <c r="BV207" i="1"/>
  <c r="AI207" i="1"/>
  <c r="AF207" i="1"/>
  <c r="BV206" i="1"/>
  <c r="BS206" i="1"/>
  <c r="AU206" i="1"/>
  <c r="AI206" i="1"/>
  <c r="AF206" i="1"/>
  <c r="BS205" i="1"/>
  <c r="AI205" i="1"/>
  <c r="BV204" i="1"/>
  <c r="AI204" i="1"/>
  <c r="AF204" i="1"/>
  <c r="BA203" i="1"/>
  <c r="AF203" i="1"/>
  <c r="AI202" i="1"/>
  <c r="AF202" i="1"/>
  <c r="AF201" i="1"/>
  <c r="Q201" i="1"/>
  <c r="CA213" i="1" l="1"/>
  <c r="BZ213" i="1"/>
  <c r="AW200" i="1"/>
  <c r="AV200" i="1"/>
  <c r="AX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95" i="1" l="1"/>
  <c r="CA186" i="1" l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CA147" i="1"/>
  <c r="BZ147" i="1"/>
  <c r="CA146" i="1"/>
  <c r="BZ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CA137" i="1"/>
  <c r="BZ137" i="1"/>
  <c r="CA136" i="1"/>
  <c r="BZ136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AX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S189" i="1"/>
  <c r="AI189" i="1"/>
  <c r="CR188" i="2" l="1"/>
  <c r="AX188" i="2"/>
  <c r="CN198" i="2" l="1"/>
  <c r="CK195" i="2"/>
  <c r="AC199" i="2"/>
  <c r="AC197" i="2"/>
  <c r="BM199" i="2"/>
  <c r="BM197" i="2"/>
  <c r="BM196" i="2"/>
  <c r="BM195" i="2"/>
  <c r="BM194" i="2"/>
  <c r="BM193" i="2"/>
  <c r="BM192" i="2"/>
  <c r="BM191" i="2"/>
  <c r="BM190" i="2"/>
  <c r="BM189" i="2"/>
  <c r="BM188" i="2"/>
  <c r="BJ199" i="2"/>
  <c r="BJ197" i="2"/>
  <c r="BJ196" i="2"/>
  <c r="BG191" i="2"/>
  <c r="AX199" i="2"/>
  <c r="AX198" i="2"/>
  <c r="AX197" i="2"/>
  <c r="AX196" i="2"/>
  <c r="AX195" i="2"/>
  <c r="AX194" i="2"/>
  <c r="AX193" i="2"/>
  <c r="AX189" i="2"/>
  <c r="Z197" i="2"/>
  <c r="Q199" i="2"/>
  <c r="Q198" i="2"/>
  <c r="Q197" i="2"/>
  <c r="Q196" i="2"/>
  <c r="Q195" i="2"/>
  <c r="Q19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AB200" i="2"/>
  <c r="AA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S199" i="2"/>
  <c r="CR199" i="2"/>
  <c r="CS198" i="2"/>
  <c r="CR198" i="2"/>
  <c r="CS197" i="2"/>
  <c r="CR197" i="2"/>
  <c r="CS196" i="2"/>
  <c r="CR196" i="2"/>
  <c r="CS195" i="2"/>
  <c r="CR195" i="2"/>
  <c r="CS194" i="2"/>
  <c r="CR194" i="2"/>
  <c r="CS193" i="2"/>
  <c r="CR193" i="2"/>
  <c r="CS192" i="2"/>
  <c r="CR192" i="2"/>
  <c r="CS191" i="2"/>
  <c r="CR191" i="2"/>
  <c r="CS190" i="2"/>
  <c r="CR190" i="2"/>
  <c r="CS189" i="2"/>
  <c r="CR189" i="2"/>
  <c r="CS188" i="2"/>
  <c r="BV196" i="1"/>
  <c r="BV195" i="1"/>
  <c r="BV194" i="1"/>
  <c r="BV193" i="1"/>
  <c r="BV192" i="1"/>
  <c r="AU197" i="1"/>
  <c r="AU195" i="1"/>
  <c r="AU194" i="1"/>
  <c r="AI197" i="1"/>
  <c r="AI195" i="1"/>
  <c r="AI190" i="1"/>
  <c r="AF199" i="1"/>
  <c r="AF198" i="1"/>
  <c r="AF196" i="1"/>
  <c r="AF192" i="1"/>
  <c r="AF19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Z200" i="1" l="1"/>
  <c r="CA200" i="1"/>
  <c r="CS200" i="2"/>
  <c r="CR200" i="2"/>
  <c r="CN185" i="2"/>
  <c r="AX181" i="2" l="1"/>
  <c r="AX180" i="2" l="1"/>
  <c r="CN179" i="2" l="1"/>
  <c r="AI179" i="1" l="1"/>
  <c r="AX178" i="2" l="1"/>
  <c r="AU178" i="1" l="1"/>
  <c r="CN177" i="2" l="1"/>
  <c r="CR175" i="2" l="1"/>
  <c r="AF175" i="1" l="1"/>
  <c r="CN181" i="2" l="1"/>
  <c r="CN180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J182" i="2"/>
  <c r="BJ179" i="2"/>
  <c r="BJ178" i="2"/>
  <c r="BJ177" i="2"/>
  <c r="BJ176" i="2"/>
  <c r="BJ175" i="2"/>
  <c r="AX185" i="2"/>
  <c r="AX182" i="2"/>
  <c r="Q186" i="2"/>
  <c r="Q184" i="2"/>
  <c r="Q182" i="2"/>
  <c r="Q179" i="2"/>
  <c r="H186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AB187" i="2"/>
  <c r="AA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S186" i="2"/>
  <c r="CR186" i="2"/>
  <c r="CS185" i="2"/>
  <c r="CR185" i="2"/>
  <c r="CS184" i="2"/>
  <c r="CR184" i="2"/>
  <c r="CS183" i="2"/>
  <c r="CR183" i="2"/>
  <c r="CS182" i="2"/>
  <c r="CR182" i="2"/>
  <c r="CS181" i="2"/>
  <c r="CR181" i="2"/>
  <c r="CS180" i="2"/>
  <c r="CR180" i="2"/>
  <c r="CS179" i="2"/>
  <c r="CR179" i="2"/>
  <c r="CS178" i="2"/>
  <c r="CR178" i="2"/>
  <c r="CS177" i="2"/>
  <c r="CR177" i="2"/>
  <c r="CS176" i="2"/>
  <c r="CR176" i="2"/>
  <c r="CS175" i="2"/>
  <c r="BV184" i="1"/>
  <c r="BV183" i="1"/>
  <c r="BV182" i="1"/>
  <c r="BV181" i="1"/>
  <c r="BS180" i="1"/>
  <c r="BD183" i="1"/>
  <c r="AU182" i="1"/>
  <c r="AU181" i="1"/>
  <c r="AU180" i="1"/>
  <c r="AU179" i="1"/>
  <c r="AI186" i="1"/>
  <c r="AI185" i="1"/>
  <c r="AI184" i="1"/>
  <c r="AI181" i="1"/>
  <c r="AI176" i="1"/>
  <c r="AF184" i="1"/>
  <c r="AF179" i="1"/>
  <c r="AF176" i="1"/>
  <c r="Q176" i="1"/>
  <c r="H181" i="1"/>
  <c r="H180" i="1"/>
  <c r="H179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Z187" i="1" l="1"/>
  <c r="CA187" i="1"/>
  <c r="CR187" i="2"/>
  <c r="CS187" i="2"/>
  <c r="AC172" i="2"/>
  <c r="AI172" i="1" l="1"/>
  <c r="AC167" i="2" l="1"/>
  <c r="CQ166" i="2" l="1"/>
  <c r="BV166" i="1" l="1"/>
  <c r="AZ174" i="1"/>
  <c r="AY174" i="1"/>
  <c r="BA166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63" i="1" l="1"/>
  <c r="CR162" i="2" l="1"/>
  <c r="BV169" i="1" l="1"/>
  <c r="BV167" i="1"/>
  <c r="AU170" i="1"/>
  <c r="AU168" i="1"/>
  <c r="AU167" i="1"/>
  <c r="AU166" i="1"/>
  <c r="AU165" i="1"/>
  <c r="AR169" i="1"/>
  <c r="AR168" i="1"/>
  <c r="AI173" i="1"/>
  <c r="AI171" i="1"/>
  <c r="AI168" i="1"/>
  <c r="AI167" i="1"/>
  <c r="AI166" i="1"/>
  <c r="AI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Q164" i="2"/>
  <c r="CN166" i="2"/>
  <c r="AC170" i="2"/>
  <c r="BM173" i="2"/>
  <c r="BM172" i="2"/>
  <c r="BM171" i="2"/>
  <c r="BM170" i="2"/>
  <c r="BM169" i="2"/>
  <c r="BM168" i="2"/>
  <c r="BM163" i="2"/>
  <c r="BM162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G172" i="2"/>
  <c r="AX173" i="2"/>
  <c r="AX170" i="2"/>
  <c r="AX164" i="2"/>
  <c r="AU168" i="2"/>
  <c r="AU164" i="2"/>
  <c r="Q164" i="2"/>
  <c r="Q163" i="2"/>
  <c r="Q162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AB174" i="2"/>
  <c r="AA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S173" i="2"/>
  <c r="CR173" i="2"/>
  <c r="CS172" i="2"/>
  <c r="CR172" i="2"/>
  <c r="CS171" i="2"/>
  <c r="CR171" i="2"/>
  <c r="CS170" i="2"/>
  <c r="CR170" i="2"/>
  <c r="CS169" i="2"/>
  <c r="CR169" i="2"/>
  <c r="CS168" i="2"/>
  <c r="CR168" i="2"/>
  <c r="CS167" i="2"/>
  <c r="CR167" i="2"/>
  <c r="CS166" i="2"/>
  <c r="CR166" i="2"/>
  <c r="CS165" i="2"/>
  <c r="CR165" i="2"/>
  <c r="CS164" i="2"/>
  <c r="CR164" i="2"/>
  <c r="CS163" i="2"/>
  <c r="CR163" i="2"/>
  <c r="CS162" i="2"/>
  <c r="BZ174" i="1" l="1"/>
  <c r="CA174" i="1"/>
  <c r="CR174" i="2"/>
  <c r="CS174" i="2"/>
  <c r="CS160" i="2"/>
  <c r="CR160" i="2"/>
  <c r="CR150" i="2" l="1"/>
  <c r="CS150" i="2"/>
  <c r="CR151" i="2"/>
  <c r="CS151" i="2"/>
  <c r="CR152" i="2"/>
  <c r="CS152" i="2"/>
  <c r="CR153" i="2"/>
  <c r="CS153" i="2"/>
  <c r="CR154" i="2"/>
  <c r="CS154" i="2"/>
  <c r="CR155" i="2"/>
  <c r="CS155" i="2"/>
  <c r="CR156" i="2"/>
  <c r="CS156" i="2"/>
  <c r="CR157" i="2"/>
  <c r="CS157" i="2"/>
  <c r="CR158" i="2"/>
  <c r="CS158" i="2"/>
  <c r="CR159" i="2"/>
  <c r="CS159" i="2"/>
  <c r="CS149" i="2"/>
  <c r="CR149" i="2"/>
  <c r="BD160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V156" i="1" l="1"/>
  <c r="BV154" i="1" l="1"/>
  <c r="BM151" i="2" l="1"/>
  <c r="BV157" i="1" l="1"/>
  <c r="BV155" i="1"/>
  <c r="BV153" i="1"/>
  <c r="BV152" i="1"/>
  <c r="BV151" i="1"/>
  <c r="AU157" i="1"/>
  <c r="AU156" i="1"/>
  <c r="AU155" i="1"/>
  <c r="AU154" i="1"/>
  <c r="BD153" i="1"/>
  <c r="AU153" i="1"/>
  <c r="AF160" i="1"/>
  <c r="AF159" i="1"/>
  <c r="Z149" i="1"/>
  <c r="Q160" i="1"/>
  <c r="Q159" i="1"/>
  <c r="Q158" i="1"/>
  <c r="Q156" i="1"/>
  <c r="Q153" i="1"/>
  <c r="Q149" i="1"/>
  <c r="CQ160" i="2"/>
  <c r="CQ159" i="2"/>
  <c r="CQ158" i="2"/>
  <c r="CQ156" i="2"/>
  <c r="CQ155" i="2"/>
  <c r="CQ154" i="2"/>
  <c r="CN154" i="2"/>
  <c r="CQ153" i="2"/>
  <c r="CQ152" i="2"/>
  <c r="CQ151" i="2"/>
  <c r="CQ150" i="2"/>
  <c r="CQ149" i="2"/>
  <c r="AC158" i="2"/>
  <c r="CB150" i="2"/>
  <c r="AC150" i="2"/>
  <c r="CB149" i="2"/>
  <c r="AC149" i="2"/>
  <c r="BM160" i="2"/>
  <c r="BJ159" i="2"/>
  <c r="BJ158" i="2"/>
  <c r="BJ157" i="2"/>
  <c r="BJ156" i="2"/>
  <c r="BM155" i="2"/>
  <c r="BM154" i="2"/>
  <c r="AU160" i="2"/>
  <c r="AU159" i="2"/>
  <c r="AU157" i="2"/>
  <c r="AX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AB161" i="2"/>
  <c r="AA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BX161" i="1"/>
  <c r="BW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Z161" i="1" l="1"/>
  <c r="CA161" i="1"/>
  <c r="CS161" i="2"/>
  <c r="CR161" i="2"/>
  <c r="CR137" i="2"/>
  <c r="CS137" i="2"/>
  <c r="CR138" i="2"/>
  <c r="CS138" i="2"/>
  <c r="CR139" i="2"/>
  <c r="CS139" i="2"/>
  <c r="CR140" i="2"/>
  <c r="CS140" i="2"/>
  <c r="CR141" i="2"/>
  <c r="CS141" i="2"/>
  <c r="CR142" i="2"/>
  <c r="CS142" i="2"/>
  <c r="CR143" i="2"/>
  <c r="CS143" i="2"/>
  <c r="CR144" i="2"/>
  <c r="CS144" i="2"/>
  <c r="CR145" i="2"/>
  <c r="CS145" i="2"/>
  <c r="CR146" i="2"/>
  <c r="CS146" i="2"/>
  <c r="CR147" i="2"/>
  <c r="CS147" i="2"/>
  <c r="CR136" i="2"/>
  <c r="CS136" i="2"/>
  <c r="CA148" i="2"/>
  <c r="BZ148" i="2"/>
  <c r="CB146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R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R148" i="1" l="1"/>
  <c r="BQ148" i="1"/>
  <c r="BS142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X141" i="2" l="1"/>
  <c r="AW135" i="2" l="1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W148" i="2"/>
  <c r="AV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U148" i="1" l="1"/>
  <c r="BT148" i="1"/>
  <c r="BV143" i="1"/>
  <c r="BV142" i="1"/>
  <c r="BV141" i="1"/>
  <c r="BV140" i="1"/>
  <c r="BV139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C138" i="2" l="1"/>
  <c r="BM138" i="2"/>
  <c r="Q138" i="2"/>
  <c r="BM137" i="2" l="1"/>
  <c r="BG137" i="2"/>
  <c r="BF18" i="2"/>
  <c r="BE18" i="2"/>
  <c r="BF31" i="2"/>
  <c r="BE31" i="2"/>
  <c r="BF44" i="2"/>
  <c r="BE44" i="2"/>
  <c r="BF57" i="2"/>
  <c r="BE57" i="2"/>
  <c r="BF70" i="2"/>
  <c r="BE70" i="2"/>
  <c r="BF83" i="2"/>
  <c r="BE83" i="2"/>
  <c r="BF96" i="2"/>
  <c r="BE96" i="2"/>
  <c r="BF135" i="2"/>
  <c r="BE135" i="2"/>
  <c r="BF148" i="2"/>
  <c r="BE148" i="2"/>
  <c r="BF122" i="2"/>
  <c r="BE122" i="2"/>
  <c r="BF109" i="2"/>
  <c r="BE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M141" i="2"/>
  <c r="BM140" i="2"/>
  <c r="BM139" i="2"/>
  <c r="AU147" i="2"/>
  <c r="AU146" i="2"/>
  <c r="AU140" i="2"/>
  <c r="Q147" i="2"/>
  <c r="Q146" i="2"/>
  <c r="Q145" i="2"/>
  <c r="Q144" i="2"/>
  <c r="Q143" i="2"/>
  <c r="Q142" i="2"/>
  <c r="Q141" i="2"/>
  <c r="Q140" i="2"/>
  <c r="Q139" i="2"/>
  <c r="H144" i="2"/>
  <c r="CP148" i="2"/>
  <c r="CO148" i="2"/>
  <c r="CM148" i="2"/>
  <c r="CL148" i="2"/>
  <c r="CJ148" i="2"/>
  <c r="CI148" i="2"/>
  <c r="CG148" i="2"/>
  <c r="CF148" i="2"/>
  <c r="CD148" i="2"/>
  <c r="CC148" i="2"/>
  <c r="AB148" i="2"/>
  <c r="AA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AZ148" i="2"/>
  <c r="AY148" i="2"/>
  <c r="AT148" i="2"/>
  <c r="AS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BX148" i="1"/>
  <c r="BW148" i="1"/>
  <c r="BO148" i="1"/>
  <c r="BN148" i="1"/>
  <c r="BI148" i="1"/>
  <c r="BH148" i="1"/>
  <c r="BF148" i="1"/>
  <c r="BE148" i="1"/>
  <c r="BC148" i="1"/>
  <c r="BB148" i="1"/>
  <c r="AT148" i="1"/>
  <c r="AS148" i="1"/>
  <c r="AU145" i="1"/>
  <c r="AU144" i="1"/>
  <c r="AU143" i="1"/>
  <c r="AU142" i="1"/>
  <c r="AU141" i="1"/>
  <c r="AU140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A148" i="1" l="1"/>
  <c r="BZ148" i="1"/>
  <c r="CR148" i="2"/>
  <c r="CS148" i="2"/>
  <c r="CN134" i="2"/>
  <c r="BM134" i="2"/>
  <c r="CS134" i="2"/>
  <c r="CR134" i="2"/>
  <c r="AC134" i="2"/>
  <c r="Q134" i="2"/>
  <c r="CS133" i="2" l="1"/>
  <c r="CR133" i="2"/>
  <c r="AC133" i="2"/>
  <c r="BM133" i="2"/>
  <c r="AU133" i="2"/>
  <c r="Q133" i="2"/>
  <c r="CR123" i="2" l="1"/>
  <c r="CS123" i="2"/>
  <c r="CR124" i="2"/>
  <c r="CS124" i="2"/>
  <c r="CR125" i="2"/>
  <c r="CS125" i="2"/>
  <c r="CR126" i="2"/>
  <c r="CS126" i="2"/>
  <c r="CR127" i="2"/>
  <c r="CS127" i="2"/>
  <c r="CR128" i="2"/>
  <c r="CS128" i="2"/>
  <c r="CR129" i="2"/>
  <c r="CS129" i="2"/>
  <c r="CR130" i="2"/>
  <c r="CS130" i="2"/>
  <c r="CR131" i="2"/>
  <c r="CS131" i="2"/>
  <c r="CR132" i="2"/>
  <c r="CS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M132" i="2"/>
  <c r="BL18" i="2"/>
  <c r="BK18" i="2"/>
  <c r="BL31" i="2"/>
  <c r="BK31" i="2"/>
  <c r="BL83" i="2"/>
  <c r="BK83" i="2"/>
  <c r="BL96" i="2"/>
  <c r="BK96" i="2"/>
  <c r="BL109" i="2"/>
  <c r="BK109" i="2"/>
  <c r="BL135" i="2"/>
  <c r="BK135" i="2"/>
  <c r="BL122" i="2"/>
  <c r="BK122" i="2"/>
  <c r="BL70" i="2"/>
  <c r="BK70" i="2"/>
  <c r="BL57" i="2"/>
  <c r="BK57" i="2"/>
  <c r="BL44" i="2"/>
  <c r="BK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U132" i="2"/>
  <c r="AT122" i="1" l="1"/>
  <c r="AS122" i="1"/>
  <c r="AT109" i="1"/>
  <c r="AS109" i="1"/>
  <c r="AT95" i="1"/>
  <c r="CA95" i="1" s="1"/>
  <c r="AS95" i="1"/>
  <c r="BZ95" i="1" s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U132" i="1"/>
  <c r="AT135" i="1"/>
  <c r="AS135" i="1"/>
  <c r="AU131" i="2" l="1"/>
  <c r="BX135" i="1" l="1"/>
  <c r="BW135" i="1"/>
  <c r="BO135" i="1"/>
  <c r="BN135" i="1"/>
  <c r="BI135" i="1"/>
  <c r="BH135" i="1"/>
  <c r="BF135" i="1"/>
  <c r="BE135" i="1"/>
  <c r="BC135" i="1"/>
  <c r="BB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M135" i="2" l="1"/>
  <c r="CL135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U129" i="2" l="1"/>
  <c r="BP99" i="2" l="1"/>
  <c r="BJ130" i="2"/>
  <c r="AU130" i="2"/>
  <c r="CQ129" i="2"/>
  <c r="AI133" i="1"/>
  <c r="Q133" i="1"/>
  <c r="Q132" i="1"/>
  <c r="Q131" i="1"/>
  <c r="Q130" i="1"/>
  <c r="AF55" i="1"/>
  <c r="CS30" i="2" l="1"/>
  <c r="CS29" i="2"/>
  <c r="CS28" i="2"/>
  <c r="CS27" i="2"/>
  <c r="CS26" i="2"/>
  <c r="CS25" i="2"/>
  <c r="CS24" i="2"/>
  <c r="CS23" i="2"/>
  <c r="CS22" i="2"/>
  <c r="CS21" i="2"/>
  <c r="CS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U124" i="2"/>
  <c r="CP135" i="2"/>
  <c r="CO135" i="2"/>
  <c r="AT135" i="2"/>
  <c r="AS135" i="2"/>
  <c r="D135" i="2"/>
  <c r="C135" i="2"/>
  <c r="CS121" i="2"/>
  <c r="CR121" i="2"/>
  <c r="CS120" i="2"/>
  <c r="CR120" i="2"/>
  <c r="CS119" i="2"/>
  <c r="CR119" i="2"/>
  <c r="CS118" i="2"/>
  <c r="CR118" i="2"/>
  <c r="CS117" i="2"/>
  <c r="CR117" i="2"/>
  <c r="CS116" i="2"/>
  <c r="CR116" i="2"/>
  <c r="CS115" i="2"/>
  <c r="CR115" i="2"/>
  <c r="CS114" i="2"/>
  <c r="CR114" i="2"/>
  <c r="CS113" i="2"/>
  <c r="CR113" i="2"/>
  <c r="CS112" i="2"/>
  <c r="CR112" i="2"/>
  <c r="CS111" i="2"/>
  <c r="CR111" i="2"/>
  <c r="CS110" i="2"/>
  <c r="CR110" i="2"/>
  <c r="AU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R117" i="1"/>
  <c r="AR116" i="1"/>
  <c r="AR115" i="1"/>
  <c r="AR112" i="1"/>
  <c r="AR111" i="1"/>
  <c r="AR110" i="1"/>
  <c r="AI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A135" i="1" s="1"/>
  <c r="C135" i="1"/>
  <c r="BZ135" i="1" s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R7" i="2"/>
  <c r="CS7" i="2"/>
  <c r="CR8" i="2"/>
  <c r="CS8" i="2"/>
  <c r="CR9" i="2"/>
  <c r="CS9" i="2"/>
  <c r="CR10" i="2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S6" i="2"/>
  <c r="CR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S135" i="2" l="1"/>
  <c r="CR135" i="2"/>
  <c r="CS108" i="2"/>
  <c r="CR108" i="2"/>
  <c r="CS107" i="2"/>
  <c r="CR107" i="2"/>
  <c r="CS106" i="2"/>
  <c r="CR106" i="2"/>
  <c r="CS105" i="2"/>
  <c r="CR105" i="2"/>
  <c r="CS104" i="2"/>
  <c r="CR104" i="2"/>
  <c r="CS103" i="2"/>
  <c r="CR103" i="2"/>
  <c r="CS102" i="2"/>
  <c r="CR102" i="2"/>
  <c r="CS101" i="2"/>
  <c r="CR101" i="2"/>
  <c r="CS100" i="2"/>
  <c r="CR100" i="2"/>
  <c r="CS99" i="2"/>
  <c r="CR99" i="2"/>
  <c r="CS98" i="2"/>
  <c r="CR98" i="2"/>
  <c r="CS97" i="2"/>
  <c r="CR97" i="2"/>
  <c r="CS95" i="2"/>
  <c r="CR95" i="2"/>
  <c r="CS94" i="2"/>
  <c r="CR94" i="2"/>
  <c r="CS93" i="2"/>
  <c r="CR93" i="2"/>
  <c r="CS92" i="2"/>
  <c r="CR92" i="2"/>
  <c r="CS91" i="2"/>
  <c r="CR91" i="2"/>
  <c r="CS90" i="2"/>
  <c r="CR90" i="2"/>
  <c r="CS89" i="2"/>
  <c r="CR89" i="2"/>
  <c r="CS88" i="2"/>
  <c r="CR88" i="2"/>
  <c r="CS87" i="2"/>
  <c r="CR87" i="2"/>
  <c r="CS86" i="2"/>
  <c r="CR86" i="2"/>
  <c r="CS85" i="2"/>
  <c r="CR85" i="2"/>
  <c r="CS84" i="2"/>
  <c r="CR84" i="2"/>
  <c r="CS82" i="2"/>
  <c r="CR82" i="2"/>
  <c r="CS81" i="2"/>
  <c r="CR81" i="2"/>
  <c r="CS80" i="2"/>
  <c r="CR80" i="2"/>
  <c r="CS79" i="2"/>
  <c r="CR79" i="2"/>
  <c r="CS78" i="2"/>
  <c r="CR78" i="2"/>
  <c r="CS77" i="2"/>
  <c r="CR77" i="2"/>
  <c r="CS76" i="2"/>
  <c r="CR76" i="2"/>
  <c r="CS75" i="2"/>
  <c r="CR75" i="2"/>
  <c r="CS74" i="2"/>
  <c r="CR74" i="2"/>
  <c r="CS73" i="2"/>
  <c r="CR73" i="2"/>
  <c r="CS72" i="2"/>
  <c r="CR72" i="2"/>
  <c r="CS71" i="2"/>
  <c r="CR71" i="2"/>
  <c r="CS69" i="2"/>
  <c r="CR69" i="2"/>
  <c r="CS68" i="2"/>
  <c r="CR68" i="2"/>
  <c r="CS67" i="2"/>
  <c r="CR67" i="2"/>
  <c r="CS66" i="2"/>
  <c r="CR66" i="2"/>
  <c r="CS65" i="2"/>
  <c r="CR65" i="2"/>
  <c r="CS64" i="2"/>
  <c r="CR64" i="2"/>
  <c r="CS63" i="2"/>
  <c r="CR63" i="2"/>
  <c r="CS62" i="2"/>
  <c r="CR62" i="2"/>
  <c r="CS61" i="2"/>
  <c r="CR61" i="2"/>
  <c r="CS60" i="2"/>
  <c r="CR60" i="2"/>
  <c r="CS59" i="2"/>
  <c r="CR59" i="2"/>
  <c r="CS58" i="2"/>
  <c r="CR58" i="2"/>
  <c r="CS56" i="2"/>
  <c r="CR56" i="2"/>
  <c r="CS55" i="2"/>
  <c r="CR55" i="2"/>
  <c r="CS54" i="2"/>
  <c r="CR54" i="2"/>
  <c r="CS53" i="2"/>
  <c r="CR53" i="2"/>
  <c r="CS52" i="2"/>
  <c r="CR52" i="2"/>
  <c r="CS51" i="2"/>
  <c r="CS50" i="2"/>
  <c r="CR50" i="2"/>
  <c r="CS49" i="2"/>
  <c r="CR49" i="2"/>
  <c r="CS48" i="2"/>
  <c r="CR48" i="2"/>
  <c r="CS47" i="2"/>
  <c r="CR47" i="2"/>
  <c r="CS46" i="2"/>
  <c r="CR46" i="2"/>
  <c r="CS45" i="2"/>
  <c r="CR45" i="2"/>
  <c r="CS43" i="2"/>
  <c r="CR43" i="2"/>
  <c r="CS42" i="2"/>
  <c r="CR42" i="2"/>
  <c r="CS41" i="2"/>
  <c r="CR41" i="2"/>
  <c r="CS40" i="2"/>
  <c r="CR40" i="2"/>
  <c r="CS39" i="2"/>
  <c r="CR39" i="2"/>
  <c r="CS38" i="2"/>
  <c r="CR38" i="2"/>
  <c r="CS37" i="2"/>
  <c r="CR37" i="2"/>
  <c r="CS36" i="2"/>
  <c r="CR36" i="2"/>
  <c r="CS35" i="2"/>
  <c r="CR35" i="2"/>
  <c r="CS34" i="2"/>
  <c r="CR34" i="2"/>
  <c r="CS33" i="2"/>
  <c r="CR33" i="2"/>
  <c r="CS32" i="2"/>
  <c r="CR32" i="2"/>
  <c r="CR30" i="2"/>
  <c r="CR29" i="2"/>
  <c r="CR28" i="2"/>
  <c r="CR27" i="2"/>
  <c r="CR26" i="2"/>
  <c r="CR25" i="2"/>
  <c r="CR24" i="2"/>
  <c r="CR23" i="2"/>
  <c r="CR22" i="2"/>
  <c r="CR21" i="2"/>
  <c r="CR20" i="2"/>
  <c r="CS19" i="2"/>
  <c r="CR19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Q49" i="2"/>
  <c r="CP44" i="2"/>
  <c r="CO44" i="2"/>
  <c r="CQ35" i="2"/>
  <c r="CP31" i="2"/>
  <c r="CO31" i="2"/>
  <c r="CP18" i="2"/>
  <c r="CO18" i="2"/>
  <c r="CL18" i="2"/>
  <c r="CM18" i="2"/>
  <c r="CL31" i="2"/>
  <c r="CM31" i="2"/>
  <c r="CL44" i="2"/>
  <c r="CM44" i="2"/>
  <c r="CN47" i="2"/>
  <c r="CL57" i="2"/>
  <c r="CM57" i="2"/>
  <c r="CL70" i="2"/>
  <c r="CM70" i="2"/>
  <c r="CL83" i="2"/>
  <c r="CM83" i="2"/>
  <c r="CL96" i="2"/>
  <c r="CM96" i="2"/>
  <c r="CL109" i="2"/>
  <c r="CM109" i="2"/>
  <c r="CL122" i="2"/>
  <c r="CM122" i="2"/>
  <c r="BA25" i="2"/>
  <c r="AI42" i="1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T122" i="2"/>
  <c r="AS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U121" i="2"/>
  <c r="AU120" i="2"/>
  <c r="AU119" i="2"/>
  <c r="AU117" i="2"/>
  <c r="AU116" i="2"/>
  <c r="CJ109" i="2"/>
  <c r="CI109" i="2"/>
  <c r="CG109" i="2"/>
  <c r="CF109" i="2"/>
  <c r="CD109" i="2"/>
  <c r="CC109" i="2"/>
  <c r="BX109" i="2"/>
  <c r="BW109" i="2"/>
  <c r="BU109" i="2"/>
  <c r="BT109" i="2"/>
  <c r="BR109" i="2"/>
  <c r="BQ109" i="2"/>
  <c r="BO109" i="2"/>
  <c r="BN109" i="2"/>
  <c r="BI109" i="2"/>
  <c r="BH109" i="2"/>
  <c r="AZ109" i="2"/>
  <c r="AY109" i="2"/>
  <c r="AT109" i="2"/>
  <c r="AS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U108" i="2"/>
  <c r="AU107" i="2"/>
  <c r="AU106" i="2"/>
  <c r="BP105" i="2"/>
  <c r="AU105" i="2"/>
  <c r="AU104" i="2"/>
  <c r="BP103" i="2"/>
  <c r="AU103" i="2"/>
  <c r="AU102" i="2"/>
  <c r="Z101" i="2"/>
  <c r="AU99" i="2"/>
  <c r="BP98" i="2"/>
  <c r="AU98" i="2"/>
  <c r="BV97" i="2"/>
  <c r="AU97" i="2"/>
  <c r="CJ96" i="2"/>
  <c r="CI96" i="2"/>
  <c r="CG96" i="2"/>
  <c r="CF96" i="2"/>
  <c r="CD96" i="2"/>
  <c r="CC96" i="2"/>
  <c r="BX96" i="2"/>
  <c r="BW96" i="2"/>
  <c r="BU96" i="2"/>
  <c r="BT96" i="2"/>
  <c r="BR96" i="2"/>
  <c r="BQ96" i="2"/>
  <c r="BO96" i="2"/>
  <c r="BN96" i="2"/>
  <c r="BI96" i="2"/>
  <c r="BH96" i="2"/>
  <c r="AZ96" i="2"/>
  <c r="AY96" i="2"/>
  <c r="AT96" i="2"/>
  <c r="AS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V95" i="2"/>
  <c r="BP95" i="2"/>
  <c r="AU95" i="2"/>
  <c r="BV94" i="2"/>
  <c r="BP94" i="2"/>
  <c r="AU94" i="2"/>
  <c r="AF94" i="2"/>
  <c r="BV93" i="2"/>
  <c r="BP93" i="2"/>
  <c r="AU93" i="2"/>
  <c r="AR93" i="2"/>
  <c r="AF93" i="2"/>
  <c r="BP92" i="2"/>
  <c r="AU92" i="2"/>
  <c r="AL92" i="2"/>
  <c r="BP91" i="2"/>
  <c r="AU91" i="2"/>
  <c r="AF91" i="2"/>
  <c r="BP90" i="2"/>
  <c r="AU90" i="2"/>
  <c r="AF90" i="2"/>
  <c r="BP89" i="2"/>
  <c r="AU89" i="2"/>
  <c r="BP88" i="2"/>
  <c r="BP87" i="2"/>
  <c r="AU87" i="2"/>
  <c r="AL87" i="2"/>
  <c r="BV86" i="2"/>
  <c r="BP86" i="2"/>
  <c r="BJ86" i="2"/>
  <c r="AU86" i="2"/>
  <c r="AF86" i="2"/>
  <c r="CE85" i="2"/>
  <c r="BP85" i="2"/>
  <c r="AU85" i="2"/>
  <c r="BV84" i="2"/>
  <c r="BP84" i="2"/>
  <c r="BJ84" i="2"/>
  <c r="AU84" i="2"/>
  <c r="AL84" i="2"/>
  <c r="CJ83" i="2"/>
  <c r="CI83" i="2"/>
  <c r="CG83" i="2"/>
  <c r="CF83" i="2"/>
  <c r="CD83" i="2"/>
  <c r="CC83" i="2"/>
  <c r="BX83" i="2"/>
  <c r="BW83" i="2"/>
  <c r="BU83" i="2"/>
  <c r="BT83" i="2"/>
  <c r="BR83" i="2"/>
  <c r="BQ83" i="2"/>
  <c r="BO83" i="2"/>
  <c r="BN83" i="2"/>
  <c r="BI83" i="2"/>
  <c r="BH83" i="2"/>
  <c r="AZ83" i="2"/>
  <c r="AY83" i="2"/>
  <c r="AT83" i="2"/>
  <c r="AS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V82" i="2"/>
  <c r="BP82" i="2"/>
  <c r="BJ82" i="2"/>
  <c r="AU82" i="2"/>
  <c r="AL82" i="2"/>
  <c r="AF82" i="2"/>
  <c r="AU81" i="2"/>
  <c r="BV80" i="2"/>
  <c r="BP80" i="2"/>
  <c r="AU80" i="2"/>
  <c r="BV79" i="2"/>
  <c r="BP79" i="2"/>
  <c r="AU79" i="2"/>
  <c r="CE78" i="2"/>
  <c r="BY78" i="2"/>
  <c r="BV78" i="2"/>
  <c r="BP78" i="2"/>
  <c r="AU78" i="2"/>
  <c r="AF78" i="2"/>
  <c r="N78" i="2"/>
  <c r="AU77" i="2"/>
  <c r="BJ76" i="2"/>
  <c r="AL73" i="2"/>
  <c r="AF73" i="2"/>
  <c r="N73" i="2"/>
  <c r="H73" i="2"/>
  <c r="AU72" i="2"/>
  <c r="AF72" i="2"/>
  <c r="BJ71" i="2"/>
  <c r="CJ70" i="2"/>
  <c r="CI70" i="2"/>
  <c r="CG70" i="2"/>
  <c r="CF70" i="2"/>
  <c r="CD70" i="2"/>
  <c r="CC70" i="2"/>
  <c r="BX70" i="2"/>
  <c r="BW70" i="2"/>
  <c r="BU70" i="2"/>
  <c r="BT70" i="2"/>
  <c r="BR70" i="2"/>
  <c r="BQ70" i="2"/>
  <c r="BO70" i="2"/>
  <c r="BN70" i="2"/>
  <c r="BI70" i="2"/>
  <c r="BH70" i="2"/>
  <c r="AZ70" i="2"/>
  <c r="AY70" i="2"/>
  <c r="AT70" i="2"/>
  <c r="AS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U69" i="2"/>
  <c r="N69" i="2"/>
  <c r="BS68" i="2"/>
  <c r="AU68" i="2"/>
  <c r="AU67" i="2"/>
  <c r="AF67" i="2"/>
  <c r="CE66" i="2"/>
  <c r="AU66" i="2"/>
  <c r="CE65" i="2"/>
  <c r="AU65" i="2"/>
  <c r="AL65" i="2"/>
  <c r="N65" i="2"/>
  <c r="AU64" i="2"/>
  <c r="AU63" i="2"/>
  <c r="AL63" i="2"/>
  <c r="AU62" i="2"/>
  <c r="AU60" i="2"/>
  <c r="AU59" i="2"/>
  <c r="BJ58" i="2"/>
  <c r="AU58" i="2"/>
  <c r="CJ57" i="2"/>
  <c r="CI57" i="2"/>
  <c r="CG57" i="2"/>
  <c r="CF57" i="2"/>
  <c r="CD57" i="2"/>
  <c r="CC57" i="2"/>
  <c r="BX57" i="2"/>
  <c r="BW57" i="2"/>
  <c r="BU57" i="2"/>
  <c r="BT57" i="2"/>
  <c r="BR57" i="2"/>
  <c r="BQ57" i="2"/>
  <c r="BO57" i="2"/>
  <c r="BN57" i="2"/>
  <c r="BI57" i="2"/>
  <c r="BH57" i="2"/>
  <c r="AZ57" i="2"/>
  <c r="AY57" i="2"/>
  <c r="AT57" i="2"/>
  <c r="AS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U56" i="2"/>
  <c r="AU55" i="2"/>
  <c r="AU54" i="2"/>
  <c r="AL54" i="2"/>
  <c r="BJ53" i="2"/>
  <c r="AU53" i="2"/>
  <c r="AL53" i="2"/>
  <c r="BJ52" i="2"/>
  <c r="AU52" i="2"/>
  <c r="AL52" i="2"/>
  <c r="CK51" i="2"/>
  <c r="BJ51" i="2"/>
  <c r="AU51" i="2"/>
  <c r="AL51" i="2"/>
  <c r="CH50" i="2"/>
  <c r="AU50" i="2"/>
  <c r="T50" i="2"/>
  <c r="AU46" i="2"/>
  <c r="AL46" i="2"/>
  <c r="AU45" i="2"/>
  <c r="AL45" i="2"/>
  <c r="CJ44" i="2"/>
  <c r="CI44" i="2"/>
  <c r="CG44" i="2"/>
  <c r="CF44" i="2"/>
  <c r="CD44" i="2"/>
  <c r="CC44" i="2"/>
  <c r="BX44" i="2"/>
  <c r="BW44" i="2"/>
  <c r="BU44" i="2"/>
  <c r="BT44" i="2"/>
  <c r="BR44" i="2"/>
  <c r="BQ44" i="2"/>
  <c r="BO44" i="2"/>
  <c r="BN44" i="2"/>
  <c r="BI44" i="2"/>
  <c r="BH44" i="2"/>
  <c r="AZ44" i="2"/>
  <c r="AY44" i="2"/>
  <c r="AT44" i="2"/>
  <c r="AS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U43" i="2"/>
  <c r="AL43" i="2"/>
  <c r="AU42" i="2"/>
  <c r="AL42" i="2"/>
  <c r="AU41" i="2"/>
  <c r="AL41" i="2"/>
  <c r="AU40" i="2"/>
  <c r="AL40" i="2"/>
  <c r="AU39" i="2"/>
  <c r="AL39" i="2"/>
  <c r="AU38" i="2"/>
  <c r="AL38" i="2"/>
  <c r="BA37" i="2"/>
  <c r="AU37" i="2"/>
  <c r="AL37" i="2"/>
  <c r="AU35" i="2"/>
  <c r="BJ34" i="2"/>
  <c r="AU34" i="2"/>
  <c r="N34" i="2"/>
  <c r="AU33" i="2"/>
  <c r="AL33" i="2"/>
  <c r="AU32" i="2"/>
  <c r="AL32" i="2"/>
  <c r="N32" i="2"/>
  <c r="CJ31" i="2"/>
  <c r="CI31" i="2"/>
  <c r="CG31" i="2"/>
  <c r="CF31" i="2"/>
  <c r="CD31" i="2"/>
  <c r="CC31" i="2"/>
  <c r="BX31" i="2"/>
  <c r="BW31" i="2"/>
  <c r="BU31" i="2"/>
  <c r="BT31" i="2"/>
  <c r="BR31" i="2"/>
  <c r="BQ31" i="2"/>
  <c r="BO31" i="2"/>
  <c r="BN31" i="2"/>
  <c r="BI31" i="2"/>
  <c r="BH31" i="2"/>
  <c r="AZ31" i="2"/>
  <c r="AY31" i="2"/>
  <c r="AT31" i="2"/>
  <c r="AS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U30" i="2"/>
  <c r="AL30" i="2"/>
  <c r="BP29" i="2"/>
  <c r="AU29" i="2"/>
  <c r="AL29" i="2"/>
  <c r="N29" i="2"/>
  <c r="CE28" i="2"/>
  <c r="AU28" i="2"/>
  <c r="AL28" i="2"/>
  <c r="N28" i="2"/>
  <c r="CE27" i="2"/>
  <c r="BP27" i="2"/>
  <c r="AU27" i="2"/>
  <c r="AL27" i="2"/>
  <c r="N27" i="2"/>
  <c r="CE26" i="2"/>
  <c r="BP26" i="2"/>
  <c r="AU26" i="2"/>
  <c r="AL26" i="2"/>
  <c r="CE25" i="2"/>
  <c r="BP25" i="2"/>
  <c r="AU25" i="2"/>
  <c r="AL25" i="2"/>
  <c r="H25" i="2"/>
  <c r="CE24" i="2"/>
  <c r="BP24" i="2"/>
  <c r="BA24" i="2"/>
  <c r="AU24" i="2"/>
  <c r="AL24" i="2"/>
  <c r="AU23" i="2"/>
  <c r="AL23" i="2"/>
  <c r="CE22" i="2"/>
  <c r="BP22" i="2"/>
  <c r="BJ22" i="2"/>
  <c r="AU22" i="2"/>
  <c r="AL22" i="2"/>
  <c r="CE21" i="2"/>
  <c r="BP21" i="2"/>
  <c r="BJ21" i="2"/>
  <c r="AU21" i="2"/>
  <c r="AL21" i="2"/>
  <c r="AF21" i="2"/>
  <c r="CE20" i="2"/>
  <c r="BP20" i="2"/>
  <c r="BA20" i="2"/>
  <c r="AU20" i="2"/>
  <c r="AL20" i="2"/>
  <c r="H20" i="2"/>
  <c r="CE19" i="2"/>
  <c r="BP19" i="2"/>
  <c r="BJ19" i="2"/>
  <c r="AU19" i="2"/>
  <c r="AL19" i="2"/>
  <c r="CJ18" i="2"/>
  <c r="CI18" i="2"/>
  <c r="CG18" i="2"/>
  <c r="CF18" i="2"/>
  <c r="CD18" i="2"/>
  <c r="CC18" i="2"/>
  <c r="BX18" i="2"/>
  <c r="BW18" i="2"/>
  <c r="BU18" i="2"/>
  <c r="BT18" i="2"/>
  <c r="BR18" i="2"/>
  <c r="BQ18" i="2"/>
  <c r="BO18" i="2"/>
  <c r="BN18" i="2"/>
  <c r="BI18" i="2"/>
  <c r="BH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E17" i="2"/>
  <c r="BJ17" i="2"/>
  <c r="AU17" i="2"/>
  <c r="AL17" i="2"/>
  <c r="E17" i="2"/>
  <c r="CE16" i="2"/>
  <c r="BP16" i="2"/>
  <c r="BJ16" i="2"/>
  <c r="BA16" i="2"/>
  <c r="AU16" i="2"/>
  <c r="AL16" i="2"/>
  <c r="E16" i="2"/>
  <c r="CE15" i="2"/>
  <c r="BP15" i="2"/>
  <c r="AU15" i="2"/>
  <c r="AL15" i="2"/>
  <c r="H15" i="2"/>
  <c r="CE14" i="2"/>
  <c r="BP14" i="2"/>
  <c r="BJ14" i="2"/>
  <c r="AU14" i="2"/>
  <c r="AL14" i="2"/>
  <c r="CE13" i="2"/>
  <c r="BJ13" i="2"/>
  <c r="AU13" i="2"/>
  <c r="AL13" i="2"/>
  <c r="CE12" i="2"/>
  <c r="BP12" i="2"/>
  <c r="BJ12" i="2"/>
  <c r="AU12" i="2"/>
  <c r="AL12" i="2"/>
  <c r="BJ11" i="2"/>
  <c r="BA11" i="2"/>
  <c r="AU11" i="2"/>
  <c r="AL11" i="2"/>
  <c r="BJ10" i="2"/>
  <c r="BV8" i="2"/>
  <c r="AU8" i="2"/>
  <c r="BP7" i="2"/>
  <c r="BJ7" i="2"/>
  <c r="AU7" i="2"/>
  <c r="BJ6" i="2"/>
  <c r="AU6" i="2"/>
  <c r="AL6" i="2"/>
  <c r="BX122" i="1"/>
  <c r="BW122" i="1"/>
  <c r="BO122" i="1"/>
  <c r="BN122" i="1"/>
  <c r="BF122" i="1"/>
  <c r="BE122" i="1"/>
  <c r="BC122" i="1"/>
  <c r="BB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BX109" i="1"/>
  <c r="BW109" i="1"/>
  <c r="BO109" i="1"/>
  <c r="BN109" i="1"/>
  <c r="BF109" i="1"/>
  <c r="BE109" i="1"/>
  <c r="BC109" i="1"/>
  <c r="BB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G107" i="1"/>
  <c r="AF107" i="1"/>
  <c r="AI105" i="1"/>
  <c r="AI103" i="1"/>
  <c r="BX96" i="1"/>
  <c r="BW96" i="1"/>
  <c r="BO96" i="1"/>
  <c r="BN96" i="1"/>
  <c r="BF96" i="1"/>
  <c r="BE96" i="1"/>
  <c r="BC96" i="1"/>
  <c r="BB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BX83" i="1"/>
  <c r="BW83" i="1"/>
  <c r="BO83" i="1"/>
  <c r="BN83" i="1"/>
  <c r="BF83" i="1"/>
  <c r="BE83" i="1"/>
  <c r="BC83" i="1"/>
  <c r="BB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BY79" i="1"/>
  <c r="Q78" i="1"/>
  <c r="AL76" i="1"/>
  <c r="BX70" i="1"/>
  <c r="BW70" i="1"/>
  <c r="BO70" i="1"/>
  <c r="BN70" i="1"/>
  <c r="BF70" i="1"/>
  <c r="BE70" i="1"/>
  <c r="BC70" i="1"/>
  <c r="BB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L66" i="1"/>
  <c r="AI65" i="1"/>
  <c r="AL61" i="1"/>
  <c r="Q60" i="1"/>
  <c r="BX57" i="1"/>
  <c r="CA57" i="1" s="1"/>
  <c r="BW57" i="1"/>
  <c r="BO57" i="1"/>
  <c r="BN57" i="1"/>
  <c r="BF57" i="1"/>
  <c r="BE57" i="1"/>
  <c r="BC57" i="1"/>
  <c r="BB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L54" i="1"/>
  <c r="AR53" i="1"/>
  <c r="AR52" i="1"/>
  <c r="Q52" i="1"/>
  <c r="AI50" i="1"/>
  <c r="Q50" i="1"/>
  <c r="AO49" i="1"/>
  <c r="AL49" i="1"/>
  <c r="AF47" i="1"/>
  <c r="Q47" i="1"/>
  <c r="K47" i="1"/>
  <c r="E47" i="1"/>
  <c r="AI46" i="1"/>
  <c r="AF46" i="1"/>
  <c r="Q46" i="1"/>
  <c r="K46" i="1"/>
  <c r="E46" i="1"/>
  <c r="AF45" i="1"/>
  <c r="Q45" i="1"/>
  <c r="E45" i="1"/>
  <c r="BX44" i="1"/>
  <c r="BW44" i="1"/>
  <c r="BO44" i="1"/>
  <c r="BN44" i="1"/>
  <c r="BF44" i="1"/>
  <c r="BE44" i="1"/>
  <c r="BC44" i="1"/>
  <c r="BB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I39" i="1"/>
  <c r="AF39" i="1"/>
  <c r="Q39" i="1"/>
  <c r="E39" i="1"/>
  <c r="AI38" i="1"/>
  <c r="Q38" i="1"/>
  <c r="Q37" i="1"/>
  <c r="K37" i="1"/>
  <c r="Q36" i="1"/>
  <c r="T35" i="1"/>
  <c r="Q35" i="1"/>
  <c r="K35" i="1"/>
  <c r="Q34" i="1"/>
  <c r="Q33" i="1"/>
  <c r="Q32" i="1"/>
  <c r="BX31" i="1"/>
  <c r="BW31" i="1"/>
  <c r="BO31" i="1"/>
  <c r="BN31" i="1"/>
  <c r="BF31" i="1"/>
  <c r="BE31" i="1"/>
  <c r="BC31" i="1"/>
  <c r="BB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P23" i="1"/>
  <c r="Q23" i="1"/>
  <c r="Q22" i="1"/>
  <c r="BD21" i="1"/>
  <c r="Q21" i="1"/>
  <c r="Q20" i="1"/>
  <c r="Q19" i="1"/>
  <c r="BX18" i="1"/>
  <c r="BW18" i="1"/>
  <c r="BO18" i="1"/>
  <c r="BN18" i="1"/>
  <c r="BF18" i="1"/>
  <c r="BE18" i="1"/>
  <c r="BC18" i="1"/>
  <c r="BB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I14" i="1"/>
  <c r="Q14" i="1"/>
  <c r="AI13" i="1"/>
  <c r="Q13" i="1"/>
  <c r="AI12" i="1"/>
  <c r="Q12" i="1"/>
  <c r="Q11" i="1"/>
  <c r="N11" i="1"/>
  <c r="Q10" i="1"/>
  <c r="Q9" i="1"/>
  <c r="BD8" i="1"/>
  <c r="Q8" i="1"/>
  <c r="Z7" i="1"/>
  <c r="Q7" i="1"/>
  <c r="AI6" i="1"/>
  <c r="Z6" i="1"/>
  <c r="CA70" i="1" l="1"/>
  <c r="BZ18" i="1"/>
  <c r="CA44" i="1"/>
  <c r="BZ83" i="1"/>
  <c r="BZ31" i="1"/>
  <c r="BZ57" i="1"/>
  <c r="CA83" i="1"/>
  <c r="BZ109" i="1"/>
  <c r="CA31" i="1"/>
  <c r="BZ96" i="1"/>
  <c r="CA109" i="1"/>
  <c r="CA122" i="1"/>
  <c r="CA18" i="1"/>
  <c r="BZ44" i="1"/>
  <c r="BZ70" i="1"/>
  <c r="CA96" i="1"/>
  <c r="BZ122" i="1"/>
  <c r="CS31" i="2"/>
  <c r="CR122" i="2"/>
  <c r="CS122" i="2"/>
  <c r="CR109" i="2"/>
  <c r="CR83" i="2"/>
  <c r="CR57" i="2"/>
  <c r="CR18" i="2"/>
  <c r="CR31" i="2"/>
  <c r="CS18" i="2"/>
  <c r="CS57" i="2"/>
  <c r="CS109" i="2"/>
  <c r="CR70" i="2"/>
  <c r="CR96" i="2"/>
  <c r="CR44" i="2"/>
  <c r="CS70" i="2"/>
  <c r="CS96" i="2"/>
  <c r="CS83" i="2"/>
  <c r="CS44" i="2"/>
</calcChain>
</file>

<file path=xl/sharedStrings.xml><?xml version="1.0" encoding="utf-8"?>
<sst xmlns="http://schemas.openxmlformats.org/spreadsheetml/2006/main" count="762" uniqueCount="70">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</sst>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/>
    <xf numFmtId="0" fontId="9" fillId="3" borderId="17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5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10.5546875" style="13" customWidth="1"/>
    <col min="44" max="44" width="9.88671875" style="4" bestFit="1" customWidth="1"/>
    <col min="45" max="45" width="9.88671875" bestFit="1" customWidth="1"/>
    <col min="46" max="46" width="10.5546875" style="13" customWidth="1"/>
    <col min="47" max="47" width="9.109375" customWidth="1"/>
    <col min="48" max="48" width="9.109375" style="10"/>
    <col min="49" max="49" width="10.33203125" style="13" bestFit="1" customWidth="1"/>
    <col min="50" max="50" width="9.88671875" style="4" bestFit="1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9.109375" style="13"/>
    <col min="56" max="56" width="9.109375" style="4"/>
    <col min="57" max="57" width="10" style="10" customWidth="1"/>
    <col min="58" max="58" width="10" style="13" customWidth="1"/>
    <col min="59" max="59" width="9.88671875" style="4" bestFit="1" customWidth="1"/>
    <col min="60" max="60" width="9.109375" style="10"/>
    <col min="61" max="61" width="9.109375" style="13"/>
    <col min="62" max="62" width="9.109375" style="4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9.109375" style="4"/>
    <col min="69" max="69" width="9.109375" style="10"/>
    <col min="70" max="70" width="9.109375" style="13"/>
    <col min="71" max="71" width="9.109375" style="4"/>
    <col min="72" max="72" width="10.33203125" style="10" customWidth="1"/>
    <col min="73" max="73" width="10.33203125" style="13" customWidth="1"/>
    <col min="74" max="74" width="10.33203125" style="4" customWidth="1"/>
    <col min="75" max="75" width="9.33203125" style="10" customWidth="1"/>
    <col min="76" max="76" width="9.109375" style="13"/>
    <col min="77" max="77" width="11.6640625" style="4" bestFit="1" customWidth="1"/>
    <col min="78" max="78" width="12" style="10" customWidth="1"/>
    <col min="79" max="79" width="12" style="13" customWidth="1"/>
    <col min="81" max="81" width="1.6640625" customWidth="1"/>
    <col min="85" max="85" width="1.6640625" customWidth="1"/>
    <col min="89" max="89" width="1.6640625" customWidth="1"/>
  </cols>
  <sheetData>
    <row r="1" spans="1:171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T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</row>
    <row r="2" spans="1:171" s="23" customFormat="1" ht="21" customHeight="1" x14ac:dyDescent="0.4">
      <c r="B2" s="22" t="s">
        <v>18</v>
      </c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T2" s="25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</row>
    <row r="3" spans="1:171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T3" s="25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</row>
    <row r="4" spans="1:171" s="9" customFormat="1" ht="45" customHeight="1" x14ac:dyDescent="0.3">
      <c r="A4" s="83" t="s">
        <v>0</v>
      </c>
      <c r="B4" s="84"/>
      <c r="C4" s="79" t="s">
        <v>20</v>
      </c>
      <c r="D4" s="82"/>
      <c r="E4" s="81"/>
      <c r="F4" s="79" t="s">
        <v>60</v>
      </c>
      <c r="G4" s="82"/>
      <c r="H4" s="81"/>
      <c r="I4" s="79" t="s">
        <v>21</v>
      </c>
      <c r="J4" s="82"/>
      <c r="K4" s="81"/>
      <c r="L4" s="79" t="s">
        <v>22</v>
      </c>
      <c r="M4" s="82"/>
      <c r="N4" s="81"/>
      <c r="O4" s="79" t="s">
        <v>23</v>
      </c>
      <c r="P4" s="82"/>
      <c r="Q4" s="81"/>
      <c r="R4" s="79" t="s">
        <v>24</v>
      </c>
      <c r="S4" s="82"/>
      <c r="T4" s="81"/>
      <c r="U4" s="79" t="s">
        <v>68</v>
      </c>
      <c r="V4" s="82"/>
      <c r="W4" s="81"/>
      <c r="X4" s="79" t="s">
        <v>25</v>
      </c>
      <c r="Y4" s="82"/>
      <c r="Z4" s="81"/>
      <c r="AA4" s="79" t="s">
        <v>57</v>
      </c>
      <c r="AB4" s="82"/>
      <c r="AC4" s="81"/>
      <c r="AD4" s="79" t="s">
        <v>26</v>
      </c>
      <c r="AE4" s="82"/>
      <c r="AF4" s="81"/>
      <c r="AG4" s="79" t="s">
        <v>27</v>
      </c>
      <c r="AH4" s="82"/>
      <c r="AI4" s="81"/>
      <c r="AJ4" s="79" t="s">
        <v>28</v>
      </c>
      <c r="AK4" s="82"/>
      <c r="AL4" s="81"/>
      <c r="AM4" s="79" t="s">
        <v>29</v>
      </c>
      <c r="AN4" s="82"/>
      <c r="AO4" s="81"/>
      <c r="AP4" s="79" t="s">
        <v>30</v>
      </c>
      <c r="AQ4" s="82"/>
      <c r="AR4" s="81"/>
      <c r="AS4" s="83" t="s">
        <v>59</v>
      </c>
      <c r="AT4" s="86"/>
      <c r="AU4" s="84"/>
      <c r="AV4" s="79" t="s">
        <v>66</v>
      </c>
      <c r="AW4" s="82"/>
      <c r="AX4" s="81"/>
      <c r="AY4" s="79" t="s">
        <v>64</v>
      </c>
      <c r="AZ4" s="82"/>
      <c r="BA4" s="81"/>
      <c r="BB4" s="79" t="s">
        <v>31</v>
      </c>
      <c r="BC4" s="82"/>
      <c r="BD4" s="81"/>
      <c r="BE4" s="79" t="s">
        <v>32</v>
      </c>
      <c r="BF4" s="82"/>
      <c r="BG4" s="81"/>
      <c r="BH4" s="79" t="s">
        <v>55</v>
      </c>
      <c r="BI4" s="80"/>
      <c r="BJ4" s="81"/>
      <c r="BK4" s="79" t="s">
        <v>67</v>
      </c>
      <c r="BL4" s="80"/>
      <c r="BM4" s="81"/>
      <c r="BN4" s="79" t="s">
        <v>33</v>
      </c>
      <c r="BO4" s="80"/>
      <c r="BP4" s="81"/>
      <c r="BQ4" s="79" t="s">
        <v>52</v>
      </c>
      <c r="BR4" s="80"/>
      <c r="BS4" s="81"/>
      <c r="BT4" s="79" t="s">
        <v>53</v>
      </c>
      <c r="BU4" s="80"/>
      <c r="BV4" s="81"/>
      <c r="BW4" s="79" t="s">
        <v>34</v>
      </c>
      <c r="BX4" s="80"/>
      <c r="BY4" s="81"/>
      <c r="BZ4" s="58" t="s">
        <v>35</v>
      </c>
      <c r="CA4" s="59" t="s">
        <v>35</v>
      </c>
      <c r="CB4" s="8"/>
      <c r="CD4" s="8"/>
      <c r="CE4" s="8"/>
      <c r="CF4" s="8"/>
      <c r="CH4" s="8"/>
      <c r="CI4" s="8"/>
      <c r="CJ4" s="8"/>
      <c r="CL4" s="8"/>
      <c r="CM4" s="8"/>
      <c r="CN4" s="8"/>
    </row>
    <row r="5" spans="1:171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36</v>
      </c>
      <c r="CA5" s="36" t="s">
        <v>37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57">
        <v>24</v>
      </c>
      <c r="AH6" s="31">
        <v>114</v>
      </c>
      <c r="AI6" s="53">
        <f t="shared" ref="AI6:AI14" si="0">AH6/AG6*1000</f>
        <v>4750</v>
      </c>
      <c r="AJ6" s="11">
        <v>0</v>
      </c>
      <c r="AK6" s="30">
        <v>0</v>
      </c>
      <c r="AL6" s="53">
        <v>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32">
        <f t="shared" ref="BZ6:BZ37" si="1">SUM(BW6,BN6,BE6,BB6,AP6,AM6,AJ6,AG6,AD6,X6,R6,O6,L6,I6,C6,AA6+AS6+BT6+BH6+F6+BQ6+AY6+U6)</f>
        <v>130</v>
      </c>
      <c r="CA6" s="33">
        <f t="shared" ref="CA6:CA37" si="2">SUM(BX6,BO6,BF6,BC6,AQ6,AN6,AK6,AH6,AE6,Y6,S6,P6,M6,J6,D6,AB6+AT6+BU6+BI6+G6+BR6+AZ6+V6)</f>
        <v>661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</row>
    <row r="7" spans="1:171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7">
        <f t="shared" si="1"/>
        <v>95</v>
      </c>
      <c r="CA7" s="17">
        <f t="shared" si="2"/>
        <v>507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</row>
    <row r="8" spans="1:171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56">
        <v>54</v>
      </c>
      <c r="BC8" s="12">
        <v>368</v>
      </c>
      <c r="BD8" s="16">
        <f>BC8/BB8*1000</f>
        <v>6814.8148148148148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7">
        <f t="shared" si="1"/>
        <v>180</v>
      </c>
      <c r="CA8" s="17">
        <f t="shared" si="2"/>
        <v>936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</row>
    <row r="9" spans="1:171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7">
        <f t="shared" si="1"/>
        <v>77</v>
      </c>
      <c r="CA9" s="17">
        <f t="shared" si="2"/>
        <v>436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</row>
    <row r="10" spans="1:171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7">
        <f t="shared" si="1"/>
        <v>43</v>
      </c>
      <c r="CA10" s="17">
        <f t="shared" si="2"/>
        <v>258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</row>
    <row r="11" spans="1:171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7">
        <f t="shared" si="1"/>
        <v>187</v>
      </c>
      <c r="CA11" s="17">
        <f t="shared" si="2"/>
        <v>836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</row>
    <row r="12" spans="1:171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56">
        <v>56</v>
      </c>
      <c r="AH12" s="12">
        <v>174</v>
      </c>
      <c r="AI12" s="16">
        <f t="shared" si="0"/>
        <v>3107.1428571428573</v>
      </c>
      <c r="AJ12" s="6">
        <v>0</v>
      </c>
      <c r="AK12" s="5">
        <v>0</v>
      </c>
      <c r="AL12" s="16">
        <v>0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7">
        <f t="shared" si="1"/>
        <v>149</v>
      </c>
      <c r="CA12" s="17">
        <f t="shared" si="2"/>
        <v>686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</row>
    <row r="13" spans="1:171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56">
        <v>56</v>
      </c>
      <c r="AH13" s="12">
        <v>176</v>
      </c>
      <c r="AI13" s="16">
        <f t="shared" si="0"/>
        <v>3142.8571428571427</v>
      </c>
      <c r="AJ13" s="6">
        <v>0</v>
      </c>
      <c r="AK13" s="5">
        <v>0</v>
      </c>
      <c r="AL13" s="16">
        <v>0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7">
        <f t="shared" si="1"/>
        <v>179</v>
      </c>
      <c r="CA13" s="17">
        <f t="shared" si="2"/>
        <v>855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</row>
    <row r="14" spans="1:171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56">
        <v>28</v>
      </c>
      <c r="AH14" s="12">
        <v>96</v>
      </c>
      <c r="AI14" s="16">
        <f t="shared" si="0"/>
        <v>3428.5714285714284</v>
      </c>
      <c r="AJ14" s="6">
        <v>0</v>
      </c>
      <c r="AK14" s="5">
        <v>0</v>
      </c>
      <c r="AL14" s="16">
        <v>0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7">
        <f t="shared" si="1"/>
        <v>65</v>
      </c>
      <c r="CA14" s="17">
        <f t="shared" si="2"/>
        <v>306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</row>
    <row r="15" spans="1:171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7">
        <f t="shared" si="1"/>
        <v>19</v>
      </c>
      <c r="CA15" s="17">
        <f t="shared" si="2"/>
        <v>113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</row>
    <row r="16" spans="1:171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7">
        <f t="shared" si="1"/>
        <v>0</v>
      </c>
      <c r="CA16" s="17">
        <f t="shared" si="2"/>
        <v>0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</row>
    <row r="17" spans="1:167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7">
        <f t="shared" si="1"/>
        <v>0</v>
      </c>
      <c r="CA17" s="17">
        <f t="shared" si="2"/>
        <v>0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</row>
    <row r="18" spans="1:167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>
        <f>SUM(AG6:AG17)</f>
        <v>164</v>
      </c>
      <c r="AH18" s="37">
        <f>SUM(AH6:AH17)</f>
        <v>560</v>
      </c>
      <c r="AI18" s="55"/>
      <c r="AJ18" s="54">
        <f>SUM(AJ6:AJ17)</f>
        <v>0</v>
      </c>
      <c r="AK18" s="37">
        <f>SUM(AK6:AK17)</f>
        <v>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54</v>
      </c>
      <c r="BC18" s="37">
        <f>SUM(BC6:BC17)</f>
        <v>368</v>
      </c>
      <c r="BD18" s="55"/>
      <c r="BE18" s="54">
        <f>SUM(BE6:BE17)</f>
        <v>0</v>
      </c>
      <c r="BF18" s="37">
        <f>SUM(BF6:BF17)</f>
        <v>0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>
        <f>SUM(BQ6:BQ17)</f>
        <v>0</v>
      </c>
      <c r="BR18" s="37">
        <f>SUM(BR6:BR17)</f>
        <v>0</v>
      </c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38">
        <f t="shared" si="1"/>
        <v>1124</v>
      </c>
      <c r="CA18" s="39">
        <f t="shared" si="2"/>
        <v>5594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</row>
    <row r="19" spans="1:167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6">
        <v>0</v>
      </c>
      <c r="BL19" s="5">
        <v>0</v>
      </c>
      <c r="BM19" s="16">
        <v>0</v>
      </c>
      <c r="BN19" s="11">
        <v>0</v>
      </c>
      <c r="BO19" s="30">
        <v>0</v>
      </c>
      <c r="BP19" s="53">
        <v>0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32">
        <f t="shared" si="1"/>
        <v>18</v>
      </c>
      <c r="CA19" s="33">
        <f t="shared" si="2"/>
        <v>70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</row>
    <row r="20" spans="1:167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7">
        <f t="shared" si="1"/>
        <v>223</v>
      </c>
      <c r="CA20" s="17">
        <f t="shared" si="2"/>
        <v>259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</row>
    <row r="21" spans="1:167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>
        <v>0</v>
      </c>
      <c r="AH21" s="5">
        <v>0</v>
      </c>
      <c r="AI21" s="16">
        <v>0</v>
      </c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56">
        <v>36</v>
      </c>
      <c r="BC21" s="12">
        <v>191</v>
      </c>
      <c r="BD21" s="16">
        <f>BC21/BB21*1000</f>
        <v>5305.5555555555557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7">
        <f t="shared" si="1"/>
        <v>62</v>
      </c>
      <c r="CA21" s="17">
        <f t="shared" si="2"/>
        <v>314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</row>
    <row r="22" spans="1:167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7">
        <f t="shared" si="1"/>
        <v>19</v>
      </c>
      <c r="CA22" s="17">
        <f t="shared" si="2"/>
        <v>87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</row>
    <row r="23" spans="1:167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56">
        <v>20</v>
      </c>
      <c r="BO23" s="12">
        <v>152</v>
      </c>
      <c r="BP23" s="16">
        <f>BO23/BN23*1000</f>
        <v>7600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7">
        <f t="shared" si="1"/>
        <v>76</v>
      </c>
      <c r="CA23" s="17">
        <f t="shared" si="2"/>
        <v>416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</row>
    <row r="24" spans="1:167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7">
        <f t="shared" si="1"/>
        <v>0</v>
      </c>
      <c r="CA24" s="17">
        <f t="shared" si="2"/>
        <v>0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</row>
    <row r="25" spans="1:167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7">
        <f t="shared" si="1"/>
        <v>37</v>
      </c>
      <c r="CA25" s="17">
        <f t="shared" si="2"/>
        <v>205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</row>
    <row r="26" spans="1:167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7">
        <f t="shared" si="1"/>
        <v>49</v>
      </c>
      <c r="CA26" s="17">
        <f t="shared" si="2"/>
        <v>227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</row>
    <row r="27" spans="1:167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7">
        <f t="shared" si="1"/>
        <v>56</v>
      </c>
      <c r="CA27" s="17">
        <f t="shared" si="2"/>
        <v>268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</row>
    <row r="28" spans="1:167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7">
        <f t="shared" si="1"/>
        <v>37</v>
      </c>
      <c r="CA28" s="17">
        <f t="shared" si="2"/>
        <v>195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</row>
    <row r="29" spans="1:167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7">
        <f t="shared" si="1"/>
        <v>37</v>
      </c>
      <c r="CA29" s="17">
        <f t="shared" si="2"/>
        <v>196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</row>
    <row r="30" spans="1:167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7">
        <f t="shared" si="1"/>
        <v>26</v>
      </c>
      <c r="CA30" s="17">
        <f t="shared" si="2"/>
        <v>118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</row>
    <row r="31" spans="1:167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>
        <f>SUM(AG19:AG30)</f>
        <v>0</v>
      </c>
      <c r="AH31" s="37">
        <f>SUM(AH19:AH30)</f>
        <v>0</v>
      </c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36</v>
      </c>
      <c r="BC31" s="37">
        <f>SUM(BC19:BC30)</f>
        <v>191</v>
      </c>
      <c r="BD31" s="55"/>
      <c r="BE31" s="54">
        <f>SUM(BE19:BE30)</f>
        <v>0</v>
      </c>
      <c r="BF31" s="37">
        <f>SUM(BF19:BF30)</f>
        <v>0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20</v>
      </c>
      <c r="BO31" s="37">
        <f>SUM(BO19:BO30)</f>
        <v>152</v>
      </c>
      <c r="BP31" s="55"/>
      <c r="BQ31" s="54">
        <f>SUM(BQ19:BQ30)</f>
        <v>0</v>
      </c>
      <c r="BR31" s="37">
        <f>SUM(BR19:BR30)</f>
        <v>0</v>
      </c>
      <c r="BS31" s="55"/>
      <c r="BT31" s="54">
        <f>SUM(BT19:BT30)</f>
        <v>0</v>
      </c>
      <c r="BU31" s="37">
        <f>SUM(BU19:BU30)</f>
        <v>0</v>
      </c>
      <c r="BV31" s="55"/>
      <c r="BW31" s="54">
        <f>SUM(BW19:BW30)</f>
        <v>0</v>
      </c>
      <c r="BX31" s="37">
        <f>SUM(BX19:BX30)</f>
        <v>0</v>
      </c>
      <c r="BY31" s="55"/>
      <c r="BZ31" s="38">
        <f t="shared" si="1"/>
        <v>640</v>
      </c>
      <c r="CA31" s="39">
        <f t="shared" si="2"/>
        <v>2355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</row>
    <row r="32" spans="1:167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7">
        <f t="shared" si="1"/>
        <v>74</v>
      </c>
      <c r="CA32" s="17">
        <f t="shared" si="2"/>
        <v>343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</row>
    <row r="33" spans="1:167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7">
        <f t="shared" si="1"/>
        <v>55</v>
      </c>
      <c r="CA33" s="17">
        <f t="shared" si="2"/>
        <v>239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</row>
    <row r="34" spans="1:167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7">
        <f t="shared" si="1"/>
        <v>71</v>
      </c>
      <c r="CA34" s="17">
        <f t="shared" si="2"/>
        <v>332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</row>
    <row r="35" spans="1:167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7">
        <f t="shared" si="1"/>
        <v>238</v>
      </c>
      <c r="CA35" s="17">
        <f t="shared" si="2"/>
        <v>1076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</row>
    <row r="36" spans="1:167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1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7">
        <f t="shared" si="1"/>
        <v>96</v>
      </c>
      <c r="CA36" s="17">
        <f t="shared" si="2"/>
        <v>459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</row>
    <row r="37" spans="1:167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7">
        <f t="shared" si="1"/>
        <v>155</v>
      </c>
      <c r="CA37" s="17">
        <f t="shared" si="2"/>
        <v>754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</row>
    <row r="38" spans="1:167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56">
        <v>30</v>
      </c>
      <c r="AH38" s="12">
        <v>113</v>
      </c>
      <c r="AI38" s="16">
        <f>AH38/AG38*1000</f>
        <v>3766.6666666666665</v>
      </c>
      <c r="AJ38" s="6">
        <v>0</v>
      </c>
      <c r="AK38" s="5">
        <v>0</v>
      </c>
      <c r="AL38" s="16">
        <v>0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7">
        <f t="shared" ref="BZ38:BZ69" si="6">SUM(BW38,BN38,BE38,BB38,AP38,AM38,AJ38,AG38,AD38,X38,R38,O38,L38,I38,C38,AA38+AS38+BT38+BH38+F38+BQ38+AY38+U38)</f>
        <v>37</v>
      </c>
      <c r="CA38" s="17">
        <f t="shared" ref="CA38:CA69" si="7">SUM(BX38,BO38,BF38,BC38,AQ38,AN38,AK38,AH38,AE38,Y38,S38,P38,M38,J38,D38,AB38+AT38+BU38+BI38+G38+BR38+AZ38+V38)</f>
        <v>154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</row>
    <row r="39" spans="1:167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>
        <v>28</v>
      </c>
      <c r="AH39" s="12">
        <v>113</v>
      </c>
      <c r="AI39" s="16">
        <f>AH39/AG39*1000</f>
        <v>4035.7142857142858</v>
      </c>
      <c r="AJ39" s="6">
        <v>0</v>
      </c>
      <c r="AK39" s="5">
        <v>0</v>
      </c>
      <c r="AL39" s="16">
        <v>0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7">
        <f t="shared" si="6"/>
        <v>875</v>
      </c>
      <c r="CA39" s="17">
        <f t="shared" si="7"/>
        <v>4338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</row>
    <row r="40" spans="1:167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7">
        <f t="shared" si="6"/>
        <v>355</v>
      </c>
      <c r="CA40" s="17">
        <f t="shared" si="7"/>
        <v>1779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</row>
    <row r="41" spans="1:167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7">
        <f t="shared" si="6"/>
        <v>831</v>
      </c>
      <c r="CA41" s="17">
        <f t="shared" si="7"/>
        <v>4345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</row>
    <row r="42" spans="1:167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>
        <v>1</v>
      </c>
      <c r="AH42" s="12">
        <v>0</v>
      </c>
      <c r="AI42" s="16">
        <f>AH42/AG42*1000</f>
        <v>0</v>
      </c>
      <c r="AJ42" s="6">
        <v>0</v>
      </c>
      <c r="AK42" s="5">
        <v>18</v>
      </c>
      <c r="AL42" s="16">
        <v>0</v>
      </c>
      <c r="AM42" s="6">
        <v>0</v>
      </c>
      <c r="AN42" s="5">
        <v>0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7">
        <f t="shared" si="6"/>
        <v>1248</v>
      </c>
      <c r="CA42" s="17">
        <f t="shared" si="7"/>
        <v>6626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</row>
    <row r="43" spans="1:167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6">
        <v>0</v>
      </c>
      <c r="AH43" s="5">
        <v>0</v>
      </c>
      <c r="AI43" s="16">
        <v>0</v>
      </c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7">
        <f t="shared" si="6"/>
        <v>225</v>
      </c>
      <c r="CA43" s="17">
        <f t="shared" si="7"/>
        <v>1232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</row>
    <row r="44" spans="1:167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>
        <f>SUM(AG32:AG43)</f>
        <v>59</v>
      </c>
      <c r="AH44" s="37">
        <f>SUM(AH32:AH43)</f>
        <v>226</v>
      </c>
      <c r="AI44" s="55"/>
      <c r="AJ44" s="54">
        <f>SUM(AJ32:AJ43)</f>
        <v>0</v>
      </c>
      <c r="AK44" s="37">
        <f>SUM(AK32:AK43)</f>
        <v>18</v>
      </c>
      <c r="AL44" s="55"/>
      <c r="AM44" s="54">
        <f>SUM(AM32:AM43)</f>
        <v>0</v>
      </c>
      <c r="AN44" s="37">
        <f>SUM(AN32:AN43)</f>
        <v>0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1</v>
      </c>
      <c r="BJ44" s="55"/>
      <c r="BK44" s="54">
        <f>SUM(BK32:BK43)</f>
        <v>0</v>
      </c>
      <c r="BL44" s="37">
        <f>SUM(BL32:BL43)</f>
        <v>0</v>
      </c>
      <c r="BM44" s="55"/>
      <c r="BN44" s="54">
        <f>SUM(BN32:BN43)</f>
        <v>0</v>
      </c>
      <c r="BO44" s="37">
        <f>SUM(BO32:BO43)</f>
        <v>0</v>
      </c>
      <c r="BP44" s="55"/>
      <c r="BQ44" s="54">
        <f>SUM(BQ32:BQ43)</f>
        <v>0</v>
      </c>
      <c r="BR44" s="37">
        <f>SUM(BR32:BR43)</f>
        <v>0</v>
      </c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38">
        <f t="shared" si="6"/>
        <v>4260</v>
      </c>
      <c r="CA44" s="39">
        <f t="shared" si="7"/>
        <v>21677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S44" s="3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</row>
    <row r="45" spans="1:167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6">
        <v>0</v>
      </c>
      <c r="AH45" s="5">
        <v>0</v>
      </c>
      <c r="AI45" s="16">
        <v>0</v>
      </c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7">
        <f t="shared" si="6"/>
        <v>191</v>
      </c>
      <c r="CA45" s="17">
        <f t="shared" si="7"/>
        <v>1013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</row>
    <row r="46" spans="1:167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>
        <v>28</v>
      </c>
      <c r="AH46" s="12">
        <v>334</v>
      </c>
      <c r="AI46" s="16">
        <f>AH46/AG46*1000</f>
        <v>11928.571428571429</v>
      </c>
      <c r="AJ46" s="6">
        <v>0</v>
      </c>
      <c r="AK46" s="5">
        <v>0</v>
      </c>
      <c r="AL46" s="16">
        <v>0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7">
        <f t="shared" si="6"/>
        <v>321</v>
      </c>
      <c r="CA46" s="17">
        <f t="shared" si="7"/>
        <v>1926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</row>
    <row r="47" spans="1:167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7">
        <f t="shared" si="6"/>
        <v>348</v>
      </c>
      <c r="CA47" s="17">
        <f t="shared" si="7"/>
        <v>1976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</row>
    <row r="48" spans="1:167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7">
        <f t="shared" si="6"/>
        <v>0</v>
      </c>
      <c r="CA48" s="17">
        <f t="shared" si="7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</row>
    <row r="49" spans="1:167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56">
        <v>1</v>
      </c>
      <c r="AK49" s="12">
        <v>14</v>
      </c>
      <c r="AL49" s="16">
        <f>AK49/AJ49*1000</f>
        <v>14000</v>
      </c>
      <c r="AM49" s="56">
        <v>28</v>
      </c>
      <c r="AN49" s="12">
        <v>334</v>
      </c>
      <c r="AO49" s="16">
        <f>AN49/AM49*1000</f>
        <v>11928.571428571429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7">
        <f t="shared" si="6"/>
        <v>29</v>
      </c>
      <c r="CA49" s="17">
        <f t="shared" si="7"/>
        <v>348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</row>
    <row r="50" spans="1:167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56">
        <v>30</v>
      </c>
      <c r="AH50" s="12">
        <v>47</v>
      </c>
      <c r="AI50" s="16">
        <f>AH50/AG50*1000</f>
        <v>1566.6666666666667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7">
        <f t="shared" si="6"/>
        <v>68</v>
      </c>
      <c r="CA50" s="17">
        <f t="shared" si="7"/>
        <v>350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</row>
    <row r="51" spans="1:167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7">
        <f t="shared" si="6"/>
        <v>0</v>
      </c>
      <c r="CA51" s="17">
        <f t="shared" si="7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</row>
    <row r="52" spans="1:167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56">
        <v>115</v>
      </c>
      <c r="AQ52" s="12">
        <v>545</v>
      </c>
      <c r="AR52" s="16">
        <f>AQ52/AP52*1000</f>
        <v>4739.1304347826081</v>
      </c>
      <c r="AS52" s="6">
        <v>0</v>
      </c>
      <c r="AT52" s="5">
        <v>0</v>
      </c>
      <c r="AU52" s="16">
        <v>0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7">
        <f t="shared" si="6"/>
        <v>209</v>
      </c>
      <c r="CA52" s="17">
        <f t="shared" si="7"/>
        <v>1275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</row>
    <row r="53" spans="1:167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56">
        <v>84</v>
      </c>
      <c r="AQ53" s="12">
        <v>357</v>
      </c>
      <c r="AR53" s="16">
        <f>AQ53/AP53*1000</f>
        <v>4250</v>
      </c>
      <c r="AS53" s="6">
        <v>0</v>
      </c>
      <c r="AT53" s="5">
        <v>0</v>
      </c>
      <c r="AU53" s="16">
        <v>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7">
        <f t="shared" si="6"/>
        <v>84</v>
      </c>
      <c r="CA53" s="17">
        <f t="shared" si="7"/>
        <v>357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</row>
    <row r="54" spans="1:167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2</v>
      </c>
      <c r="AK54" s="12">
        <v>20</v>
      </c>
      <c r="AL54" s="16">
        <f>AK54/AJ54*1000</f>
        <v>10000</v>
      </c>
      <c r="AM54" s="6">
        <v>0</v>
      </c>
      <c r="AN54" s="5">
        <v>0</v>
      </c>
      <c r="AO54" s="16">
        <v>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7">
        <f t="shared" si="6"/>
        <v>2</v>
      </c>
      <c r="CA54" s="17">
        <f t="shared" si="7"/>
        <v>20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</row>
    <row r="55" spans="1:167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7">
        <f t="shared" si="6"/>
        <v>-38</v>
      </c>
      <c r="CA55" s="17">
        <f t="shared" si="7"/>
        <v>-209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</row>
    <row r="56" spans="1:167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7">
        <f t="shared" si="6"/>
        <v>0</v>
      </c>
      <c r="CA56" s="17">
        <f t="shared" si="7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</row>
    <row r="57" spans="1:167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>
        <f>SUM(AG45:AG56)</f>
        <v>58</v>
      </c>
      <c r="AH57" s="37">
        <f>SUM(AH45:AH56)</f>
        <v>381</v>
      </c>
      <c r="AI57" s="55"/>
      <c r="AJ57" s="54">
        <f>SUM(AJ45:AJ56)</f>
        <v>3</v>
      </c>
      <c r="AK57" s="37">
        <f>SUM(AK45:AK56)</f>
        <v>34</v>
      </c>
      <c r="AL57" s="55"/>
      <c r="AM57" s="54">
        <f>SUM(AM45:AM56)</f>
        <v>28</v>
      </c>
      <c r="AN57" s="37">
        <f>SUM(AN45:AN56)</f>
        <v>334</v>
      </c>
      <c r="AO57" s="55"/>
      <c r="AP57" s="54">
        <f>SUM(AP45:AP56)</f>
        <v>199</v>
      </c>
      <c r="AQ57" s="37">
        <f>SUM(AQ45:AQ56)</f>
        <v>902</v>
      </c>
      <c r="AR57" s="55"/>
      <c r="AS57" s="54">
        <f>SUM(AS45:AS56)</f>
        <v>0</v>
      </c>
      <c r="AT57" s="37">
        <f>SUM(AT45:AT56)</f>
        <v>0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>
        <f>SUM(BQ45:BQ56)</f>
        <v>0</v>
      </c>
      <c r="BR57" s="37">
        <f>SUM(BR45:BR56)</f>
        <v>0</v>
      </c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38">
        <f t="shared" si="6"/>
        <v>1214</v>
      </c>
      <c r="CA57" s="39">
        <f t="shared" si="7"/>
        <v>7056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S57" s="3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</row>
    <row r="58" spans="1:167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7">
        <f t="shared" si="6"/>
        <v>0</v>
      </c>
      <c r="CA58" s="17">
        <f t="shared" si="7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</row>
    <row r="59" spans="1:167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7">
        <f t="shared" si="6"/>
        <v>0</v>
      </c>
      <c r="CA59" s="17">
        <f t="shared" si="7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</row>
    <row r="60" spans="1:167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7">
        <f t="shared" si="6"/>
        <v>19</v>
      </c>
      <c r="CA60" s="17">
        <f t="shared" si="7"/>
        <v>204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</row>
    <row r="61" spans="1:167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56">
        <v>1</v>
      </c>
      <c r="AK61" s="12">
        <v>16</v>
      </c>
      <c r="AL61" s="16">
        <f>AK61/AJ61*1000</f>
        <v>16000</v>
      </c>
      <c r="AM61" s="6">
        <v>0</v>
      </c>
      <c r="AN61" s="5">
        <v>0</v>
      </c>
      <c r="AO61" s="16"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7">
        <f t="shared" si="6"/>
        <v>1</v>
      </c>
      <c r="CA61" s="17">
        <f t="shared" si="7"/>
        <v>16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</row>
    <row r="62" spans="1:167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7">
        <f t="shared" si="6"/>
        <v>0</v>
      </c>
      <c r="CA62" s="17">
        <f t="shared" si="7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</row>
    <row r="63" spans="1:167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7">
        <f t="shared" si="6"/>
        <v>0</v>
      </c>
      <c r="CA63" s="17">
        <f t="shared" si="7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</row>
    <row r="64" spans="1:167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7">
        <f t="shared" si="6"/>
        <v>0</v>
      </c>
      <c r="CA64" s="17">
        <f t="shared" si="7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</row>
    <row r="65" spans="1:167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56">
        <v>28</v>
      </c>
      <c r="AH65" s="12">
        <v>241</v>
      </c>
      <c r="AI65" s="16">
        <f>AH65/AG65*1000</f>
        <v>8607.1428571428569</v>
      </c>
      <c r="AJ65" s="6">
        <v>0</v>
      </c>
      <c r="AK65" s="5">
        <v>0</v>
      </c>
      <c r="AL65" s="16">
        <v>0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7">
        <f t="shared" si="6"/>
        <v>28</v>
      </c>
      <c r="CA65" s="17">
        <f t="shared" si="7"/>
        <v>241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</row>
    <row r="66" spans="1:167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56">
        <v>1</v>
      </c>
      <c r="AK66" s="12">
        <v>16</v>
      </c>
      <c r="AL66" s="16">
        <f>AK66/AJ66*1000</f>
        <v>16000</v>
      </c>
      <c r="AM66" s="6">
        <v>0</v>
      </c>
      <c r="AN66" s="5">
        <v>0</v>
      </c>
      <c r="AO66" s="16">
        <v>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7">
        <f t="shared" si="6"/>
        <v>1</v>
      </c>
      <c r="CA66" s="17">
        <f t="shared" si="7"/>
        <v>16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</row>
    <row r="67" spans="1:167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7">
        <f t="shared" si="6"/>
        <v>0</v>
      </c>
      <c r="CA67" s="17">
        <f t="shared" si="7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</row>
    <row r="68" spans="1:167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7">
        <f t="shared" si="6"/>
        <v>0</v>
      </c>
      <c r="CA68" s="17">
        <f t="shared" si="7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</row>
    <row r="69" spans="1:167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7">
        <f t="shared" si="6"/>
        <v>0</v>
      </c>
      <c r="CA69" s="17">
        <f t="shared" si="7"/>
        <v>4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</row>
    <row r="70" spans="1:167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>
        <f>SUM(AG58:AG69)</f>
        <v>28</v>
      </c>
      <c r="AH70" s="37">
        <f>SUM(AH58:AH69)</f>
        <v>241</v>
      </c>
      <c r="AI70" s="55"/>
      <c r="AJ70" s="54">
        <f>SUM(AJ58:AJ69)</f>
        <v>2</v>
      </c>
      <c r="AK70" s="37">
        <f>SUM(AK58:AK69)</f>
        <v>32</v>
      </c>
      <c r="AL70" s="55"/>
      <c r="AM70" s="54">
        <f>SUM(AM58:AM69)</f>
        <v>0</v>
      </c>
      <c r="AN70" s="37">
        <f>SUM(AN58:AN69)</f>
        <v>0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>
        <f>SUM(BQ58:BQ69)</f>
        <v>0</v>
      </c>
      <c r="BR70" s="37">
        <f>SUM(BR58:BR69)</f>
        <v>0</v>
      </c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38">
        <f t="shared" ref="BZ70:BZ101" si="9">SUM(BW70,BN70,BE70,BB70,AP70,AM70,AJ70,AG70,AD70,X70,R70,O70,L70,I70,C70,AA70+AS70+BT70+BH70+F70+BQ70+AY70+U70)</f>
        <v>49</v>
      </c>
      <c r="CA70" s="39">
        <f t="shared" ref="CA70:CA101" si="10">SUM(BX70,BO70,BF70,BC70,AQ70,AN70,AK70,AH70,AE70,Y70,S70,P70,M70,J70,D70,AB70+AT70+BU70+BI70+G70+BR70+AZ70+V70)</f>
        <v>481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S70" s="3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</row>
    <row r="71" spans="1:167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7">
        <f t="shared" si="9"/>
        <v>0</v>
      </c>
      <c r="CA71" s="17">
        <f t="shared" si="10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</row>
    <row r="72" spans="1:167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7">
        <f t="shared" si="9"/>
        <v>0</v>
      </c>
      <c r="CA72" s="17">
        <f t="shared" si="10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</row>
    <row r="73" spans="1:167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>
        <v>0</v>
      </c>
      <c r="AH73" s="5">
        <v>0</v>
      </c>
      <c r="AI73" s="16">
        <v>0</v>
      </c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7">
        <f t="shared" si="9"/>
        <v>0</v>
      </c>
      <c r="CA73" s="17">
        <f t="shared" si="10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</row>
    <row r="74" spans="1:167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7">
        <f t="shared" si="9"/>
        <v>0</v>
      </c>
      <c r="CA74" s="17">
        <f t="shared" si="10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</row>
    <row r="75" spans="1:167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7">
        <f t="shared" si="9"/>
        <v>0</v>
      </c>
      <c r="CA75" s="17">
        <f t="shared" si="10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</row>
    <row r="76" spans="1:167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56">
        <v>2</v>
      </c>
      <c r="AK76" s="12">
        <v>42</v>
      </c>
      <c r="AL76" s="16">
        <f>AK76/AJ76*1000</f>
        <v>21000</v>
      </c>
      <c r="AM76" s="6">
        <v>0</v>
      </c>
      <c r="AN76" s="5">
        <v>0</v>
      </c>
      <c r="AO76" s="16"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7">
        <f t="shared" si="9"/>
        <v>2</v>
      </c>
      <c r="CA76" s="17">
        <f t="shared" si="10"/>
        <v>42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</row>
    <row r="77" spans="1:167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7">
        <f t="shared" si="9"/>
        <v>0</v>
      </c>
      <c r="CA77" s="17">
        <f t="shared" si="10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</row>
    <row r="78" spans="1:167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>
        <v>0</v>
      </c>
      <c r="BR78" s="5">
        <v>0</v>
      </c>
      <c r="BS78" s="16">
        <v>0</v>
      </c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7">
        <f t="shared" si="9"/>
        <v>7</v>
      </c>
      <c r="CA78" s="17">
        <f t="shared" si="10"/>
        <v>52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</row>
    <row r="79" spans="1:167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>
        <v>0</v>
      </c>
      <c r="BR79" s="5">
        <v>0</v>
      </c>
      <c r="BS79" s="16">
        <v>0</v>
      </c>
      <c r="BT79" s="6">
        <v>0</v>
      </c>
      <c r="BU79" s="5">
        <v>0</v>
      </c>
      <c r="BV79" s="16">
        <v>0</v>
      </c>
      <c r="BW79" s="56">
        <v>7</v>
      </c>
      <c r="BX79" s="12">
        <v>10</v>
      </c>
      <c r="BY79" s="16">
        <f>BX79/BW79*1000</f>
        <v>1428.5714285714287</v>
      </c>
      <c r="BZ79" s="7">
        <f t="shared" si="9"/>
        <v>7</v>
      </c>
      <c r="CA79" s="17">
        <f t="shared" si="10"/>
        <v>10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</row>
    <row r="80" spans="1:167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>
        <v>0</v>
      </c>
      <c r="BR80" s="5">
        <v>0</v>
      </c>
      <c r="BS80" s="16">
        <v>0</v>
      </c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7">
        <f t="shared" si="9"/>
        <v>0</v>
      </c>
      <c r="CA80" s="17">
        <f t="shared" si="10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</row>
    <row r="81" spans="1:167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7">
        <f t="shared" si="9"/>
        <v>0</v>
      </c>
      <c r="CA81" s="17">
        <f t="shared" si="10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</row>
    <row r="82" spans="1:167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>
        <v>0</v>
      </c>
      <c r="AH82" s="5">
        <v>0</v>
      </c>
      <c r="AI82" s="16">
        <v>0</v>
      </c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>
        <v>0</v>
      </c>
      <c r="BR82" s="5">
        <v>0</v>
      </c>
      <c r="BS82" s="16">
        <v>0</v>
      </c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7">
        <f t="shared" si="9"/>
        <v>0</v>
      </c>
      <c r="CA82" s="17">
        <f t="shared" si="10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</row>
    <row r="83" spans="1:167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>
        <f>SUM(AG71:AG82)</f>
        <v>0</v>
      </c>
      <c r="AH83" s="37">
        <f>SUM(AH71:AH82)</f>
        <v>0</v>
      </c>
      <c r="AI83" s="55"/>
      <c r="AJ83" s="54">
        <f>SUM(AJ71:AJ82)</f>
        <v>2</v>
      </c>
      <c r="AK83" s="37">
        <f>SUM(AK71:AK82)</f>
        <v>42</v>
      </c>
      <c r="AL83" s="55"/>
      <c r="AM83" s="54">
        <f>SUM(AM71:AM82)</f>
        <v>0</v>
      </c>
      <c r="AN83" s="37">
        <f>SUM(AN71:AN82)</f>
        <v>0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>
        <f>SUM(BQ71:BQ82)</f>
        <v>0</v>
      </c>
      <c r="BR83" s="37">
        <f>SUM(BR71:BR82)</f>
        <v>0</v>
      </c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7</v>
      </c>
      <c r="BX83" s="37">
        <f>SUM(BX71:BX82)</f>
        <v>10</v>
      </c>
      <c r="BY83" s="55"/>
      <c r="BZ83" s="38">
        <f t="shared" si="9"/>
        <v>16</v>
      </c>
      <c r="CA83" s="39">
        <f t="shared" si="10"/>
        <v>104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S83" s="3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</row>
    <row r="84" spans="1:167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>
        <v>0</v>
      </c>
      <c r="BR84" s="5">
        <v>0</v>
      </c>
      <c r="BS84" s="16">
        <v>0</v>
      </c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7">
        <f t="shared" si="9"/>
        <v>0</v>
      </c>
      <c r="CA84" s="17">
        <f t="shared" si="10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</row>
    <row r="85" spans="1:167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7">
        <f t="shared" si="9"/>
        <v>0</v>
      </c>
      <c r="CA85" s="17">
        <f t="shared" si="10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</row>
    <row r="86" spans="1:167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>
        <v>0</v>
      </c>
      <c r="BR86" s="5">
        <v>0</v>
      </c>
      <c r="BS86" s="16">
        <v>0</v>
      </c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7">
        <f t="shared" si="9"/>
        <v>0</v>
      </c>
      <c r="CA86" s="17">
        <f t="shared" si="10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</row>
    <row r="87" spans="1:167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7">
        <f t="shared" si="9"/>
        <v>0</v>
      </c>
      <c r="CA87" s="17">
        <f t="shared" si="10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</row>
    <row r="88" spans="1:167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7">
        <f t="shared" si="9"/>
        <v>0</v>
      </c>
      <c r="CA88" s="17">
        <f t="shared" si="10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</row>
    <row r="89" spans="1:167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7">
        <f t="shared" si="9"/>
        <v>0</v>
      </c>
      <c r="CA89" s="17">
        <f t="shared" si="10"/>
        <v>1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</row>
    <row r="90" spans="1:167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7">
        <f t="shared" si="9"/>
        <v>0</v>
      </c>
      <c r="CA90" s="17">
        <f t="shared" si="10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</row>
    <row r="91" spans="1:167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7">
        <f t="shared" si="9"/>
        <v>0</v>
      </c>
      <c r="CA91" s="17">
        <f t="shared" si="10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</row>
    <row r="92" spans="1:167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7">
        <f t="shared" si="9"/>
        <v>0</v>
      </c>
      <c r="CA92" s="17">
        <f t="shared" si="10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</row>
    <row r="93" spans="1:167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>
        <v>0</v>
      </c>
      <c r="BR93" s="5">
        <v>0</v>
      </c>
      <c r="BS93" s="16">
        <v>0</v>
      </c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7">
        <f t="shared" si="9"/>
        <v>0</v>
      </c>
      <c r="CA93" s="17">
        <f t="shared" si="10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</row>
    <row r="94" spans="1:167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>
        <v>0</v>
      </c>
      <c r="BR94" s="5">
        <v>0</v>
      </c>
      <c r="BS94" s="16">
        <v>0</v>
      </c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7">
        <f t="shared" si="9"/>
        <v>0</v>
      </c>
      <c r="CA94" s="17">
        <f t="shared" si="10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</row>
    <row r="95" spans="1:167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f>SUM(AS84:AS94)</f>
        <v>0</v>
      </c>
      <c r="AT95" s="5">
        <f>SUM(AT84:AT94)</f>
        <v>0</v>
      </c>
      <c r="AU95" s="16"/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>
        <v>0</v>
      </c>
      <c r="BR95" s="5">
        <v>0</v>
      </c>
      <c r="BS95" s="16">
        <v>0</v>
      </c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7">
        <f t="shared" si="9"/>
        <v>0</v>
      </c>
      <c r="CA95" s="17">
        <f t="shared" si="10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</row>
    <row r="96" spans="1:167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>
        <f>SUM(AG84:AG95)</f>
        <v>0</v>
      </c>
      <c r="AH96" s="37">
        <f>SUM(AH84:AH95)</f>
        <v>0</v>
      </c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/>
      <c r="AT96" s="37"/>
      <c r="AU96" s="55"/>
      <c r="AV96" s="54">
        <f>SUM(AV84:AV95)</f>
        <v>0</v>
      </c>
      <c r="AW96" s="37">
        <f>SUM(AW84:AW95)</f>
        <v>0</v>
      </c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>
        <f>SUM(BQ84:BQ95)</f>
        <v>0</v>
      </c>
      <c r="BR96" s="37">
        <f>SUM(BR84:BR95)</f>
        <v>0</v>
      </c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38">
        <f t="shared" si="9"/>
        <v>0</v>
      </c>
      <c r="CA96" s="39">
        <f t="shared" si="10"/>
        <v>1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S96" s="3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</row>
    <row r="97" spans="1:167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7">
        <f t="shared" si="9"/>
        <v>0</v>
      </c>
      <c r="CA97" s="17">
        <f t="shared" si="10"/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</row>
    <row r="98" spans="1:167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7">
        <f t="shared" si="9"/>
        <v>0</v>
      </c>
      <c r="CA98" s="17">
        <f t="shared" si="10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</row>
    <row r="99" spans="1:167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7">
        <f t="shared" si="9"/>
        <v>0</v>
      </c>
      <c r="CA99" s="17">
        <f t="shared" si="10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</row>
    <row r="100" spans="1:167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7">
        <f t="shared" si="9"/>
        <v>0</v>
      </c>
      <c r="CA100" s="17">
        <f t="shared" si="10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</row>
    <row r="101" spans="1:167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7">
        <f t="shared" si="9"/>
        <v>0</v>
      </c>
      <c r="CA101" s="17">
        <f t="shared" si="10"/>
        <v>1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</row>
    <row r="102" spans="1:167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7">
        <f t="shared" ref="BZ102:BZ133" si="11">SUM(BW102,BN102,BE102,BB102,AP102,AM102,AJ102,AG102,AD102,X102,R102,O102,L102,I102,C102,AA102+AS102+BT102+BH102+F102+BQ102+AY102+U102)</f>
        <v>0</v>
      </c>
      <c r="CA102" s="17">
        <f t="shared" ref="CA102:CA133" si="12">SUM(BX102,BO102,BF102,BC102,AQ102,AN102,AK102,AH102,AE102,Y102,S102,P102,M102,J102,D102,AB102+AT102+BU102+BI102+G102+BR102+AZ102+V102)</f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</row>
    <row r="103" spans="1:167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56">
        <v>5</v>
      </c>
      <c r="AH103" s="12">
        <v>25</v>
      </c>
      <c r="AI103" s="16">
        <f>AH103/AG103*1000</f>
        <v>5000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7">
        <f t="shared" si="11"/>
        <v>5</v>
      </c>
      <c r="CA103" s="17">
        <f t="shared" si="12"/>
        <v>25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</row>
    <row r="104" spans="1:167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7">
        <f t="shared" si="11"/>
        <v>0</v>
      </c>
      <c r="CA104" s="17">
        <f t="shared" si="12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</row>
    <row r="105" spans="1:167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56">
        <v>30</v>
      </c>
      <c r="AH105" s="12">
        <v>279</v>
      </c>
      <c r="AI105" s="16">
        <f>AH105/AG105*1000</f>
        <v>9300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7">
        <f t="shared" si="11"/>
        <v>30</v>
      </c>
      <c r="CA105" s="17">
        <f t="shared" si="12"/>
        <v>279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</row>
    <row r="106" spans="1:167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7">
        <f t="shared" si="11"/>
        <v>0</v>
      </c>
      <c r="CA106" s="17">
        <f t="shared" si="12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</row>
    <row r="107" spans="1:167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56">
        <v>48</v>
      </c>
      <c r="BF107" s="12">
        <v>488</v>
      </c>
      <c r="BG107" s="16">
        <f>BF107/BE107*1000</f>
        <v>10166.666666666666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7">
        <f t="shared" si="11"/>
        <v>86</v>
      </c>
      <c r="CA107" s="17">
        <f t="shared" si="12"/>
        <v>930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</row>
    <row r="108" spans="1:167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7">
        <f t="shared" si="11"/>
        <v>39</v>
      </c>
      <c r="CA108" s="17">
        <f t="shared" si="12"/>
        <v>446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</row>
    <row r="109" spans="1:167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>
        <f>SUM(AG97:AG108)</f>
        <v>35</v>
      </c>
      <c r="AH109" s="37">
        <f>SUM(AH97:AH108)</f>
        <v>304</v>
      </c>
      <c r="AI109" s="55"/>
      <c r="AJ109" s="54">
        <f>SUM(AJ97:AJ108)</f>
        <v>0</v>
      </c>
      <c r="AK109" s="37">
        <f>SUM(AK97:AK108)</f>
        <v>0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48</v>
      </c>
      <c r="BF109" s="37">
        <f>SUM(BF97:BF108)</f>
        <v>488</v>
      </c>
      <c r="BG109" s="55"/>
      <c r="BH109" s="54">
        <f>SUM(BH97:BH108)</f>
        <v>0</v>
      </c>
      <c r="BI109" s="37">
        <f>SUM(BI97:BI108)</f>
        <v>0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>
        <f>SUM(BQ97:BQ108)</f>
        <v>0</v>
      </c>
      <c r="BR109" s="37">
        <f>SUM(BR97:BR108)</f>
        <v>0</v>
      </c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38">
        <f t="shared" si="11"/>
        <v>160</v>
      </c>
      <c r="CA109" s="39">
        <f t="shared" si="12"/>
        <v>1681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S109" s="3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</row>
    <row r="110" spans="1:167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56</v>
      </c>
      <c r="AQ110" s="5">
        <v>387</v>
      </c>
      <c r="AR110" s="16">
        <f t="shared" ref="AR110:AR117" si="13">AQ110/AP110*1000</f>
        <v>6910.7142857142853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7">
        <f t="shared" si="11"/>
        <v>56</v>
      </c>
      <c r="CA110" s="17">
        <f t="shared" si="12"/>
        <v>387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</row>
    <row r="111" spans="1:167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252</v>
      </c>
      <c r="AQ111" s="5">
        <v>1726</v>
      </c>
      <c r="AR111" s="16">
        <f t="shared" si="13"/>
        <v>6849.2063492063489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7">
        <f t="shared" si="11"/>
        <v>468</v>
      </c>
      <c r="CA111" s="17">
        <f t="shared" si="12"/>
        <v>4489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</row>
    <row r="112" spans="1:167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72</v>
      </c>
      <c r="AQ112" s="5">
        <v>470</v>
      </c>
      <c r="AR112" s="16">
        <f t="shared" si="13"/>
        <v>6527.7777777777774</v>
      </c>
      <c r="AS112" s="6">
        <v>0</v>
      </c>
      <c r="AT112" s="5">
        <v>0</v>
      </c>
      <c r="AU112" s="16">
        <v>0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7">
        <f t="shared" si="11"/>
        <v>180</v>
      </c>
      <c r="CA112" s="17">
        <f t="shared" si="12"/>
        <v>1787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</row>
    <row r="113" spans="1:167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7">
        <f t="shared" si="11"/>
        <v>0</v>
      </c>
      <c r="CA113" s="17">
        <f t="shared" si="12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</row>
    <row r="114" spans="1:167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7">
        <f t="shared" si="11"/>
        <v>185</v>
      </c>
      <c r="CA114" s="17">
        <f t="shared" si="12"/>
        <v>2216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</row>
    <row r="115" spans="1:167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86</v>
      </c>
      <c r="AQ115" s="5">
        <v>919</v>
      </c>
      <c r="AR115" s="16">
        <f t="shared" si="13"/>
        <v>10686.046511627907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7">
        <f t="shared" si="11"/>
        <v>202</v>
      </c>
      <c r="CA115" s="17">
        <f t="shared" si="12"/>
        <v>2425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</row>
    <row r="116" spans="1:167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0</v>
      </c>
      <c r="AH116" s="5">
        <v>0</v>
      </c>
      <c r="AI116" s="16">
        <v>0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156</v>
      </c>
      <c r="AQ116" s="5">
        <v>1850</v>
      </c>
      <c r="AR116" s="16">
        <f t="shared" si="13"/>
        <v>11858.974358974359</v>
      </c>
      <c r="AS116" s="6">
        <v>0</v>
      </c>
      <c r="AT116" s="5">
        <v>0</v>
      </c>
      <c r="AU116" s="16">
        <v>0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7">
        <f t="shared" si="11"/>
        <v>156</v>
      </c>
      <c r="CA116" s="17">
        <f t="shared" si="12"/>
        <v>1850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</row>
    <row r="117" spans="1:167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72</v>
      </c>
      <c r="AQ117" s="5">
        <v>940</v>
      </c>
      <c r="AR117" s="16">
        <f t="shared" si="13"/>
        <v>13055.555555555555</v>
      </c>
      <c r="AS117" s="6">
        <v>0</v>
      </c>
      <c r="AT117" s="5">
        <v>0</v>
      </c>
      <c r="AU117" s="16">
        <v>0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7">
        <f t="shared" si="11"/>
        <v>8</v>
      </c>
      <c r="CA117" s="17">
        <f t="shared" si="12"/>
        <v>55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</row>
    <row r="118" spans="1:167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7">
        <f t="shared" si="11"/>
        <v>0</v>
      </c>
      <c r="CA118" s="17">
        <f t="shared" si="12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</row>
    <row r="119" spans="1:167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25</v>
      </c>
      <c r="AH119" s="5">
        <v>261</v>
      </c>
      <c r="AI119" s="16">
        <f t="shared" ref="AI119" si="17">AH119/AG119*1000</f>
        <v>10440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7">
        <f t="shared" si="11"/>
        <v>25</v>
      </c>
      <c r="CA119" s="17">
        <f t="shared" si="12"/>
        <v>261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</row>
    <row r="120" spans="1:167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7">
        <f t="shared" si="11"/>
        <v>0</v>
      </c>
      <c r="CA120" s="17">
        <f t="shared" si="12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</row>
    <row r="121" spans="1:167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7">
        <f t="shared" si="11"/>
        <v>131</v>
      </c>
      <c r="CA121" s="17">
        <f t="shared" si="12"/>
        <v>1369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</row>
    <row r="122" spans="1:167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>
        <f>SUM(AG110:AG121)</f>
        <v>25</v>
      </c>
      <c r="AH122" s="37">
        <f>SUM(AH110:AH121)</f>
        <v>261</v>
      </c>
      <c r="AI122" s="55"/>
      <c r="AJ122" s="54">
        <f>SUM(AJ110:AJ121)</f>
        <v>0</v>
      </c>
      <c r="AK122" s="37">
        <f>SUM(AK110:AK121)</f>
        <v>0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694</v>
      </c>
      <c r="AQ122" s="37">
        <f>SUM(AQ110:AQ121)</f>
        <v>6292</v>
      </c>
      <c r="AR122" s="55"/>
      <c r="AS122" s="54">
        <f>SUM(AS110:AS121)</f>
        <v>0</v>
      </c>
      <c r="AT122" s="37">
        <f>SUM(AT110:AT121)</f>
        <v>0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>
        <f>SUM(BQ110:BQ121)</f>
        <v>0</v>
      </c>
      <c r="BR122" s="37">
        <f>SUM(BR110:BR121)</f>
        <v>0</v>
      </c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38">
        <f t="shared" si="11"/>
        <v>1411</v>
      </c>
      <c r="CA122" s="39">
        <f t="shared" si="12"/>
        <v>14839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S122" s="3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</row>
    <row r="123" spans="1:167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7">
        <f t="shared" si="11"/>
        <v>0</v>
      </c>
      <c r="CA123" s="17">
        <f t="shared" si="12"/>
        <v>0</v>
      </c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</row>
    <row r="124" spans="1:167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7">
        <f t="shared" si="11"/>
        <v>0</v>
      </c>
      <c r="CA124" s="17">
        <f t="shared" si="12"/>
        <v>1</v>
      </c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</row>
    <row r="125" spans="1:167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7">
        <f t="shared" si="11"/>
        <v>7</v>
      </c>
      <c r="CA125" s="17">
        <f t="shared" si="12"/>
        <v>124</v>
      </c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</row>
    <row r="126" spans="1:167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7">
        <f t="shared" si="11"/>
        <v>1</v>
      </c>
      <c r="CA126" s="17">
        <f t="shared" si="12"/>
        <v>1</v>
      </c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</row>
    <row r="127" spans="1:167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7">
        <f t="shared" si="11"/>
        <v>0</v>
      </c>
      <c r="CA127" s="17">
        <f t="shared" si="12"/>
        <v>0</v>
      </c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</row>
    <row r="128" spans="1:167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7">
        <f t="shared" si="11"/>
        <v>3</v>
      </c>
      <c r="CA128" s="17">
        <f t="shared" si="12"/>
        <v>435</v>
      </c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</row>
    <row r="129" spans="1:167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7">
        <f t="shared" si="11"/>
        <v>0</v>
      </c>
      <c r="CA129" s="17">
        <f t="shared" si="12"/>
        <v>0</v>
      </c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</row>
    <row r="130" spans="1:167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7">
        <f t="shared" si="11"/>
        <v>2</v>
      </c>
      <c r="CA130" s="17">
        <f t="shared" si="12"/>
        <v>37.526000000000003</v>
      </c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</row>
    <row r="131" spans="1:167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7">
        <f t="shared" si="11"/>
        <v>14.48</v>
      </c>
      <c r="CA131" s="17">
        <f t="shared" si="12"/>
        <v>227.77</v>
      </c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</row>
    <row r="132" spans="1:167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30</v>
      </c>
      <c r="AT132" s="5">
        <v>162</v>
      </c>
      <c r="AU132" s="16">
        <f t="shared" ref="AU132" si="19">AT132/AS132*1000</f>
        <v>5400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7">
        <f t="shared" si="11"/>
        <v>32</v>
      </c>
      <c r="CA132" s="17">
        <f t="shared" si="12"/>
        <v>200.49</v>
      </c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</row>
    <row r="133" spans="1:167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>
        <v>3.05</v>
      </c>
      <c r="AH133" s="5">
        <v>1.08</v>
      </c>
      <c r="AI133" s="16">
        <f t="shared" ref="AI133" si="20">AH133/AG133*1000</f>
        <v>354.09836065573774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7">
        <f t="shared" si="11"/>
        <v>5.05</v>
      </c>
      <c r="CA133" s="17">
        <f t="shared" si="12"/>
        <v>39.54</v>
      </c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</row>
    <row r="134" spans="1:167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7">
        <f t="shared" ref="BZ134:BZ165" si="21">SUM(BW134,BN134,BE134,BB134,AP134,AM134,AJ134,AG134,AD134,X134,R134,O134,L134,I134,C134,AA134+AS134+BT134+BH134+F134+BQ134+AY134+U134)</f>
        <v>0</v>
      </c>
      <c r="CA134" s="17">
        <f t="shared" ref="CA134:CA165" si="22">SUM(BX134,BO134,BF134,BC134,AQ134,AN134,AK134,AH134,AE134,Y134,S134,P134,M134,J134,D134,AB134+AT134+BU134+BI134+G134+BR134+AZ134+V134)</f>
        <v>0</v>
      </c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</row>
    <row r="135" spans="1:167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>
        <f>SUM(AG123:AG134)</f>
        <v>3.05</v>
      </c>
      <c r="AH135" s="37">
        <f>SUM(AH123:AH134)</f>
        <v>1.08</v>
      </c>
      <c r="AI135" s="55"/>
      <c r="AJ135" s="54">
        <f>SUM(AJ123:AJ134)</f>
        <v>0</v>
      </c>
      <c r="AK135" s="37">
        <f>SUM(AK123:AK134)</f>
        <v>0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30</v>
      </c>
      <c r="AT135" s="37">
        <f>SUM(AT123:AT134)</f>
        <v>162</v>
      </c>
      <c r="AU135" s="55"/>
      <c r="AV135" s="54">
        <f>SUM(AV123:AV134)</f>
        <v>0</v>
      </c>
      <c r="AW135" s="37">
        <f>SUM(AW123:AW134)</f>
        <v>0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>
        <f>SUM(BQ123:BQ134)</f>
        <v>0</v>
      </c>
      <c r="BR135" s="37">
        <f>SUM(BR123:BR134)</f>
        <v>0</v>
      </c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38">
        <f t="shared" si="21"/>
        <v>64.53</v>
      </c>
      <c r="CA135" s="39">
        <f t="shared" si="22"/>
        <v>1066.326</v>
      </c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S135" s="3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</row>
    <row r="136" spans="1:167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7">
        <f t="shared" si="21"/>
        <v>2.6</v>
      </c>
      <c r="CA136" s="17">
        <f t="shared" si="22"/>
        <v>42.74</v>
      </c>
    </row>
    <row r="137" spans="1:167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7">
        <f t="shared" si="21"/>
        <v>2.6</v>
      </c>
      <c r="CA137" s="17">
        <f t="shared" si="22"/>
        <v>43.78</v>
      </c>
    </row>
    <row r="138" spans="1:167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7">
        <f t="shared" si="21"/>
        <v>0</v>
      </c>
      <c r="CA138" s="17">
        <f t="shared" si="22"/>
        <v>0</v>
      </c>
    </row>
    <row r="139" spans="1:167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197.34200000000001</v>
      </c>
      <c r="BU139" s="5">
        <v>1220.56</v>
      </c>
      <c r="BV139" s="16">
        <f t="shared" ref="BV139:BV143" si="24">BU139/BT139*1000</f>
        <v>6184.9986318168449</v>
      </c>
      <c r="BW139" s="6">
        <v>0</v>
      </c>
      <c r="BX139" s="5">
        <v>0</v>
      </c>
      <c r="BY139" s="16">
        <v>0</v>
      </c>
      <c r="BZ139" s="7">
        <f t="shared" si="21"/>
        <v>203.44200000000001</v>
      </c>
      <c r="CA139" s="17">
        <f t="shared" si="22"/>
        <v>1324.3</v>
      </c>
    </row>
    <row r="140" spans="1:167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169</v>
      </c>
      <c r="AT140" s="5">
        <v>912.6</v>
      </c>
      <c r="AU140" s="16">
        <f t="shared" ref="AU140:AU145" si="25">AT140/AS140*1000</f>
        <v>5400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230.22399999999999</v>
      </c>
      <c r="BU140" s="5">
        <v>1452.25</v>
      </c>
      <c r="BV140" s="16">
        <f t="shared" si="24"/>
        <v>6307.9870039613597</v>
      </c>
      <c r="BW140" s="6">
        <v>0</v>
      </c>
      <c r="BX140" s="5">
        <v>0</v>
      </c>
      <c r="BY140" s="16">
        <v>0</v>
      </c>
      <c r="BZ140" s="7">
        <f t="shared" si="21"/>
        <v>406.22399999999999</v>
      </c>
      <c r="CA140" s="17">
        <f t="shared" si="22"/>
        <v>2487.31</v>
      </c>
    </row>
    <row r="141" spans="1:167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531</v>
      </c>
      <c r="AT141" s="5">
        <v>2937.6</v>
      </c>
      <c r="AU141" s="16">
        <f t="shared" si="25"/>
        <v>5532.2033898305081</v>
      </c>
      <c r="AV141" s="6">
        <v>0</v>
      </c>
      <c r="AW141" s="5">
        <v>0</v>
      </c>
      <c r="AX141" s="16">
        <v>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279.65199999999999</v>
      </c>
      <c r="BU141" s="5">
        <v>1869.41</v>
      </c>
      <c r="BV141" s="16">
        <f t="shared" si="24"/>
        <v>6684.772502967975</v>
      </c>
      <c r="BW141" s="6">
        <v>0</v>
      </c>
      <c r="BX141" s="5">
        <v>0</v>
      </c>
      <c r="BY141" s="16">
        <v>0</v>
      </c>
      <c r="BZ141" s="7">
        <f t="shared" si="21"/>
        <v>949.25200000000007</v>
      </c>
      <c r="CA141" s="17">
        <f t="shared" si="22"/>
        <v>5257.45</v>
      </c>
    </row>
    <row r="142" spans="1:167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679</v>
      </c>
      <c r="AT142" s="5">
        <v>3666.6</v>
      </c>
      <c r="AU142" s="16">
        <f t="shared" si="25"/>
        <v>5399.9999999999991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34</v>
      </c>
      <c r="BR142" s="5">
        <v>183.6</v>
      </c>
      <c r="BS142" s="16">
        <f t="shared" ref="BS142" si="27">BR142/BQ142*1000</f>
        <v>5399.9999999999991</v>
      </c>
      <c r="BT142" s="6">
        <v>180</v>
      </c>
      <c r="BU142" s="5">
        <v>1221.6099999999999</v>
      </c>
      <c r="BV142" s="16">
        <f t="shared" si="24"/>
        <v>6786.7222222222217</v>
      </c>
      <c r="BW142" s="6">
        <v>0</v>
      </c>
      <c r="BX142" s="5">
        <v>0</v>
      </c>
      <c r="BY142" s="16">
        <v>0</v>
      </c>
      <c r="BZ142" s="7">
        <f t="shared" si="21"/>
        <v>896.52700000000004</v>
      </c>
      <c r="CA142" s="17">
        <f t="shared" si="22"/>
        <v>5129.6500000000005</v>
      </c>
    </row>
    <row r="143" spans="1:167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510</v>
      </c>
      <c r="AT143" s="5">
        <v>2754</v>
      </c>
      <c r="AU143" s="16">
        <f t="shared" si="25"/>
        <v>5400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120</v>
      </c>
      <c r="BU143" s="5">
        <v>809.34</v>
      </c>
      <c r="BV143" s="16">
        <f t="shared" si="24"/>
        <v>6744.5</v>
      </c>
      <c r="BW143" s="6">
        <v>0</v>
      </c>
      <c r="BX143" s="5">
        <v>0</v>
      </c>
      <c r="BY143" s="16">
        <v>0</v>
      </c>
      <c r="BZ143" s="7">
        <f t="shared" si="21"/>
        <v>734.6</v>
      </c>
      <c r="CA143" s="17">
        <f t="shared" si="22"/>
        <v>3912.21</v>
      </c>
    </row>
    <row r="144" spans="1:167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102</v>
      </c>
      <c r="AT144" s="5">
        <v>550.79999999999995</v>
      </c>
      <c r="AU144" s="16">
        <f t="shared" si="25"/>
        <v>5399.9999999999991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7">
        <f t="shared" si="21"/>
        <v>102</v>
      </c>
      <c r="CA144" s="17">
        <f t="shared" si="22"/>
        <v>550.79999999999995</v>
      </c>
    </row>
    <row r="145" spans="1:79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34</v>
      </c>
      <c r="AT145" s="5">
        <v>183.6</v>
      </c>
      <c r="AU145" s="16">
        <f t="shared" si="25"/>
        <v>5399.9999999999991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7">
        <f t="shared" si="21"/>
        <v>36.621000000000002</v>
      </c>
      <c r="CA145" s="17">
        <f t="shared" si="22"/>
        <v>227.25</v>
      </c>
    </row>
    <row r="146" spans="1:79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7">
        <f t="shared" si="21"/>
        <v>2.625</v>
      </c>
      <c r="CA146" s="17">
        <f t="shared" si="22"/>
        <v>45.04</v>
      </c>
    </row>
    <row r="147" spans="1:79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7">
        <f t="shared" si="21"/>
        <v>0</v>
      </c>
      <c r="CA147" s="17">
        <f t="shared" si="22"/>
        <v>0</v>
      </c>
    </row>
    <row r="148" spans="1:79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>
        <f>SUM(AG136:AG147)</f>
        <v>0</v>
      </c>
      <c r="AH148" s="37">
        <f>SUM(AH136:AH147)</f>
        <v>0</v>
      </c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2025</v>
      </c>
      <c r="AT148" s="37">
        <f>SUM(AT136:AT147)</f>
        <v>11005.199999999999</v>
      </c>
      <c r="AU148" s="55"/>
      <c r="AV148" s="54">
        <f>SUM(AV136:AV147)</f>
        <v>0</v>
      </c>
      <c r="AW148" s="37">
        <f>SUM(AW136:AW147)</f>
        <v>0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>
        <f>SUM(BQ136:BQ147)</f>
        <v>34</v>
      </c>
      <c r="BR148" s="37">
        <f>SUM(BR136:BR147)</f>
        <v>183.6</v>
      </c>
      <c r="BS148" s="55"/>
      <c r="BT148" s="54">
        <f>SUM(BT136:BT147)</f>
        <v>1007.2180000000001</v>
      </c>
      <c r="BU148" s="37">
        <f>SUM(BU136:BU147)</f>
        <v>6573.17</v>
      </c>
      <c r="BV148" s="55"/>
      <c r="BW148" s="54">
        <f>SUM(BW136:BW147)</f>
        <v>0</v>
      </c>
      <c r="BX148" s="37">
        <f>SUM(BX136:BX147)</f>
        <v>0</v>
      </c>
      <c r="BY148" s="55"/>
      <c r="BZ148" s="38">
        <f t="shared" si="21"/>
        <v>3336.491</v>
      </c>
      <c r="CA148" s="39">
        <f t="shared" si="22"/>
        <v>19020.529999999995</v>
      </c>
    </row>
    <row r="149" spans="1:79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7">
        <f t="shared" si="21"/>
        <v>5.2110000000000003</v>
      </c>
      <c r="CA149" s="17">
        <f t="shared" si="22"/>
        <v>92.990000000000009</v>
      </c>
    </row>
    <row r="150" spans="1:79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7">
        <f t="shared" si="21"/>
        <v>0</v>
      </c>
      <c r="CA150" s="17">
        <f t="shared" si="22"/>
        <v>0</v>
      </c>
    </row>
    <row r="151" spans="1:79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5</v>
      </c>
      <c r="BU151" s="5">
        <v>2.35</v>
      </c>
      <c r="BV151" s="16">
        <f t="shared" ref="BV151:BV157" si="30">BU151/BT151*1000</f>
        <v>470.00000000000006</v>
      </c>
      <c r="BW151" s="6">
        <v>0</v>
      </c>
      <c r="BX151" s="5">
        <v>0</v>
      </c>
      <c r="BY151" s="16">
        <v>0</v>
      </c>
      <c r="BZ151" s="7">
        <f t="shared" si="21"/>
        <v>5</v>
      </c>
      <c r="CA151" s="17">
        <f t="shared" si="22"/>
        <v>2.35</v>
      </c>
    </row>
    <row r="152" spans="1:79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63.356000000000002</v>
      </c>
      <c r="BU152" s="5">
        <v>719.42</v>
      </c>
      <c r="BV152" s="16">
        <f t="shared" si="30"/>
        <v>11355.199191868172</v>
      </c>
      <c r="BW152" s="6">
        <v>0</v>
      </c>
      <c r="BX152" s="5">
        <v>0</v>
      </c>
      <c r="BY152" s="16">
        <v>0</v>
      </c>
      <c r="BZ152" s="7">
        <f t="shared" si="21"/>
        <v>63.356000000000002</v>
      </c>
      <c r="CA152" s="17">
        <f t="shared" si="22"/>
        <v>719.42</v>
      </c>
    </row>
    <row r="153" spans="1:79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136</v>
      </c>
      <c r="AT153" s="5">
        <v>734.4</v>
      </c>
      <c r="AU153" s="16">
        <f t="shared" ref="AU153:AU157" si="31">AT153/AS153*1000</f>
        <v>5399.9999999999991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3.5</v>
      </c>
      <c r="BC153" s="5">
        <v>4.4000000000000004</v>
      </c>
      <c r="BD153" s="16">
        <f t="shared" ref="BD153" si="32">BC153/BB153*1000</f>
        <v>1257.1428571428573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115.71</v>
      </c>
      <c r="BU153" s="5">
        <v>1313.55</v>
      </c>
      <c r="BV153" s="16">
        <f t="shared" si="30"/>
        <v>11352.087114337568</v>
      </c>
      <c r="BW153" s="6">
        <v>0</v>
      </c>
      <c r="BX153" s="5">
        <v>0</v>
      </c>
      <c r="BY153" s="16">
        <v>0</v>
      </c>
      <c r="BZ153" s="7">
        <f t="shared" si="21"/>
        <v>260.20999999999998</v>
      </c>
      <c r="CA153" s="17">
        <f t="shared" si="22"/>
        <v>2157.3199999999997</v>
      </c>
    </row>
    <row r="154" spans="1:79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457</v>
      </c>
      <c r="AT154" s="5">
        <v>2503.1999999999998</v>
      </c>
      <c r="AU154" s="16">
        <f t="shared" si="31"/>
        <v>5477.4617067833697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46.69</v>
      </c>
      <c r="BU154" s="5">
        <v>534.36</v>
      </c>
      <c r="BV154" s="16">
        <f t="shared" si="30"/>
        <v>11444.849004069396</v>
      </c>
      <c r="BW154" s="6">
        <v>0</v>
      </c>
      <c r="BX154" s="5">
        <v>0</v>
      </c>
      <c r="BY154" s="16">
        <v>0</v>
      </c>
      <c r="BZ154" s="7">
        <f t="shared" si="21"/>
        <v>503.69</v>
      </c>
      <c r="CA154" s="17">
        <f t="shared" si="22"/>
        <v>3037.56</v>
      </c>
    </row>
    <row r="155" spans="1:79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68</v>
      </c>
      <c r="AT155" s="5">
        <v>367.2</v>
      </c>
      <c r="AU155" s="16">
        <f t="shared" si="31"/>
        <v>5399.9999999999991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17.539000000000001</v>
      </c>
      <c r="BU155" s="5">
        <v>206.1</v>
      </c>
      <c r="BV155" s="16">
        <f t="shared" si="30"/>
        <v>11750.955014539026</v>
      </c>
      <c r="BW155" s="6">
        <v>0</v>
      </c>
      <c r="BX155" s="5">
        <v>0</v>
      </c>
      <c r="BY155" s="16">
        <v>0</v>
      </c>
      <c r="BZ155" s="7">
        <f t="shared" si="21"/>
        <v>85.539000000000001</v>
      </c>
      <c r="CA155" s="17">
        <f t="shared" si="22"/>
        <v>573.29999999999995</v>
      </c>
    </row>
    <row r="156" spans="1:79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30</v>
      </c>
      <c r="AT156" s="5">
        <v>80</v>
      </c>
      <c r="AU156" s="16">
        <f t="shared" si="31"/>
        <v>2666.6666666666665</v>
      </c>
      <c r="AV156" s="6">
        <v>0</v>
      </c>
      <c r="AW156" s="5">
        <v>0</v>
      </c>
      <c r="AX156" s="16">
        <v>0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32.299999999999997</v>
      </c>
      <c r="BU156" s="5">
        <v>386.93</v>
      </c>
      <c r="BV156" s="16">
        <f t="shared" si="30"/>
        <v>11979.256965944274</v>
      </c>
      <c r="BW156" s="6">
        <v>0</v>
      </c>
      <c r="BX156" s="5">
        <v>0</v>
      </c>
      <c r="BY156" s="16">
        <v>0</v>
      </c>
      <c r="BZ156" s="7">
        <f t="shared" si="21"/>
        <v>76.3</v>
      </c>
      <c r="CA156" s="17">
        <f t="shared" si="22"/>
        <v>780.43000000000006</v>
      </c>
    </row>
    <row r="157" spans="1:79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98</v>
      </c>
      <c r="AT157" s="5">
        <v>343.6</v>
      </c>
      <c r="AU157" s="16">
        <f t="shared" si="31"/>
        <v>3506.1224489795923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25</v>
      </c>
      <c r="BU157" s="5">
        <v>265</v>
      </c>
      <c r="BV157" s="16">
        <f t="shared" si="30"/>
        <v>10600</v>
      </c>
      <c r="BW157" s="6">
        <v>0</v>
      </c>
      <c r="BX157" s="5">
        <v>0</v>
      </c>
      <c r="BY157" s="16">
        <v>0</v>
      </c>
      <c r="BZ157" s="7">
        <f t="shared" si="21"/>
        <v>123</v>
      </c>
      <c r="CA157" s="17">
        <f t="shared" si="22"/>
        <v>608.6</v>
      </c>
    </row>
    <row r="158" spans="1:79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7">
        <f t="shared" si="21"/>
        <v>17</v>
      </c>
      <c r="CA158" s="17">
        <f t="shared" si="22"/>
        <v>397.24</v>
      </c>
    </row>
    <row r="159" spans="1:79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7">
        <f t="shared" si="21"/>
        <v>30.14</v>
      </c>
      <c r="CA159" s="17">
        <f t="shared" si="22"/>
        <v>340.57</v>
      </c>
    </row>
    <row r="160" spans="1:79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7">
        <f t="shared" si="21"/>
        <v>225</v>
      </c>
      <c r="CA160" s="17">
        <f t="shared" si="22"/>
        <v>2718.15</v>
      </c>
    </row>
    <row r="161" spans="1:79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>
        <f>SUM(AG149:AG160)</f>
        <v>0</v>
      </c>
      <c r="AH161" s="37">
        <f>SUM(AH149:AH160)</f>
        <v>0</v>
      </c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789</v>
      </c>
      <c r="AT161" s="37">
        <f>SUM(AT149:AT160)</f>
        <v>4028.3999999999996</v>
      </c>
      <c r="AU161" s="55"/>
      <c r="AV161" s="54">
        <f>SUM(AV149:AV160)</f>
        <v>0</v>
      </c>
      <c r="AW161" s="37">
        <f>SUM(AW149:AW160)</f>
        <v>0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3.5</v>
      </c>
      <c r="BC161" s="37">
        <f>SUM(BC149:BC160)</f>
        <v>4.4000000000000004</v>
      </c>
      <c r="BD161" s="55"/>
      <c r="BE161" s="54">
        <f>SUM(BE149:BE160)</f>
        <v>0</v>
      </c>
      <c r="BF161" s="37">
        <f>SUM(BF149:BF160)</f>
        <v>0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>
        <f>SUM(BQ149:BQ160)</f>
        <v>0</v>
      </c>
      <c r="BR161" s="37">
        <f>SUM(BR149:BR160)</f>
        <v>0</v>
      </c>
      <c r="BS161" s="55"/>
      <c r="BT161" s="54">
        <f>SUM(BT149:BT160)</f>
        <v>305.59499999999997</v>
      </c>
      <c r="BU161" s="37">
        <f>SUM(BU149:BU160)</f>
        <v>3427.7099999999996</v>
      </c>
      <c r="BV161" s="55"/>
      <c r="BW161" s="54">
        <f>SUM(BW149:BW160)</f>
        <v>0</v>
      </c>
      <c r="BX161" s="37">
        <f>SUM(BX149:BX160)</f>
        <v>0</v>
      </c>
      <c r="BY161" s="55"/>
      <c r="BZ161" s="38">
        <f t="shared" si="21"/>
        <v>1394.4459999999999</v>
      </c>
      <c r="CA161" s="39">
        <f t="shared" si="22"/>
        <v>11427.929999999998</v>
      </c>
    </row>
    <row r="162" spans="1:79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>
        <v>0.72</v>
      </c>
      <c r="AH162" s="5">
        <v>0.21</v>
      </c>
      <c r="AI162" s="16">
        <f t="shared" ref="AI162:AI173" si="36">AH162/AG162*1000</f>
        <v>291.66666666666669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7">
        <f t="shared" si="21"/>
        <v>72.12</v>
      </c>
      <c r="CA162" s="17">
        <f t="shared" si="22"/>
        <v>2398.77</v>
      </c>
    </row>
    <row r="163" spans="1:79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7">
        <f t="shared" si="21"/>
        <v>54.8</v>
      </c>
      <c r="CA163" s="17">
        <f t="shared" si="22"/>
        <v>632.19000000000005</v>
      </c>
    </row>
    <row r="164" spans="1:79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7">
        <f t="shared" si="21"/>
        <v>307.8</v>
      </c>
      <c r="CA164" s="17">
        <f t="shared" si="22"/>
        <v>4066.28</v>
      </c>
    </row>
    <row r="165" spans="1:79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132</v>
      </c>
      <c r="AT165" s="5">
        <v>715.8</v>
      </c>
      <c r="AU165" s="16">
        <f t="shared" ref="AU165:AU170" si="37">AT165/AS165*1000</f>
        <v>5422.7272727272721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7">
        <f t="shared" si="21"/>
        <v>492</v>
      </c>
      <c r="CA165" s="17">
        <f t="shared" si="22"/>
        <v>5391.6900000000005</v>
      </c>
    </row>
    <row r="166" spans="1:79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>
        <v>3.8</v>
      </c>
      <c r="AH166" s="5">
        <v>2.02</v>
      </c>
      <c r="AI166" s="16">
        <f t="shared" si="36"/>
        <v>531.57894736842104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60</v>
      </c>
      <c r="AT166" s="5">
        <v>288.60000000000002</v>
      </c>
      <c r="AU166" s="16">
        <f t="shared" si="37"/>
        <v>4810.0000000000009</v>
      </c>
      <c r="AV166" s="6">
        <v>0</v>
      </c>
      <c r="AW166" s="5">
        <v>0</v>
      </c>
      <c r="AX166" s="16">
        <v>0</v>
      </c>
      <c r="AY166" s="6">
        <v>2E-3</v>
      </c>
      <c r="AZ166" s="5">
        <v>0.02</v>
      </c>
      <c r="BA166" s="16">
        <f t="shared" ref="BA166" si="38">AZ166/AY166*1000</f>
        <v>10000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23.814</v>
      </c>
      <c r="BU166" s="5">
        <v>306.29000000000002</v>
      </c>
      <c r="BV166" s="16">
        <f t="shared" ref="BV166:BV169" si="39">BU166/BT166*1000</f>
        <v>12861.761988746117</v>
      </c>
      <c r="BW166" s="6">
        <v>0</v>
      </c>
      <c r="BX166" s="5">
        <v>0</v>
      </c>
      <c r="BY166" s="16">
        <v>0</v>
      </c>
      <c r="BZ166" s="7">
        <f t="shared" ref="BZ166:BZ187" si="40">SUM(BW166,BN166,BE166,BB166,AP166,AM166,AJ166,AG166,AD166,X166,R166,O166,L166,I166,C166,AA166+AS166+BT166+BH166+F166+BQ166+AY166+U166)</f>
        <v>125.61599999999999</v>
      </c>
      <c r="CA166" s="17">
        <f t="shared" ref="CA166:CA187" si="41">SUM(BX166,BO166,BF166,BC166,AQ166,AN166,AK166,AH166,AE166,Y166,S166,P166,M166,J166,D166,AB166+AT166+BU166+BI166+G166+BR166+AZ166+V166)</f>
        <v>1105.1200000000001</v>
      </c>
    </row>
    <row r="167" spans="1:79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>
        <v>4.9800000000000004</v>
      </c>
      <c r="AH167" s="5">
        <v>1.57</v>
      </c>
      <c r="AI167" s="16">
        <f t="shared" si="36"/>
        <v>315.26104417670683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32</v>
      </c>
      <c r="AT167" s="5">
        <v>154</v>
      </c>
      <c r="AU167" s="16">
        <f t="shared" si="37"/>
        <v>4812.5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142.88399999999999</v>
      </c>
      <c r="BU167" s="5">
        <v>1908.74</v>
      </c>
      <c r="BV167" s="16">
        <f t="shared" si="39"/>
        <v>13358.668570308782</v>
      </c>
      <c r="BW167" s="6">
        <v>0</v>
      </c>
      <c r="BX167" s="5">
        <v>0</v>
      </c>
      <c r="BY167" s="16">
        <v>0</v>
      </c>
      <c r="BZ167" s="7">
        <f t="shared" si="40"/>
        <v>236.86399999999998</v>
      </c>
      <c r="CA167" s="17">
        <f t="shared" si="41"/>
        <v>2857.81</v>
      </c>
    </row>
    <row r="168" spans="1:79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4</v>
      </c>
      <c r="AH168" s="5">
        <v>4.4000000000000004</v>
      </c>
      <c r="AI168" s="16">
        <f t="shared" si="36"/>
        <v>1100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v>0</v>
      </c>
      <c r="AP168" s="6">
        <v>30</v>
      </c>
      <c r="AQ168" s="5">
        <v>425.49</v>
      </c>
      <c r="AR168" s="16">
        <f t="shared" ref="AR168:AR169" si="42">AQ168/AP168*1000</f>
        <v>14183</v>
      </c>
      <c r="AS168" s="6">
        <v>68</v>
      </c>
      <c r="AT168" s="5">
        <v>36.380000000000003</v>
      </c>
      <c r="AU168" s="16">
        <f t="shared" si="37"/>
        <v>535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7">
        <f t="shared" si="40"/>
        <v>102</v>
      </c>
      <c r="CA168" s="17">
        <f t="shared" si="41"/>
        <v>466.27</v>
      </c>
    </row>
    <row r="169" spans="1:79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30</v>
      </c>
      <c r="AQ169" s="5">
        <v>412.26</v>
      </c>
      <c r="AR169" s="16">
        <f t="shared" si="42"/>
        <v>13742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34</v>
      </c>
      <c r="BU169" s="5">
        <v>632.47</v>
      </c>
      <c r="BV169" s="16">
        <f t="shared" si="39"/>
        <v>18602.058823529413</v>
      </c>
      <c r="BW169" s="6">
        <v>0</v>
      </c>
      <c r="BX169" s="5">
        <v>0</v>
      </c>
      <c r="BY169" s="16">
        <v>0</v>
      </c>
      <c r="BZ169" s="7">
        <f t="shared" si="40"/>
        <v>124</v>
      </c>
      <c r="CA169" s="17">
        <f t="shared" si="41"/>
        <v>2191.9</v>
      </c>
    </row>
    <row r="170" spans="1:79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59</v>
      </c>
      <c r="AT170" s="5">
        <v>16.45</v>
      </c>
      <c r="AU170" s="16">
        <f t="shared" si="37"/>
        <v>278.81355932203388</v>
      </c>
      <c r="AV170" s="6">
        <v>0</v>
      </c>
      <c r="AW170" s="5">
        <v>0</v>
      </c>
      <c r="AX170" s="16">
        <v>0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7">
        <f t="shared" si="40"/>
        <v>103</v>
      </c>
      <c r="CA170" s="17">
        <f t="shared" si="41"/>
        <v>845.67000000000007</v>
      </c>
    </row>
    <row r="171" spans="1:79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24.55</v>
      </c>
      <c r="AH171" s="5">
        <v>15.35</v>
      </c>
      <c r="AI171" s="16">
        <f t="shared" si="36"/>
        <v>625.25458248472501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7">
        <f t="shared" si="40"/>
        <v>40.549999999999997</v>
      </c>
      <c r="CA171" s="17">
        <f t="shared" si="41"/>
        <v>1852.27</v>
      </c>
    </row>
    <row r="172" spans="1:79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>
        <v>18.855</v>
      </c>
      <c r="AH172" s="5">
        <v>6.76</v>
      </c>
      <c r="AI172" s="16">
        <f t="shared" si="36"/>
        <v>358.52559002916996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7">
        <f t="shared" si="40"/>
        <v>45.930999999999997</v>
      </c>
      <c r="CA172" s="17">
        <f t="shared" si="41"/>
        <v>568.25</v>
      </c>
    </row>
    <row r="173" spans="1:79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>
        <v>28.68</v>
      </c>
      <c r="AH173" s="5">
        <v>20.6</v>
      </c>
      <c r="AI173" s="16">
        <f t="shared" si="36"/>
        <v>718.27057182705721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7">
        <f t="shared" si="40"/>
        <v>897.68</v>
      </c>
      <c r="CA173" s="17">
        <f t="shared" si="41"/>
        <v>10926.76</v>
      </c>
    </row>
    <row r="174" spans="1:79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>
        <f>SUM(AG162:AG173)</f>
        <v>85.585000000000008</v>
      </c>
      <c r="AH174" s="37">
        <f>SUM(AH162:AH173)</f>
        <v>50.91</v>
      </c>
      <c r="AI174" s="55"/>
      <c r="AJ174" s="54">
        <f>SUM(AJ162:AJ173)</f>
        <v>0</v>
      </c>
      <c r="AK174" s="37">
        <f>SUM(AK162:AK173)</f>
        <v>0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60</v>
      </c>
      <c r="AQ174" s="37">
        <f>SUM(AQ162:AQ173)</f>
        <v>837.75</v>
      </c>
      <c r="AR174" s="55"/>
      <c r="AS174" s="54">
        <f>SUM(AS162:AS173)</f>
        <v>351</v>
      </c>
      <c r="AT174" s="37">
        <f>SUM(AT162:AT173)</f>
        <v>1211.2300000000002</v>
      </c>
      <c r="AU174" s="55"/>
      <c r="AV174" s="54">
        <f>SUM(AV162:AV173)</f>
        <v>0</v>
      </c>
      <c r="AW174" s="37">
        <f>SUM(AW162:AW173)</f>
        <v>0</v>
      </c>
      <c r="AX174" s="55"/>
      <c r="AY174" s="54">
        <f>SUM(AY162:AY173)</f>
        <v>2E-3</v>
      </c>
      <c r="AZ174" s="37">
        <f>SUM(AZ162:AZ173)</f>
        <v>0.02</v>
      </c>
      <c r="BA174" s="55"/>
      <c r="BB174" s="54">
        <f>SUM(BB162:BB173)</f>
        <v>0</v>
      </c>
      <c r="BC174" s="37">
        <f>SUM(BC162:BC173)</f>
        <v>0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>
        <f>SUM(BQ162:BQ173)</f>
        <v>0</v>
      </c>
      <c r="BR174" s="37">
        <f>SUM(BR162:BR173)</f>
        <v>0</v>
      </c>
      <c r="BS174" s="55"/>
      <c r="BT174" s="54">
        <f>SUM(BT162:BT173)</f>
        <v>200.69799999999998</v>
      </c>
      <c r="BU174" s="37">
        <f>SUM(BU162:BU173)</f>
        <v>2847.5</v>
      </c>
      <c r="BV174" s="55"/>
      <c r="BW174" s="54">
        <f>SUM(BW162:BW173)</f>
        <v>0</v>
      </c>
      <c r="BX174" s="37">
        <f>SUM(BX162:BX173)</f>
        <v>0</v>
      </c>
      <c r="BY174" s="55"/>
      <c r="BZ174" s="38">
        <f t="shared" si="40"/>
        <v>2602.3609999999999</v>
      </c>
      <c r="CA174" s="39">
        <f t="shared" si="41"/>
        <v>33302.980000000003</v>
      </c>
    </row>
    <row r="175" spans="1:79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7">
        <f t="shared" si="40"/>
        <v>78</v>
      </c>
      <c r="CA175" s="17">
        <f t="shared" si="41"/>
        <v>1132.05</v>
      </c>
    </row>
    <row r="176" spans="1:79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>
        <v>4.41</v>
      </c>
      <c r="AH176" s="5">
        <v>2.33</v>
      </c>
      <c r="AI176" s="16">
        <f t="shared" ref="AI176:AI186" si="46">AH176/AG176*1000</f>
        <v>528.34467120181409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7">
        <f t="shared" si="40"/>
        <v>159.892</v>
      </c>
      <c r="CA176" s="17">
        <f t="shared" si="41"/>
        <v>1771.2599999999998</v>
      </c>
    </row>
    <row r="177" spans="1:79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7">
        <f t="shared" si="40"/>
        <v>0</v>
      </c>
      <c r="CA177" s="17">
        <f t="shared" si="41"/>
        <v>0</v>
      </c>
    </row>
    <row r="178" spans="1:79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60</v>
      </c>
      <c r="AT178" s="5">
        <v>400</v>
      </c>
      <c r="AU178" s="16">
        <f t="shared" ref="AU178:AU182" si="47">AT178/AS178*1000</f>
        <v>6666.666666666667</v>
      </c>
      <c r="AV178" s="6">
        <v>0</v>
      </c>
      <c r="AW178" s="5">
        <v>0</v>
      </c>
      <c r="AX178" s="16">
        <v>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7">
        <f t="shared" si="40"/>
        <v>60</v>
      </c>
      <c r="CA178" s="17">
        <f t="shared" si="41"/>
        <v>400</v>
      </c>
    </row>
    <row r="179" spans="1:79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>
        <v>8.52</v>
      </c>
      <c r="AH179" s="5">
        <v>5.37</v>
      </c>
      <c r="AI179" s="16">
        <f t="shared" si="46"/>
        <v>630.28169014084517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348</v>
      </c>
      <c r="AT179" s="5">
        <v>1845</v>
      </c>
      <c r="AU179" s="16">
        <f t="shared" si="47"/>
        <v>5301.7241379310344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7">
        <f t="shared" si="40"/>
        <v>449.16999999999996</v>
      </c>
      <c r="CA179" s="17">
        <f t="shared" si="41"/>
        <v>2394.85</v>
      </c>
    </row>
    <row r="180" spans="1:79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191.08</v>
      </c>
      <c r="AT180" s="5">
        <v>1039</v>
      </c>
      <c r="AU180" s="16">
        <f t="shared" si="47"/>
        <v>5437.5130835252248</v>
      </c>
      <c r="AV180" s="6">
        <v>0</v>
      </c>
      <c r="AW180" s="5">
        <v>0</v>
      </c>
      <c r="AX180" s="16">
        <v>0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>
        <v>79.5</v>
      </c>
      <c r="BR180" s="5">
        <v>133.08000000000001</v>
      </c>
      <c r="BS180" s="16">
        <f t="shared" ref="BS180" si="49">BR180/BQ180*1000</f>
        <v>1673.9622641509436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7">
        <f t="shared" si="40"/>
        <v>420.58000000000004</v>
      </c>
      <c r="CA180" s="17">
        <f t="shared" si="41"/>
        <v>1380.6799999999998</v>
      </c>
    </row>
    <row r="181" spans="1:79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60.35</v>
      </c>
      <c r="AH181" s="5">
        <v>397.3</v>
      </c>
      <c r="AI181" s="16">
        <f t="shared" si="46"/>
        <v>6583.2642916321456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111</v>
      </c>
      <c r="AT181" s="5">
        <v>580</v>
      </c>
      <c r="AU181" s="16">
        <f t="shared" si="47"/>
        <v>5225.2252252252256</v>
      </c>
      <c r="AV181" s="6">
        <v>0</v>
      </c>
      <c r="AW181" s="5">
        <v>0</v>
      </c>
      <c r="AX181" s="16">
        <v>0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30</v>
      </c>
      <c r="BU181" s="5">
        <v>138.25</v>
      </c>
      <c r="BV181" s="16">
        <f t="shared" ref="BV181:BV184" si="50">BU181/BT181*1000</f>
        <v>4608.333333333333</v>
      </c>
      <c r="BW181" s="6">
        <v>0</v>
      </c>
      <c r="BX181" s="5">
        <v>0</v>
      </c>
      <c r="BY181" s="16">
        <v>0</v>
      </c>
      <c r="BZ181" s="7">
        <f t="shared" si="40"/>
        <v>236.35</v>
      </c>
      <c r="CA181" s="17">
        <f t="shared" si="41"/>
        <v>1168.24</v>
      </c>
    </row>
    <row r="182" spans="1:79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29</v>
      </c>
      <c r="AT182" s="5">
        <v>150</v>
      </c>
      <c r="AU182" s="16">
        <f t="shared" si="47"/>
        <v>5172.4137931034484</v>
      </c>
      <c r="AV182" s="6">
        <v>0</v>
      </c>
      <c r="AW182" s="5">
        <v>0</v>
      </c>
      <c r="AX182" s="16">
        <v>0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120</v>
      </c>
      <c r="BU182" s="5">
        <v>511.48</v>
      </c>
      <c r="BV182" s="16">
        <f t="shared" si="50"/>
        <v>4262.333333333333</v>
      </c>
      <c r="BW182" s="6">
        <v>0</v>
      </c>
      <c r="BX182" s="5">
        <v>0</v>
      </c>
      <c r="BY182" s="16">
        <v>0</v>
      </c>
      <c r="BZ182" s="7">
        <f t="shared" si="40"/>
        <v>149</v>
      </c>
      <c r="CA182" s="17">
        <f t="shared" si="41"/>
        <v>661.48</v>
      </c>
    </row>
    <row r="183" spans="1:79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15</v>
      </c>
      <c r="BC183" s="5">
        <v>18</v>
      </c>
      <c r="BD183" s="16">
        <f t="shared" ref="BD183" si="51">BC183/BB183*1000</f>
        <v>1200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30</v>
      </c>
      <c r="BU183" s="5">
        <v>157.03</v>
      </c>
      <c r="BV183" s="16">
        <f t="shared" si="50"/>
        <v>5234.3333333333339</v>
      </c>
      <c r="BW183" s="6">
        <v>0</v>
      </c>
      <c r="BX183" s="5">
        <v>0</v>
      </c>
      <c r="BY183" s="16">
        <v>0</v>
      </c>
      <c r="BZ183" s="7">
        <f t="shared" si="40"/>
        <v>45</v>
      </c>
      <c r="CA183" s="17">
        <f t="shared" si="41"/>
        <v>175.03</v>
      </c>
    </row>
    <row r="184" spans="1:79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>
        <v>28.08</v>
      </c>
      <c r="AH184" s="5">
        <v>84.17</v>
      </c>
      <c r="AI184" s="16">
        <f t="shared" si="46"/>
        <v>2997.5071225071229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30</v>
      </c>
      <c r="BU184" s="5">
        <v>127.29</v>
      </c>
      <c r="BV184" s="16">
        <f t="shared" si="50"/>
        <v>4243</v>
      </c>
      <c r="BW184" s="6">
        <v>0</v>
      </c>
      <c r="BX184" s="5">
        <v>0</v>
      </c>
      <c r="BY184" s="16">
        <v>0</v>
      </c>
      <c r="BZ184" s="7">
        <f t="shared" si="40"/>
        <v>96.08</v>
      </c>
      <c r="CA184" s="17">
        <f t="shared" si="41"/>
        <v>665.81</v>
      </c>
    </row>
    <row r="185" spans="1:79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5</v>
      </c>
      <c r="AH185" s="5">
        <v>4.91</v>
      </c>
      <c r="AI185" s="16">
        <f t="shared" si="46"/>
        <v>982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7">
        <f t="shared" si="40"/>
        <v>5</v>
      </c>
      <c r="CA185" s="17">
        <f t="shared" si="41"/>
        <v>4.91</v>
      </c>
    </row>
    <row r="186" spans="1:79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11.9</v>
      </c>
      <c r="AH186" s="5">
        <v>4.9800000000000004</v>
      </c>
      <c r="AI186" s="16">
        <f t="shared" si="46"/>
        <v>418.48739495798321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7">
        <f t="shared" si="40"/>
        <v>11.9</v>
      </c>
      <c r="CA186" s="17">
        <f t="shared" si="41"/>
        <v>4.9800000000000004</v>
      </c>
    </row>
    <row r="187" spans="1:79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>
        <f>SUM(AG175:AG186)</f>
        <v>118.26</v>
      </c>
      <c r="AH187" s="37">
        <f>SUM(AH175:AH186)</f>
        <v>499.06000000000006</v>
      </c>
      <c r="AI187" s="55"/>
      <c r="AJ187" s="54">
        <f>SUM(AJ175:AJ186)</f>
        <v>0</v>
      </c>
      <c r="AK187" s="37">
        <f>SUM(AK175:AK186)</f>
        <v>0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739.08</v>
      </c>
      <c r="AT187" s="37">
        <f>SUM(AT175:AT186)</f>
        <v>4014</v>
      </c>
      <c r="AU187" s="55"/>
      <c r="AV187" s="54">
        <f>SUM(AV175:AV186)</f>
        <v>0</v>
      </c>
      <c r="AW187" s="37">
        <f>SUM(AW175:AW186)</f>
        <v>0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15</v>
      </c>
      <c r="BC187" s="37">
        <f>SUM(BC175:BC186)</f>
        <v>18</v>
      </c>
      <c r="BD187" s="55"/>
      <c r="BE187" s="54">
        <f>SUM(BE175:BE186)</f>
        <v>0</v>
      </c>
      <c r="BF187" s="37">
        <f>SUM(BF175:BF186)</f>
        <v>0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>
        <f>SUM(BQ175:BQ186)</f>
        <v>79.5</v>
      </c>
      <c r="BR187" s="37">
        <f>SUM(BR175:BR186)</f>
        <v>133.08000000000001</v>
      </c>
      <c r="BS187" s="55"/>
      <c r="BT187" s="54">
        <f>SUM(BT175:BT186)</f>
        <v>210</v>
      </c>
      <c r="BU187" s="37">
        <f>SUM(BU175:BU186)</f>
        <v>934.05</v>
      </c>
      <c r="BV187" s="55"/>
      <c r="BW187" s="54">
        <f>SUM(BW175:BW186)</f>
        <v>0</v>
      </c>
      <c r="BX187" s="37">
        <f>SUM(BX175:BX186)</f>
        <v>0</v>
      </c>
      <c r="BY187" s="55"/>
      <c r="BZ187" s="38">
        <f t="shared" si="40"/>
        <v>1710.972</v>
      </c>
      <c r="CA187" s="39">
        <f t="shared" si="41"/>
        <v>9759.2900000000009</v>
      </c>
    </row>
    <row r="188" spans="1:79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7">
        <f t="shared" ref="BZ188:BZ213" si="52">SUM(BW188,BN188,BE188,BB188,AP188,AM188,AJ188,AG188,AD188,X188,R188,O188,L188,I188,C188,AA188+AS188+BT188+BH188+F188+BQ188+AY188+U188+AV188)+BK188</f>
        <v>0</v>
      </c>
      <c r="CA188" s="17">
        <f t="shared" ref="CA188:CA213" si="53">SUM(BX188,BO188,BF188,BC188,AQ188,AN188,AK188,AH188,AE188,Y188,S188,P188,M188,J188,D188,AB188+AT188+BU188+BI188+G188+BR188+AZ188+V188+AW188)+BL188</f>
        <v>0</v>
      </c>
    </row>
    <row r="189" spans="1:79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12</v>
      </c>
      <c r="AH189" s="5">
        <v>16.45</v>
      </c>
      <c r="AI189" s="16">
        <f t="shared" ref="AI189:AI197" si="55">AH189/AG189*1000</f>
        <v>1370.8333333333333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>
        <v>0.9</v>
      </c>
      <c r="BR189" s="5">
        <v>1.75</v>
      </c>
      <c r="BS189" s="16">
        <f t="shared" ref="BS189" si="56">BR189/BQ189*1000</f>
        <v>1944.4444444444443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7">
        <f t="shared" si="52"/>
        <v>13.05</v>
      </c>
      <c r="CA189" s="17">
        <f t="shared" si="53"/>
        <v>19.7</v>
      </c>
    </row>
    <row r="190" spans="1:79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>
        <v>5.75</v>
      </c>
      <c r="AH190" s="5">
        <v>30.07</v>
      </c>
      <c r="AI190" s="16">
        <f t="shared" si="55"/>
        <v>5229.565217391304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7">
        <f t="shared" si="52"/>
        <v>15.25</v>
      </c>
      <c r="CA190" s="17">
        <f t="shared" si="53"/>
        <v>118.94</v>
      </c>
    </row>
    <row r="191" spans="1:79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7">
        <f t="shared" si="52"/>
        <v>0.125</v>
      </c>
      <c r="CA191" s="17">
        <f t="shared" si="53"/>
        <v>1.45</v>
      </c>
    </row>
    <row r="192" spans="1:79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96.32</v>
      </c>
      <c r="BU192" s="5">
        <v>837.72</v>
      </c>
      <c r="BV192" s="16">
        <f t="shared" ref="BV192:BV196" si="59">BU192/BT192*1000</f>
        <v>8697.2591362126259</v>
      </c>
      <c r="BW192" s="6">
        <v>0</v>
      </c>
      <c r="BX192" s="5">
        <v>0</v>
      </c>
      <c r="BY192" s="16">
        <v>0</v>
      </c>
      <c r="BZ192" s="7">
        <f t="shared" si="52"/>
        <v>124.54499999999999</v>
      </c>
      <c r="CA192" s="17">
        <f t="shared" si="53"/>
        <v>1119.3600000000001</v>
      </c>
    </row>
    <row r="193" spans="1:79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70.391999999999996</v>
      </c>
      <c r="BU193" s="5">
        <v>752.62800000000004</v>
      </c>
      <c r="BV193" s="16">
        <f t="shared" si="59"/>
        <v>10691.953631094444</v>
      </c>
      <c r="BW193" s="6">
        <v>0</v>
      </c>
      <c r="BX193" s="5">
        <v>0</v>
      </c>
      <c r="BY193" s="16">
        <v>0</v>
      </c>
      <c r="BZ193" s="7">
        <f t="shared" si="52"/>
        <v>70.399000000000001</v>
      </c>
      <c r="CA193" s="17">
        <f t="shared" si="53"/>
        <v>752.99</v>
      </c>
    </row>
    <row r="194" spans="1:79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122</v>
      </c>
      <c r="AT194" s="5">
        <v>508.8</v>
      </c>
      <c r="AU194" s="16">
        <f t="shared" ref="AU194:AU197" si="60">AT194/AS194*1000</f>
        <v>4170.4918032786882</v>
      </c>
      <c r="AV194" s="6">
        <v>0</v>
      </c>
      <c r="AW194" s="5">
        <v>0</v>
      </c>
      <c r="AX194" s="16">
        <v>0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62.16</v>
      </c>
      <c r="BU194" s="5">
        <v>669.03200000000004</v>
      </c>
      <c r="BV194" s="16">
        <f t="shared" si="59"/>
        <v>10763.063063063064</v>
      </c>
      <c r="BW194" s="6">
        <v>0</v>
      </c>
      <c r="BX194" s="5">
        <v>0</v>
      </c>
      <c r="BY194" s="16">
        <v>0</v>
      </c>
      <c r="BZ194" s="7">
        <f t="shared" si="52"/>
        <v>184.16</v>
      </c>
      <c r="CA194" s="17">
        <f t="shared" si="53"/>
        <v>1177.8320000000001</v>
      </c>
    </row>
    <row r="195" spans="1:79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30</v>
      </c>
      <c r="AH195" s="5">
        <v>265.75700000000001</v>
      </c>
      <c r="AI195" s="16">
        <f t="shared" si="55"/>
        <v>8858.5666666666657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270</v>
      </c>
      <c r="AT195" s="5">
        <v>970.8</v>
      </c>
      <c r="AU195" s="16">
        <f t="shared" si="60"/>
        <v>3595.5555555555552</v>
      </c>
      <c r="AV195" s="6">
        <v>0</v>
      </c>
      <c r="AW195" s="5">
        <v>0</v>
      </c>
      <c r="AX195" s="16">
        <v>0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>
        <v>24.58</v>
      </c>
      <c r="BR195" s="5">
        <v>183.858</v>
      </c>
      <c r="BS195" s="16">
        <f t="shared" ref="BS195" si="61">BR195/BQ195*1000</f>
        <v>7479.9837266069981</v>
      </c>
      <c r="BT195" s="6">
        <v>59.9</v>
      </c>
      <c r="BU195" s="5">
        <v>750.66300000000001</v>
      </c>
      <c r="BV195" s="16">
        <f t="shared" si="59"/>
        <v>12531.936560934892</v>
      </c>
      <c r="BW195" s="6">
        <v>0</v>
      </c>
      <c r="BX195" s="5">
        <v>0</v>
      </c>
      <c r="BY195" s="16">
        <v>0</v>
      </c>
      <c r="BZ195" s="7">
        <f t="shared" si="52"/>
        <v>384.47999999999996</v>
      </c>
      <c r="CA195" s="17">
        <f t="shared" si="53"/>
        <v>2171.078</v>
      </c>
    </row>
    <row r="196" spans="1:79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173.46</v>
      </c>
      <c r="AW196" s="5">
        <v>1031.0129999999999</v>
      </c>
      <c r="AX196" s="16">
        <f t="shared" ref="AX196" si="62">AW196/AV196*1000</f>
        <v>5943.8083708059485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27.635999999999999</v>
      </c>
      <c r="BU196" s="5">
        <v>348.68</v>
      </c>
      <c r="BV196" s="16">
        <f t="shared" si="59"/>
        <v>12616.876537849183</v>
      </c>
      <c r="BW196" s="6">
        <v>0</v>
      </c>
      <c r="BX196" s="5">
        <v>0</v>
      </c>
      <c r="BY196" s="16">
        <v>0</v>
      </c>
      <c r="BZ196" s="7">
        <f t="shared" si="52"/>
        <v>221.096</v>
      </c>
      <c r="CA196" s="17">
        <f t="shared" si="53"/>
        <v>1599.1030000000001</v>
      </c>
    </row>
    <row r="197" spans="1:79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>
        <v>12.5</v>
      </c>
      <c r="AH197" s="5">
        <v>34.630000000000003</v>
      </c>
      <c r="AI197" s="16">
        <f t="shared" si="55"/>
        <v>2770.4000000000005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68</v>
      </c>
      <c r="AT197" s="5">
        <v>161.089</v>
      </c>
      <c r="AU197" s="16">
        <f t="shared" si="60"/>
        <v>2368.955882352941</v>
      </c>
      <c r="AV197" s="6">
        <v>0</v>
      </c>
      <c r="AW197" s="5">
        <v>0</v>
      </c>
      <c r="AX197" s="16">
        <v>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7">
        <f t="shared" si="52"/>
        <v>80.5</v>
      </c>
      <c r="CA197" s="17">
        <f t="shared" si="53"/>
        <v>195.71899999999999</v>
      </c>
    </row>
    <row r="198" spans="1:79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7">
        <f t="shared" si="52"/>
        <v>28.5</v>
      </c>
      <c r="CA198" s="17">
        <f t="shared" si="53"/>
        <v>296.58800000000002</v>
      </c>
    </row>
    <row r="199" spans="1:79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0.15</v>
      </c>
      <c r="BL199" s="5">
        <v>0.32300000000000001</v>
      </c>
      <c r="BM199" s="16">
        <f t="shared" ref="BM199" si="63">BL199/BK199*1000</f>
        <v>2153.3333333333335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7">
        <f t="shared" si="52"/>
        <v>37.15</v>
      </c>
      <c r="CA199" s="17">
        <f t="shared" si="53"/>
        <v>383.37</v>
      </c>
    </row>
    <row r="200" spans="1:79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>
        <f>SUM(AG188:AG199)</f>
        <v>60.25</v>
      </c>
      <c r="AH200" s="37">
        <f>SUM(AH188:AH199)</f>
        <v>346.90699999999998</v>
      </c>
      <c r="AI200" s="55"/>
      <c r="AJ200" s="54">
        <f>SUM(AJ188:AJ199)</f>
        <v>0</v>
      </c>
      <c r="AK200" s="37">
        <f>SUM(AK188:AK199)</f>
        <v>0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460</v>
      </c>
      <c r="AT200" s="37">
        <f>SUM(AT188:AT199)</f>
        <v>1640.6889999999999</v>
      </c>
      <c r="AU200" s="55"/>
      <c r="AV200" s="54">
        <f>SUM(AV188:AV199)</f>
        <v>173.46</v>
      </c>
      <c r="AW200" s="37">
        <f>SUM(AW188:AW199)</f>
        <v>1031.0129999999999</v>
      </c>
      <c r="AX200" s="55"/>
      <c r="AY200" s="54">
        <f>SUM(AY188:AY199)</f>
        <v>0</v>
      </c>
      <c r="AZ200" s="37">
        <f>SUM(AZ188:AZ199)</f>
        <v>0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0.15</v>
      </c>
      <c r="BL200" s="37">
        <f>SUM(BL188:BL199)</f>
        <v>0.32300000000000001</v>
      </c>
      <c r="BM200" s="55"/>
      <c r="BN200" s="54">
        <f>SUM(BN188:BN199)</f>
        <v>0</v>
      </c>
      <c r="BO200" s="37">
        <f>SUM(BO188:BO199)</f>
        <v>0</v>
      </c>
      <c r="BP200" s="55"/>
      <c r="BQ200" s="54">
        <f>SUM(BQ188:BQ199)</f>
        <v>25.479999999999997</v>
      </c>
      <c r="BR200" s="37">
        <f>SUM(BR188:BR199)</f>
        <v>185.608</v>
      </c>
      <c r="BS200" s="55"/>
      <c r="BT200" s="54">
        <f>SUM(BT188:BT199)</f>
        <v>316.40800000000002</v>
      </c>
      <c r="BU200" s="37">
        <f>SUM(BU188:BU199)</f>
        <v>3358.723</v>
      </c>
      <c r="BV200" s="55"/>
      <c r="BW200" s="54">
        <f>SUM(BW188:BW199)</f>
        <v>0</v>
      </c>
      <c r="BX200" s="37">
        <f>SUM(BX188:BX199)</f>
        <v>0</v>
      </c>
      <c r="BY200" s="55"/>
      <c r="BZ200" s="38">
        <f t="shared" si="52"/>
        <v>1159.2550000000001</v>
      </c>
      <c r="CA200" s="39">
        <f t="shared" si="53"/>
        <v>7836.130000000001</v>
      </c>
    </row>
    <row r="201" spans="1:79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>
        <v>22</v>
      </c>
      <c r="AH201" s="5">
        <v>56.085999999999999</v>
      </c>
      <c r="AI201" s="16">
        <f t="shared" ref="AI201" si="66">AH201/AG201*1000</f>
        <v>2549.3636363636365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7">
        <f t="shared" si="52"/>
        <v>86.179999999999993</v>
      </c>
      <c r="CA201" s="17">
        <f t="shared" si="53"/>
        <v>914.77299999999991</v>
      </c>
    </row>
    <row r="202" spans="1:79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>
        <v>3</v>
      </c>
      <c r="AH202" s="5">
        <v>18.475999999999999</v>
      </c>
      <c r="AI202" s="16">
        <f t="shared" ref="AI202:AI211" si="67">AH202/AG202*1000</f>
        <v>6158.6666666666661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7">
        <f t="shared" si="52"/>
        <v>50.6</v>
      </c>
      <c r="CA202" s="17">
        <f t="shared" si="53"/>
        <v>498.57799999999997</v>
      </c>
    </row>
    <row r="203" spans="1:79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17</v>
      </c>
      <c r="AZ203" s="5">
        <v>19.841000000000001</v>
      </c>
      <c r="BA203" s="16">
        <f t="shared" ref="BA203" si="68">AZ203/AY203*1000</f>
        <v>1167.1176470588236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7">
        <f t="shared" si="52"/>
        <v>120.7</v>
      </c>
      <c r="CA203" s="17">
        <f t="shared" si="53"/>
        <v>1253.5659999999998</v>
      </c>
    </row>
    <row r="204" spans="1:79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>
        <v>1</v>
      </c>
      <c r="AH204" s="5">
        <v>5.2569999999999997</v>
      </c>
      <c r="AI204" s="16">
        <f t="shared" si="67"/>
        <v>5257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1.5</v>
      </c>
      <c r="BU204" s="5">
        <v>0.65200000000000002</v>
      </c>
      <c r="BV204" s="16">
        <f t="shared" ref="BV204:BV210" si="69">BU204/BT204*1000</f>
        <v>434.66666666666669</v>
      </c>
      <c r="BW204" s="6">
        <v>0</v>
      </c>
      <c r="BX204" s="5">
        <v>0</v>
      </c>
      <c r="BY204" s="16">
        <v>0</v>
      </c>
      <c r="BZ204" s="7">
        <f t="shared" si="52"/>
        <v>12</v>
      </c>
      <c r="CA204" s="17">
        <f t="shared" si="53"/>
        <v>95.15100000000001</v>
      </c>
    </row>
    <row r="205" spans="1:79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10</v>
      </c>
      <c r="AH205" s="5">
        <v>24.751000000000001</v>
      </c>
      <c r="AI205" s="16">
        <f t="shared" si="67"/>
        <v>2475.1000000000004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>
        <v>0.32</v>
      </c>
      <c r="BR205" s="5">
        <v>0.67500000000000004</v>
      </c>
      <c r="BS205" s="16">
        <f t="shared" ref="BS205:BS212" si="70">BR205/BQ205*1000</f>
        <v>2109.375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7">
        <f t="shared" si="52"/>
        <v>10.32</v>
      </c>
      <c r="CA205" s="17">
        <f t="shared" si="53"/>
        <v>25.426000000000002</v>
      </c>
    </row>
    <row r="206" spans="1:79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>
        <v>34.5</v>
      </c>
      <c r="AH206" s="5">
        <v>80.596999999999994</v>
      </c>
      <c r="AI206" s="16">
        <f t="shared" si="67"/>
        <v>2336.144927536232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59.575000000000003</v>
      </c>
      <c r="AT206" s="5">
        <v>581.86</v>
      </c>
      <c r="AU206" s="16">
        <f t="shared" ref="AU206" si="71">AT206/AS206*1000</f>
        <v>9766.8485102811574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1.4999999999999999E-2</v>
      </c>
      <c r="BR206" s="5">
        <v>0.1</v>
      </c>
      <c r="BS206" s="16">
        <f t="shared" si="70"/>
        <v>6666.666666666667</v>
      </c>
      <c r="BT206" s="6">
        <v>58.554000000000002</v>
      </c>
      <c r="BU206" s="5">
        <v>650.79</v>
      </c>
      <c r="BV206" s="16">
        <f t="shared" si="69"/>
        <v>11114.355979096217</v>
      </c>
      <c r="BW206" s="6">
        <v>0</v>
      </c>
      <c r="BX206" s="5">
        <v>0</v>
      </c>
      <c r="BY206" s="16">
        <v>0</v>
      </c>
      <c r="BZ206" s="7">
        <f t="shared" si="52"/>
        <v>191.64400000000001</v>
      </c>
      <c r="CA206" s="17">
        <f t="shared" si="53"/>
        <v>1769.1390000000001</v>
      </c>
    </row>
    <row r="207" spans="1:79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>
        <v>24</v>
      </c>
      <c r="AH207" s="5">
        <v>82.516000000000005</v>
      </c>
      <c r="AI207" s="16">
        <f t="shared" si="67"/>
        <v>3438.166666666667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74.5</v>
      </c>
      <c r="BU207" s="5">
        <v>644.65200000000004</v>
      </c>
      <c r="BV207" s="16">
        <f t="shared" si="69"/>
        <v>8653.0469798657723</v>
      </c>
      <c r="BW207" s="6">
        <v>0</v>
      </c>
      <c r="BX207" s="5">
        <v>0</v>
      </c>
      <c r="BY207" s="16">
        <v>0</v>
      </c>
      <c r="BZ207" s="7">
        <f t="shared" si="52"/>
        <v>157</v>
      </c>
      <c r="CA207" s="17">
        <f t="shared" si="53"/>
        <v>1426.5170000000001</v>
      </c>
    </row>
    <row r="208" spans="1:79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>
        <v>64</v>
      </c>
      <c r="AH208" s="5">
        <v>180.10599999999999</v>
      </c>
      <c r="AI208" s="16">
        <f t="shared" si="67"/>
        <v>2814.15625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50</v>
      </c>
      <c r="BU208" s="5">
        <v>538.74699999999996</v>
      </c>
      <c r="BV208" s="16">
        <f t="shared" si="69"/>
        <v>10774.939999999999</v>
      </c>
      <c r="BW208" s="6">
        <v>0</v>
      </c>
      <c r="BX208" s="5">
        <v>0</v>
      </c>
      <c r="BY208" s="16">
        <v>0</v>
      </c>
      <c r="BZ208" s="7">
        <f t="shared" si="52"/>
        <v>172.09800000000001</v>
      </c>
      <c r="CA208" s="17">
        <f t="shared" si="53"/>
        <v>1267.4879999999998</v>
      </c>
    </row>
    <row r="209" spans="1:79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30</v>
      </c>
      <c r="BU209" s="5">
        <v>420</v>
      </c>
      <c r="BV209" s="16">
        <f t="shared" si="69"/>
        <v>14000</v>
      </c>
      <c r="BW209" s="6">
        <v>1E-3</v>
      </c>
      <c r="BX209" s="5">
        <v>208</v>
      </c>
      <c r="BY209" s="65">
        <f t="shared" ref="BY209" si="73">BX209/BW209*1000</f>
        <v>208000000</v>
      </c>
      <c r="BZ209" s="7">
        <f t="shared" si="52"/>
        <v>30.001000000000001</v>
      </c>
      <c r="CA209" s="17">
        <f t="shared" si="53"/>
        <v>628</v>
      </c>
    </row>
    <row r="210" spans="1:79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39.5</v>
      </c>
      <c r="AH210" s="5">
        <v>134.38499999999999</v>
      </c>
      <c r="AI210" s="16">
        <f t="shared" si="67"/>
        <v>3402.1518987341769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>
        <v>1</v>
      </c>
      <c r="BR210" s="5">
        <v>0.90300000000000002</v>
      </c>
      <c r="BS210" s="16">
        <f t="shared" si="70"/>
        <v>903</v>
      </c>
      <c r="BT210" s="6">
        <v>30</v>
      </c>
      <c r="BU210" s="5">
        <v>420</v>
      </c>
      <c r="BV210" s="16">
        <f t="shared" si="69"/>
        <v>14000</v>
      </c>
      <c r="BW210" s="6">
        <v>0</v>
      </c>
      <c r="BX210" s="5">
        <v>0</v>
      </c>
      <c r="BY210" s="16">
        <v>0</v>
      </c>
      <c r="BZ210" s="7">
        <f t="shared" si="52"/>
        <v>87.7</v>
      </c>
      <c r="CA210" s="17">
        <f t="shared" si="53"/>
        <v>923.36799999999994</v>
      </c>
    </row>
    <row r="211" spans="1:79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>
        <v>57</v>
      </c>
      <c r="AH211" s="5">
        <v>237.55199999999999</v>
      </c>
      <c r="AI211" s="16">
        <f t="shared" si="67"/>
        <v>4167.5789473684208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7">
        <f t="shared" si="52"/>
        <v>154.19999999999999</v>
      </c>
      <c r="CA211" s="17">
        <f t="shared" si="53"/>
        <v>2001.7679999999998</v>
      </c>
    </row>
    <row r="212" spans="1:79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0.25600000000000001</v>
      </c>
      <c r="BR212" s="5">
        <v>0.3</v>
      </c>
      <c r="BS212" s="16">
        <f t="shared" si="70"/>
        <v>1171.875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7">
        <f t="shared" si="52"/>
        <v>69.756</v>
      </c>
      <c r="CA212" s="17">
        <f t="shared" si="53"/>
        <v>986.274</v>
      </c>
    </row>
    <row r="213" spans="1:79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>
        <f>SUM(AG201:AG212)</f>
        <v>255</v>
      </c>
      <c r="AH213" s="37">
        <f>SUM(AH201:AH212)</f>
        <v>819.726</v>
      </c>
      <c r="AI213" s="55"/>
      <c r="AJ213" s="54">
        <f>SUM(AJ201:AJ212)</f>
        <v>0</v>
      </c>
      <c r="AK213" s="37">
        <f>SUM(AK201:AK212)</f>
        <v>0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59.575000000000003</v>
      </c>
      <c r="AT213" s="37">
        <f>SUM(AT201:AT212)</f>
        <v>581.86</v>
      </c>
      <c r="AU213" s="55"/>
      <c r="AV213" s="54">
        <f>SUM(AV201:AV212)</f>
        <v>0</v>
      </c>
      <c r="AW213" s="37">
        <f>SUM(AW201:AW212)</f>
        <v>0</v>
      </c>
      <c r="AX213" s="55"/>
      <c r="AY213" s="54">
        <f>SUM(AY201:AY212)</f>
        <v>17</v>
      </c>
      <c r="AZ213" s="37">
        <f>SUM(AZ201:AZ212)</f>
        <v>19.841000000000001</v>
      </c>
      <c r="BA213" s="55"/>
      <c r="BB213" s="54">
        <f>SUM(BB201:BB212)</f>
        <v>0</v>
      </c>
      <c r="BC213" s="37">
        <f>SUM(BC201:BC212)</f>
        <v>0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>
        <f>SUM(BQ201:BQ212)</f>
        <v>1.591</v>
      </c>
      <c r="BR213" s="37">
        <f>SUM(BR201:BR212)</f>
        <v>1.978</v>
      </c>
      <c r="BS213" s="55"/>
      <c r="BT213" s="54">
        <f>SUM(BT201:BT212)</f>
        <v>244.554</v>
      </c>
      <c r="BU213" s="37">
        <f>SUM(BU201:BU212)</f>
        <v>2674.8409999999999</v>
      </c>
      <c r="BV213" s="55"/>
      <c r="BW213" s="54">
        <f>SUM(BW201:BW212)</f>
        <v>1E-3</v>
      </c>
      <c r="BX213" s="37">
        <f>SUM(BX201:BX212)</f>
        <v>208</v>
      </c>
      <c r="BY213" s="55"/>
      <c r="BZ213" s="38">
        <f t="shared" si="52"/>
        <v>1142.1990000000001</v>
      </c>
      <c r="CA213" s="39">
        <f t="shared" si="53"/>
        <v>11790.048000000001</v>
      </c>
    </row>
    <row r="214" spans="1:79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>
        <v>7</v>
      </c>
      <c r="AH214" s="5">
        <v>23.841000000000001</v>
      </c>
      <c r="AI214" s="16">
        <f t="shared" ref="AI214:AI216" si="75">AH214/AG214*1000</f>
        <v>3405.8571428571431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7">
        <f t="shared" ref="BZ214:BZ226" si="76">SUM(BW214,BN214,BE214,BB214,AP214,AM214,AJ214,AG214,AD214,X214,R214,O214,L214,I214,C214,AA214+AS214+BT214+BH214+F214+BQ214+AY214+U214+AV214)+BK214</f>
        <v>55.5</v>
      </c>
      <c r="CA214" s="17">
        <f t="shared" ref="CA214:CA226" si="77">SUM(BX214,BO214,BF214,BC214,AQ214,AN214,AK214,AH214,AE214,Y214,S214,P214,M214,J214,D214,AB214+AT214+BU214+BI214+G214+BR214+AZ214+V214+AW214)+BL214</f>
        <v>585.80100000000004</v>
      </c>
    </row>
    <row r="215" spans="1:79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>
        <v>38</v>
      </c>
      <c r="AH215" s="5">
        <v>135.30199999999999</v>
      </c>
      <c r="AI215" s="16">
        <f t="shared" si="75"/>
        <v>3560.5789473684213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7">
        <f t="shared" si="76"/>
        <v>196.48000000000002</v>
      </c>
      <c r="CA215" s="17">
        <f t="shared" si="77"/>
        <v>2744.837</v>
      </c>
    </row>
    <row r="216" spans="1:79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>
        <v>6</v>
      </c>
      <c r="AH216" s="5">
        <v>19.263000000000002</v>
      </c>
      <c r="AI216" s="16">
        <f t="shared" si="75"/>
        <v>3210.5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7">
        <f t="shared" si="76"/>
        <v>54.5</v>
      </c>
      <c r="CA216" s="17">
        <f t="shared" si="77"/>
        <v>786.20500000000004</v>
      </c>
    </row>
    <row r="217" spans="1:79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>
        <v>0</v>
      </c>
      <c r="AH217" s="5">
        <v>0</v>
      </c>
      <c r="AI217" s="16">
        <f t="shared" ref="AI217:AI225" si="88">IF(AG217=0,0,AH217/AG217*1000)</f>
        <v>0</v>
      </c>
      <c r="AJ217" s="6">
        <v>0</v>
      </c>
      <c r="AK217" s="5">
        <v>0</v>
      </c>
      <c r="AL217" s="16">
        <f t="shared" ref="AL217:AL225" si="89">IF(AJ217=0,0,AK217/AJ217*1000)</f>
        <v>0</v>
      </c>
      <c r="AM217" s="6">
        <v>0</v>
      </c>
      <c r="AN217" s="5">
        <v>0</v>
      </c>
      <c r="AO217" s="16">
        <f t="shared" ref="AO217:AO225" si="90">IF(AM217=0,0,AN217/AM217*1000)</f>
        <v>0</v>
      </c>
      <c r="AP217" s="6">
        <v>0</v>
      </c>
      <c r="AQ217" s="5">
        <v>0</v>
      </c>
      <c r="AR217" s="16">
        <f t="shared" ref="AR217:AR225" si="91">IF(AP217=0,0,AQ217/AP217*1000)</f>
        <v>0</v>
      </c>
      <c r="AS217" s="6">
        <v>0</v>
      </c>
      <c r="AT217" s="5">
        <v>0</v>
      </c>
      <c r="AU217" s="16">
        <f t="shared" ref="AU217:AU225" si="92">IF(AS217=0,0,AT217/AS217*1000)</f>
        <v>0</v>
      </c>
      <c r="AV217" s="6">
        <v>0</v>
      </c>
      <c r="AW217" s="5">
        <v>0</v>
      </c>
      <c r="AX217" s="16">
        <f t="shared" ref="AX217:AX225" si="93">IF(AV217=0,0,AW217/AV217*1000)</f>
        <v>0</v>
      </c>
      <c r="AY217" s="6">
        <v>0</v>
      </c>
      <c r="AZ217" s="5">
        <v>0</v>
      </c>
      <c r="BA217" s="16">
        <f t="shared" ref="BA217:BA225" si="94">IF(AY217=0,0,AZ217/AY217*1000)</f>
        <v>0</v>
      </c>
      <c r="BB217" s="6">
        <v>0</v>
      </c>
      <c r="BC217" s="5">
        <v>0</v>
      </c>
      <c r="BD217" s="16">
        <f t="shared" ref="BD217:BD225" si="95">IF(BB217=0,0,BC217/BB217*1000)</f>
        <v>0</v>
      </c>
      <c r="BE217" s="6">
        <v>0</v>
      </c>
      <c r="BF217" s="5">
        <v>0</v>
      </c>
      <c r="BG217" s="16">
        <f t="shared" ref="BG217:BG225" si="96">IF(BE217=0,0,BF217/BE217*1000)</f>
        <v>0</v>
      </c>
      <c r="BH217" s="6">
        <v>0</v>
      </c>
      <c r="BI217" s="5">
        <v>0</v>
      </c>
      <c r="BJ217" s="16">
        <f t="shared" ref="BJ217:BJ225" si="97">IF(BH217=0,0,BI217/BH217*1000)</f>
        <v>0</v>
      </c>
      <c r="BK217" s="6">
        <v>0</v>
      </c>
      <c r="BL217" s="5">
        <v>0</v>
      </c>
      <c r="BM217" s="16">
        <f t="shared" ref="BM217:BM225" si="98">IF(BK217=0,0,BL217/BK217*1000)</f>
        <v>0</v>
      </c>
      <c r="BN217" s="6">
        <v>0</v>
      </c>
      <c r="BO217" s="5">
        <v>0</v>
      </c>
      <c r="BP217" s="16">
        <f t="shared" ref="BP217:BP225" si="99">IF(BN217=0,0,BO217/BN217*1000)</f>
        <v>0</v>
      </c>
      <c r="BQ217" s="6">
        <v>0</v>
      </c>
      <c r="BR217" s="5">
        <v>0</v>
      </c>
      <c r="BS217" s="16">
        <f t="shared" ref="BS217:BS225" si="100">IF(BQ217=0,0,BR217/BQ217*1000)</f>
        <v>0</v>
      </c>
      <c r="BT217" s="6">
        <v>0</v>
      </c>
      <c r="BU217" s="5">
        <v>0</v>
      </c>
      <c r="BV217" s="16">
        <f t="shared" ref="BV217:BV225" si="101">IF(BT217=0,0,BU217/BT217*1000)</f>
        <v>0</v>
      </c>
      <c r="BW217" s="6">
        <v>0</v>
      </c>
      <c r="BX217" s="5">
        <v>0</v>
      </c>
      <c r="BY217" s="16">
        <f t="shared" ref="BY217:BY225" si="102">IF(BW217=0,0,BX217/BW217*1000)</f>
        <v>0</v>
      </c>
      <c r="BZ217" s="7">
        <f t="shared" si="76"/>
        <v>19</v>
      </c>
      <c r="CA217" s="17">
        <f t="shared" si="77"/>
        <v>300.09500000000003</v>
      </c>
    </row>
    <row r="218" spans="1:79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>
        <v>39.5</v>
      </c>
      <c r="AH218" s="5">
        <v>142.22900000000001</v>
      </c>
      <c r="AI218" s="16">
        <f t="shared" si="88"/>
        <v>3600.7341772151904</v>
      </c>
      <c r="AJ218" s="6">
        <v>0</v>
      </c>
      <c r="AK218" s="5">
        <v>0</v>
      </c>
      <c r="AL218" s="16">
        <f t="shared" si="89"/>
        <v>0</v>
      </c>
      <c r="AM218" s="6">
        <v>0</v>
      </c>
      <c r="AN218" s="5">
        <v>0</v>
      </c>
      <c r="AO218" s="16">
        <f t="shared" si="90"/>
        <v>0</v>
      </c>
      <c r="AP218" s="6">
        <v>0</v>
      </c>
      <c r="AQ218" s="5">
        <v>0</v>
      </c>
      <c r="AR218" s="16">
        <f t="shared" si="91"/>
        <v>0</v>
      </c>
      <c r="AS218" s="6">
        <v>238</v>
      </c>
      <c r="AT218" s="5">
        <v>1050</v>
      </c>
      <c r="AU218" s="16">
        <f t="shared" si="92"/>
        <v>4411.7647058823532</v>
      </c>
      <c r="AV218" s="6">
        <v>0</v>
      </c>
      <c r="AW218" s="5">
        <v>0</v>
      </c>
      <c r="AX218" s="16">
        <f t="shared" si="93"/>
        <v>0</v>
      </c>
      <c r="AY218" s="6">
        <v>0.188</v>
      </c>
      <c r="AZ218" s="5">
        <v>3.5999999999999997E-2</v>
      </c>
      <c r="BA218" s="16">
        <f t="shared" si="94"/>
        <v>191.48936170212767</v>
      </c>
      <c r="BB218" s="6">
        <v>0</v>
      </c>
      <c r="BC218" s="5">
        <v>0</v>
      </c>
      <c r="BD218" s="16">
        <f t="shared" si="95"/>
        <v>0</v>
      </c>
      <c r="BE218" s="6">
        <v>0</v>
      </c>
      <c r="BF218" s="5">
        <v>0</v>
      </c>
      <c r="BG218" s="16">
        <f t="shared" si="96"/>
        <v>0</v>
      </c>
      <c r="BH218" s="6">
        <v>0</v>
      </c>
      <c r="BI218" s="5">
        <v>0</v>
      </c>
      <c r="BJ218" s="16">
        <f t="shared" si="97"/>
        <v>0</v>
      </c>
      <c r="BK218" s="6">
        <v>0</v>
      </c>
      <c r="BL218" s="5">
        <v>0</v>
      </c>
      <c r="BM218" s="16">
        <f t="shared" si="98"/>
        <v>0</v>
      </c>
      <c r="BN218" s="6">
        <v>0</v>
      </c>
      <c r="BO218" s="5">
        <v>0</v>
      </c>
      <c r="BP218" s="16">
        <f t="shared" si="99"/>
        <v>0</v>
      </c>
      <c r="BQ218" s="6">
        <v>1</v>
      </c>
      <c r="BR218" s="5">
        <v>0.33</v>
      </c>
      <c r="BS218" s="16">
        <f t="shared" si="100"/>
        <v>330</v>
      </c>
      <c r="BT218" s="6">
        <v>60</v>
      </c>
      <c r="BU218" s="5">
        <v>954.30600000000004</v>
      </c>
      <c r="BV218" s="16">
        <f t="shared" si="101"/>
        <v>15905.1</v>
      </c>
      <c r="BW218" s="6">
        <v>0</v>
      </c>
      <c r="BX218" s="5">
        <v>0</v>
      </c>
      <c r="BY218" s="16">
        <f t="shared" si="102"/>
        <v>0</v>
      </c>
      <c r="BZ218" s="7">
        <f t="shared" si="76"/>
        <v>339.38799999999998</v>
      </c>
      <c r="CA218" s="17">
        <f t="shared" si="77"/>
        <v>2149.2750000000001</v>
      </c>
    </row>
    <row r="219" spans="1:79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>
        <v>53</v>
      </c>
      <c r="AH219" s="5">
        <v>223.97200000000001</v>
      </c>
      <c r="AI219" s="16">
        <f t="shared" si="88"/>
        <v>4225.8867924528304</v>
      </c>
      <c r="AJ219" s="6">
        <v>0</v>
      </c>
      <c r="AK219" s="5">
        <v>0</v>
      </c>
      <c r="AL219" s="16">
        <f t="shared" si="89"/>
        <v>0</v>
      </c>
      <c r="AM219" s="6">
        <v>0</v>
      </c>
      <c r="AN219" s="5">
        <v>0</v>
      </c>
      <c r="AO219" s="16">
        <f t="shared" si="90"/>
        <v>0</v>
      </c>
      <c r="AP219" s="6">
        <v>0</v>
      </c>
      <c r="AQ219" s="5">
        <v>0</v>
      </c>
      <c r="AR219" s="16">
        <f t="shared" si="91"/>
        <v>0</v>
      </c>
      <c r="AS219" s="6">
        <v>68</v>
      </c>
      <c r="AT219" s="5">
        <v>300</v>
      </c>
      <c r="AU219" s="16">
        <f t="shared" si="92"/>
        <v>4411.7647058823532</v>
      </c>
      <c r="AV219" s="6">
        <v>0</v>
      </c>
      <c r="AW219" s="5">
        <v>0</v>
      </c>
      <c r="AX219" s="16">
        <f t="shared" si="93"/>
        <v>0</v>
      </c>
      <c r="AY219" s="6">
        <v>0</v>
      </c>
      <c r="AZ219" s="5">
        <v>0</v>
      </c>
      <c r="BA219" s="16">
        <f t="shared" si="94"/>
        <v>0</v>
      </c>
      <c r="BB219" s="6">
        <v>0</v>
      </c>
      <c r="BC219" s="5">
        <v>0</v>
      </c>
      <c r="BD219" s="16">
        <f t="shared" si="95"/>
        <v>0</v>
      </c>
      <c r="BE219" s="6">
        <v>0</v>
      </c>
      <c r="BF219" s="5">
        <v>0</v>
      </c>
      <c r="BG219" s="16">
        <f t="shared" si="96"/>
        <v>0</v>
      </c>
      <c r="BH219" s="6">
        <v>0</v>
      </c>
      <c r="BI219" s="5">
        <v>0</v>
      </c>
      <c r="BJ219" s="16">
        <f t="shared" si="97"/>
        <v>0</v>
      </c>
      <c r="BK219" s="6">
        <v>0</v>
      </c>
      <c r="BL219" s="5">
        <v>0</v>
      </c>
      <c r="BM219" s="16">
        <f t="shared" si="98"/>
        <v>0</v>
      </c>
      <c r="BN219" s="6">
        <v>0</v>
      </c>
      <c r="BO219" s="5">
        <v>0</v>
      </c>
      <c r="BP219" s="16">
        <f t="shared" si="99"/>
        <v>0</v>
      </c>
      <c r="BQ219" s="6">
        <v>0</v>
      </c>
      <c r="BR219" s="5">
        <v>0</v>
      </c>
      <c r="BS219" s="16">
        <f t="shared" si="100"/>
        <v>0</v>
      </c>
      <c r="BT219" s="6">
        <v>0</v>
      </c>
      <c r="BU219" s="5">
        <v>0</v>
      </c>
      <c r="BV219" s="16">
        <f t="shared" si="101"/>
        <v>0</v>
      </c>
      <c r="BW219" s="6">
        <v>25</v>
      </c>
      <c r="BX219" s="5">
        <v>172.93299999999999</v>
      </c>
      <c r="BY219" s="16">
        <f t="shared" si="102"/>
        <v>6917.32</v>
      </c>
      <c r="BZ219" s="7">
        <f t="shared" si="76"/>
        <v>146</v>
      </c>
      <c r="CA219" s="17">
        <f t="shared" si="77"/>
        <v>696.90499999999997</v>
      </c>
    </row>
    <row r="220" spans="1:79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>
        <v>51</v>
      </c>
      <c r="AH220" s="5">
        <v>210.74100000000001</v>
      </c>
      <c r="AI220" s="16">
        <f t="shared" si="88"/>
        <v>4132.1764705882351</v>
      </c>
      <c r="AJ220" s="6">
        <v>0</v>
      </c>
      <c r="AK220" s="5">
        <v>0</v>
      </c>
      <c r="AL220" s="16">
        <f t="shared" si="89"/>
        <v>0</v>
      </c>
      <c r="AM220" s="6">
        <v>0</v>
      </c>
      <c r="AN220" s="5">
        <v>0</v>
      </c>
      <c r="AO220" s="16">
        <f t="shared" si="90"/>
        <v>0</v>
      </c>
      <c r="AP220" s="6">
        <v>0</v>
      </c>
      <c r="AQ220" s="5">
        <v>0</v>
      </c>
      <c r="AR220" s="16">
        <f t="shared" si="91"/>
        <v>0</v>
      </c>
      <c r="AS220" s="6">
        <v>68</v>
      </c>
      <c r="AT220" s="5">
        <v>300</v>
      </c>
      <c r="AU220" s="16">
        <f t="shared" si="92"/>
        <v>4411.7647058823532</v>
      </c>
      <c r="AV220" s="6">
        <v>0</v>
      </c>
      <c r="AW220" s="5">
        <v>0</v>
      </c>
      <c r="AX220" s="16">
        <f t="shared" si="93"/>
        <v>0</v>
      </c>
      <c r="AY220" s="6">
        <v>0</v>
      </c>
      <c r="AZ220" s="5">
        <v>0</v>
      </c>
      <c r="BA220" s="16">
        <f t="shared" si="94"/>
        <v>0</v>
      </c>
      <c r="BB220" s="6">
        <v>0</v>
      </c>
      <c r="BC220" s="5">
        <v>0</v>
      </c>
      <c r="BD220" s="16">
        <f t="shared" si="95"/>
        <v>0</v>
      </c>
      <c r="BE220" s="6">
        <v>0</v>
      </c>
      <c r="BF220" s="5">
        <v>0</v>
      </c>
      <c r="BG220" s="16">
        <f t="shared" si="96"/>
        <v>0</v>
      </c>
      <c r="BH220" s="6">
        <v>0</v>
      </c>
      <c r="BI220" s="5">
        <v>0</v>
      </c>
      <c r="BJ220" s="16">
        <f t="shared" si="97"/>
        <v>0</v>
      </c>
      <c r="BK220" s="6">
        <v>0</v>
      </c>
      <c r="BL220" s="5">
        <v>0</v>
      </c>
      <c r="BM220" s="16">
        <f t="shared" si="98"/>
        <v>0</v>
      </c>
      <c r="BN220" s="6">
        <v>0</v>
      </c>
      <c r="BO220" s="5">
        <v>0</v>
      </c>
      <c r="BP220" s="16">
        <f t="shared" si="99"/>
        <v>0</v>
      </c>
      <c r="BQ220" s="6">
        <v>0.52</v>
      </c>
      <c r="BR220" s="5">
        <v>0.4</v>
      </c>
      <c r="BS220" s="16">
        <f t="shared" si="100"/>
        <v>769.23076923076928</v>
      </c>
      <c r="BT220" s="6">
        <v>0</v>
      </c>
      <c r="BU220" s="5">
        <v>0</v>
      </c>
      <c r="BV220" s="16">
        <f t="shared" si="101"/>
        <v>0</v>
      </c>
      <c r="BW220" s="6">
        <v>75</v>
      </c>
      <c r="BX220" s="5">
        <v>514.39300000000003</v>
      </c>
      <c r="BY220" s="16">
        <f t="shared" si="102"/>
        <v>6858.5733333333337</v>
      </c>
      <c r="BZ220" s="7">
        <f t="shared" si="76"/>
        <v>194.72</v>
      </c>
      <c r="CA220" s="17">
        <f t="shared" si="77"/>
        <v>1025.8209999999999</v>
      </c>
    </row>
    <row r="221" spans="1:79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>
        <v>26.5</v>
      </c>
      <c r="AH221" s="5">
        <v>109.04600000000001</v>
      </c>
      <c r="AI221" s="16">
        <f t="shared" si="88"/>
        <v>4114.9433962264156</v>
      </c>
      <c r="AJ221" s="6">
        <v>0</v>
      </c>
      <c r="AK221" s="5">
        <v>0</v>
      </c>
      <c r="AL221" s="16">
        <f t="shared" si="89"/>
        <v>0</v>
      </c>
      <c r="AM221" s="6">
        <v>0</v>
      </c>
      <c r="AN221" s="5">
        <v>0</v>
      </c>
      <c r="AO221" s="16">
        <f t="shared" si="90"/>
        <v>0</v>
      </c>
      <c r="AP221" s="6">
        <v>0</v>
      </c>
      <c r="AQ221" s="5">
        <v>0</v>
      </c>
      <c r="AR221" s="16">
        <f t="shared" si="91"/>
        <v>0</v>
      </c>
      <c r="AS221" s="6">
        <v>44</v>
      </c>
      <c r="AT221" s="5">
        <v>300</v>
      </c>
      <c r="AU221" s="16">
        <f t="shared" si="92"/>
        <v>6818.181818181818</v>
      </c>
      <c r="AV221" s="6">
        <v>0</v>
      </c>
      <c r="AW221" s="5">
        <v>0</v>
      </c>
      <c r="AX221" s="16">
        <f t="shared" si="93"/>
        <v>0</v>
      </c>
      <c r="AY221" s="6">
        <v>0</v>
      </c>
      <c r="AZ221" s="5">
        <v>0</v>
      </c>
      <c r="BA221" s="16">
        <f t="shared" si="94"/>
        <v>0</v>
      </c>
      <c r="BB221" s="6">
        <v>0</v>
      </c>
      <c r="BC221" s="5">
        <v>0</v>
      </c>
      <c r="BD221" s="16">
        <f t="shared" si="95"/>
        <v>0</v>
      </c>
      <c r="BE221" s="6">
        <v>0</v>
      </c>
      <c r="BF221" s="5">
        <v>0</v>
      </c>
      <c r="BG221" s="16">
        <f t="shared" si="96"/>
        <v>0</v>
      </c>
      <c r="BH221" s="6">
        <v>0</v>
      </c>
      <c r="BI221" s="5">
        <v>0</v>
      </c>
      <c r="BJ221" s="16">
        <f t="shared" si="97"/>
        <v>0</v>
      </c>
      <c r="BK221" s="6">
        <v>0</v>
      </c>
      <c r="BL221" s="5">
        <v>0</v>
      </c>
      <c r="BM221" s="16">
        <f t="shared" si="98"/>
        <v>0</v>
      </c>
      <c r="BN221" s="6">
        <v>0</v>
      </c>
      <c r="BO221" s="5">
        <v>0</v>
      </c>
      <c r="BP221" s="16">
        <f t="shared" si="99"/>
        <v>0</v>
      </c>
      <c r="BQ221" s="6">
        <v>0.75</v>
      </c>
      <c r="BR221" s="5">
        <v>2</v>
      </c>
      <c r="BS221" s="16">
        <f t="shared" si="100"/>
        <v>2666.6666666666665</v>
      </c>
      <c r="BT221" s="6">
        <v>0</v>
      </c>
      <c r="BU221" s="5">
        <v>0</v>
      </c>
      <c r="BV221" s="16">
        <f t="shared" si="101"/>
        <v>0</v>
      </c>
      <c r="BW221" s="6">
        <v>0</v>
      </c>
      <c r="BX221" s="5">
        <v>0</v>
      </c>
      <c r="BY221" s="16">
        <f t="shared" si="102"/>
        <v>0</v>
      </c>
      <c r="BZ221" s="7">
        <f t="shared" si="76"/>
        <v>71.25</v>
      </c>
      <c r="CA221" s="17">
        <f t="shared" si="77"/>
        <v>411.04599999999999</v>
      </c>
    </row>
    <row r="222" spans="1:79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71">
        <v>30.5</v>
      </c>
      <c r="AH222" s="72">
        <v>124.101</v>
      </c>
      <c r="AI222" s="16">
        <f t="shared" si="88"/>
        <v>4068.8852459016393</v>
      </c>
      <c r="AJ222" s="6">
        <v>0</v>
      </c>
      <c r="AK222" s="5">
        <v>0</v>
      </c>
      <c r="AL222" s="16">
        <f t="shared" si="89"/>
        <v>0</v>
      </c>
      <c r="AM222" s="6">
        <v>0</v>
      </c>
      <c r="AN222" s="5">
        <v>0</v>
      </c>
      <c r="AO222" s="16">
        <f t="shared" si="90"/>
        <v>0</v>
      </c>
      <c r="AP222" s="6">
        <v>0</v>
      </c>
      <c r="AQ222" s="5">
        <v>0</v>
      </c>
      <c r="AR222" s="16">
        <f t="shared" si="91"/>
        <v>0</v>
      </c>
      <c r="AS222" s="6">
        <v>0</v>
      </c>
      <c r="AT222" s="5">
        <v>0</v>
      </c>
      <c r="AU222" s="16">
        <f t="shared" si="92"/>
        <v>0</v>
      </c>
      <c r="AV222" s="6">
        <v>0</v>
      </c>
      <c r="AW222" s="5">
        <v>0</v>
      </c>
      <c r="AX222" s="16">
        <f t="shared" si="93"/>
        <v>0</v>
      </c>
      <c r="AY222" s="6">
        <v>0</v>
      </c>
      <c r="AZ222" s="5">
        <v>0</v>
      </c>
      <c r="BA222" s="16">
        <f t="shared" si="94"/>
        <v>0</v>
      </c>
      <c r="BB222" s="6">
        <v>0</v>
      </c>
      <c r="BC222" s="5">
        <v>0</v>
      </c>
      <c r="BD222" s="16">
        <f t="shared" si="95"/>
        <v>0</v>
      </c>
      <c r="BE222" s="6">
        <v>0</v>
      </c>
      <c r="BF222" s="5">
        <v>0</v>
      </c>
      <c r="BG222" s="16">
        <f t="shared" si="96"/>
        <v>0</v>
      </c>
      <c r="BH222" s="6">
        <v>0</v>
      </c>
      <c r="BI222" s="5">
        <v>0</v>
      </c>
      <c r="BJ222" s="16">
        <f t="shared" si="97"/>
        <v>0</v>
      </c>
      <c r="BK222" s="6">
        <v>0</v>
      </c>
      <c r="BL222" s="5">
        <v>0</v>
      </c>
      <c r="BM222" s="16">
        <f t="shared" si="98"/>
        <v>0</v>
      </c>
      <c r="BN222" s="6">
        <v>0</v>
      </c>
      <c r="BO222" s="5">
        <v>0</v>
      </c>
      <c r="BP222" s="16">
        <f t="shared" si="99"/>
        <v>0</v>
      </c>
      <c r="BQ222" s="6">
        <v>0</v>
      </c>
      <c r="BR222" s="5">
        <v>0</v>
      </c>
      <c r="BS222" s="16">
        <f t="shared" si="100"/>
        <v>0</v>
      </c>
      <c r="BT222" s="71">
        <v>120</v>
      </c>
      <c r="BU222" s="72">
        <v>1449.068</v>
      </c>
      <c r="BV222" s="16">
        <f t="shared" si="101"/>
        <v>12075.566666666668</v>
      </c>
      <c r="BW222" s="6">
        <v>0</v>
      </c>
      <c r="BX222" s="5">
        <v>0</v>
      </c>
      <c r="BY222" s="16">
        <f t="shared" si="102"/>
        <v>0</v>
      </c>
      <c r="BZ222" s="7">
        <f t="shared" si="76"/>
        <v>150.5</v>
      </c>
      <c r="CA222" s="17">
        <f t="shared" si="77"/>
        <v>1573.1689999999999</v>
      </c>
    </row>
    <row r="223" spans="1:79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73">
        <v>61</v>
      </c>
      <c r="AH223" s="74">
        <v>238.83099999999999</v>
      </c>
      <c r="AI223" s="16">
        <f t="shared" si="88"/>
        <v>3915.2622950819673</v>
      </c>
      <c r="AJ223" s="6">
        <v>0</v>
      </c>
      <c r="AK223" s="5">
        <v>0</v>
      </c>
      <c r="AL223" s="16">
        <f t="shared" si="89"/>
        <v>0</v>
      </c>
      <c r="AM223" s="6">
        <v>0</v>
      </c>
      <c r="AN223" s="5">
        <v>0</v>
      </c>
      <c r="AO223" s="16">
        <f t="shared" si="90"/>
        <v>0</v>
      </c>
      <c r="AP223" s="6">
        <v>0</v>
      </c>
      <c r="AQ223" s="5">
        <v>0</v>
      </c>
      <c r="AR223" s="16">
        <f t="shared" si="91"/>
        <v>0</v>
      </c>
      <c r="AS223" s="6">
        <v>0</v>
      </c>
      <c r="AT223" s="5">
        <v>0</v>
      </c>
      <c r="AU223" s="16">
        <f t="shared" si="92"/>
        <v>0</v>
      </c>
      <c r="AV223" s="6">
        <v>0</v>
      </c>
      <c r="AW223" s="5">
        <v>0</v>
      </c>
      <c r="AX223" s="16">
        <f t="shared" si="93"/>
        <v>0</v>
      </c>
      <c r="AY223" s="6">
        <v>0</v>
      </c>
      <c r="AZ223" s="5">
        <v>0</v>
      </c>
      <c r="BA223" s="16">
        <f t="shared" si="94"/>
        <v>0</v>
      </c>
      <c r="BB223" s="6">
        <v>0</v>
      </c>
      <c r="BC223" s="5">
        <v>0</v>
      </c>
      <c r="BD223" s="16">
        <f t="shared" si="95"/>
        <v>0</v>
      </c>
      <c r="BE223" s="6">
        <v>0</v>
      </c>
      <c r="BF223" s="5">
        <v>0</v>
      </c>
      <c r="BG223" s="16">
        <f t="shared" si="96"/>
        <v>0</v>
      </c>
      <c r="BH223" s="6">
        <v>0</v>
      </c>
      <c r="BI223" s="5">
        <v>0</v>
      </c>
      <c r="BJ223" s="16">
        <f t="shared" si="97"/>
        <v>0</v>
      </c>
      <c r="BK223" s="6">
        <v>0</v>
      </c>
      <c r="BL223" s="5">
        <v>0</v>
      </c>
      <c r="BM223" s="16">
        <f t="shared" si="98"/>
        <v>0</v>
      </c>
      <c r="BN223" s="6">
        <v>0</v>
      </c>
      <c r="BO223" s="5">
        <v>0</v>
      </c>
      <c r="BP223" s="16">
        <f t="shared" si="99"/>
        <v>0</v>
      </c>
      <c r="BQ223" s="6">
        <v>0</v>
      </c>
      <c r="BR223" s="5">
        <v>0</v>
      </c>
      <c r="BS223" s="16">
        <f t="shared" si="100"/>
        <v>0</v>
      </c>
      <c r="BT223" s="6">
        <v>0</v>
      </c>
      <c r="BU223" s="5">
        <v>0</v>
      </c>
      <c r="BV223" s="16">
        <f t="shared" si="101"/>
        <v>0</v>
      </c>
      <c r="BW223" s="6">
        <v>0</v>
      </c>
      <c r="BX223" s="5">
        <v>0</v>
      </c>
      <c r="BY223" s="16">
        <f t="shared" si="102"/>
        <v>0</v>
      </c>
      <c r="BZ223" s="7">
        <f t="shared" si="76"/>
        <v>61</v>
      </c>
      <c r="CA223" s="17">
        <f t="shared" si="77"/>
        <v>238.83099999999999</v>
      </c>
    </row>
    <row r="224" spans="1:79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71">
        <v>58</v>
      </c>
      <c r="AH224" s="72">
        <v>161.24100000000001</v>
      </c>
      <c r="AI224" s="16">
        <f t="shared" si="88"/>
        <v>2780.0172413793107</v>
      </c>
      <c r="AJ224" s="6">
        <v>0</v>
      </c>
      <c r="AK224" s="5">
        <v>0</v>
      </c>
      <c r="AL224" s="16">
        <f t="shared" si="89"/>
        <v>0</v>
      </c>
      <c r="AM224" s="6">
        <v>0</v>
      </c>
      <c r="AN224" s="5">
        <v>0</v>
      </c>
      <c r="AO224" s="16">
        <f t="shared" si="90"/>
        <v>0</v>
      </c>
      <c r="AP224" s="6">
        <v>0</v>
      </c>
      <c r="AQ224" s="5">
        <v>0</v>
      </c>
      <c r="AR224" s="16">
        <f t="shared" si="91"/>
        <v>0</v>
      </c>
      <c r="AS224" s="6">
        <v>0</v>
      </c>
      <c r="AT224" s="5">
        <v>0</v>
      </c>
      <c r="AU224" s="16">
        <f t="shared" si="92"/>
        <v>0</v>
      </c>
      <c r="AV224" s="6">
        <v>0</v>
      </c>
      <c r="AW224" s="5">
        <v>0</v>
      </c>
      <c r="AX224" s="16">
        <f t="shared" si="93"/>
        <v>0</v>
      </c>
      <c r="AY224" s="6">
        <v>0</v>
      </c>
      <c r="AZ224" s="5">
        <v>0</v>
      </c>
      <c r="BA224" s="16">
        <f t="shared" si="94"/>
        <v>0</v>
      </c>
      <c r="BB224" s="6">
        <v>0</v>
      </c>
      <c r="BC224" s="5">
        <v>0</v>
      </c>
      <c r="BD224" s="16">
        <f t="shared" si="95"/>
        <v>0</v>
      </c>
      <c r="BE224" s="6">
        <v>0</v>
      </c>
      <c r="BF224" s="5">
        <v>0</v>
      </c>
      <c r="BG224" s="16">
        <f t="shared" si="96"/>
        <v>0</v>
      </c>
      <c r="BH224" s="6">
        <v>0</v>
      </c>
      <c r="BI224" s="5">
        <v>0</v>
      </c>
      <c r="BJ224" s="16">
        <f t="shared" si="97"/>
        <v>0</v>
      </c>
      <c r="BK224" s="6">
        <v>0</v>
      </c>
      <c r="BL224" s="5">
        <v>0</v>
      </c>
      <c r="BM224" s="16">
        <f t="shared" si="98"/>
        <v>0</v>
      </c>
      <c r="BN224" s="6">
        <v>0</v>
      </c>
      <c r="BO224" s="5">
        <v>0</v>
      </c>
      <c r="BP224" s="16">
        <f t="shared" si="99"/>
        <v>0</v>
      </c>
      <c r="BQ224" s="71">
        <v>0.32</v>
      </c>
      <c r="BR224" s="72">
        <v>0.77</v>
      </c>
      <c r="BS224" s="16">
        <f t="shared" si="100"/>
        <v>2406.25</v>
      </c>
      <c r="BT224" s="6">
        <v>0</v>
      </c>
      <c r="BU224" s="5">
        <v>0</v>
      </c>
      <c r="BV224" s="16">
        <f t="shared" si="101"/>
        <v>0</v>
      </c>
      <c r="BW224" s="6">
        <v>0</v>
      </c>
      <c r="BX224" s="5">
        <v>0</v>
      </c>
      <c r="BY224" s="16">
        <f t="shared" si="102"/>
        <v>0</v>
      </c>
      <c r="BZ224" s="7">
        <f t="shared" si="76"/>
        <v>58.32</v>
      </c>
      <c r="CA224" s="17">
        <f t="shared" si="77"/>
        <v>162.01100000000002</v>
      </c>
    </row>
    <row r="225" spans="1:79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6">
        <v>121.82</v>
      </c>
      <c r="AE225" s="5">
        <v>1781.2170000000001</v>
      </c>
      <c r="AF225" s="16">
        <f t="shared" si="87"/>
        <v>14621.712362502054</v>
      </c>
      <c r="AG225" s="76">
        <v>41</v>
      </c>
      <c r="AH225" s="5">
        <v>92.733000000000004</v>
      </c>
      <c r="AI225" s="16">
        <f t="shared" si="88"/>
        <v>2261.7804878048782</v>
      </c>
      <c r="AJ225" s="6">
        <v>0</v>
      </c>
      <c r="AK225" s="5">
        <v>0</v>
      </c>
      <c r="AL225" s="16">
        <f t="shared" si="89"/>
        <v>0</v>
      </c>
      <c r="AM225" s="6">
        <v>0</v>
      </c>
      <c r="AN225" s="5">
        <v>0</v>
      </c>
      <c r="AO225" s="16">
        <f t="shared" si="90"/>
        <v>0</v>
      </c>
      <c r="AP225" s="6">
        <v>0</v>
      </c>
      <c r="AQ225" s="5">
        <v>0</v>
      </c>
      <c r="AR225" s="16">
        <f t="shared" si="91"/>
        <v>0</v>
      </c>
      <c r="AS225" s="6">
        <v>0</v>
      </c>
      <c r="AT225" s="5">
        <v>0</v>
      </c>
      <c r="AU225" s="16">
        <f t="shared" si="92"/>
        <v>0</v>
      </c>
      <c r="AV225" s="6">
        <v>0</v>
      </c>
      <c r="AW225" s="5">
        <v>0</v>
      </c>
      <c r="AX225" s="16">
        <f t="shared" si="93"/>
        <v>0</v>
      </c>
      <c r="AY225" s="6">
        <v>0</v>
      </c>
      <c r="AZ225" s="5">
        <v>0</v>
      </c>
      <c r="BA225" s="16">
        <f t="shared" si="94"/>
        <v>0</v>
      </c>
      <c r="BB225" s="6">
        <v>0</v>
      </c>
      <c r="BC225" s="5">
        <v>0</v>
      </c>
      <c r="BD225" s="16">
        <f t="shared" si="95"/>
        <v>0</v>
      </c>
      <c r="BE225" s="6">
        <v>0</v>
      </c>
      <c r="BF225" s="5">
        <v>0</v>
      </c>
      <c r="BG225" s="16">
        <f t="shared" si="96"/>
        <v>0</v>
      </c>
      <c r="BH225" s="6">
        <v>0</v>
      </c>
      <c r="BI225" s="5">
        <v>0</v>
      </c>
      <c r="BJ225" s="16">
        <f t="shared" si="97"/>
        <v>0</v>
      </c>
      <c r="BK225" s="6">
        <v>0</v>
      </c>
      <c r="BL225" s="5">
        <v>0</v>
      </c>
      <c r="BM225" s="16">
        <f t="shared" si="98"/>
        <v>0</v>
      </c>
      <c r="BN225" s="6">
        <v>0</v>
      </c>
      <c r="BO225" s="5">
        <v>0</v>
      </c>
      <c r="BP225" s="16">
        <f t="shared" si="99"/>
        <v>0</v>
      </c>
      <c r="BQ225" s="6">
        <v>0</v>
      </c>
      <c r="BR225" s="5">
        <v>0</v>
      </c>
      <c r="BS225" s="16">
        <f t="shared" si="100"/>
        <v>0</v>
      </c>
      <c r="BT225" s="6">
        <v>0</v>
      </c>
      <c r="BU225" s="5">
        <v>0</v>
      </c>
      <c r="BV225" s="16">
        <f t="shared" si="101"/>
        <v>0</v>
      </c>
      <c r="BW225" s="6">
        <v>0</v>
      </c>
      <c r="BX225" s="5">
        <v>0</v>
      </c>
      <c r="BY225" s="16">
        <f t="shared" si="102"/>
        <v>0</v>
      </c>
      <c r="BZ225" s="7">
        <f t="shared" si="76"/>
        <v>162.82</v>
      </c>
      <c r="CA225" s="17">
        <f t="shared" si="77"/>
        <v>1873.95</v>
      </c>
    </row>
    <row r="226" spans="1:79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>
        <f t="shared" ref="AG226:AH226" si="114">SUM(AG214:AG225)</f>
        <v>411.5</v>
      </c>
      <c r="AH226" s="37">
        <f t="shared" si="114"/>
        <v>1481.3</v>
      </c>
      <c r="AI226" s="55"/>
      <c r="AJ226" s="54">
        <f t="shared" ref="AJ226:AK226" si="115">SUM(AJ214:AJ225)</f>
        <v>0</v>
      </c>
      <c r="AK226" s="37">
        <f t="shared" si="115"/>
        <v>0</v>
      </c>
      <c r="AL226" s="55"/>
      <c r="AM226" s="54">
        <f t="shared" ref="AM226:AN226" si="116">SUM(AM214:AM225)</f>
        <v>0</v>
      </c>
      <c r="AN226" s="37">
        <f t="shared" si="116"/>
        <v>0</v>
      </c>
      <c r="AO226" s="55"/>
      <c r="AP226" s="54">
        <f t="shared" ref="AP226:AQ226" si="117">SUM(AP214:AP225)</f>
        <v>0</v>
      </c>
      <c r="AQ226" s="37">
        <f t="shared" si="117"/>
        <v>0</v>
      </c>
      <c r="AR226" s="55"/>
      <c r="AS226" s="54">
        <f t="shared" ref="AS226:AT226" si="118">SUM(AS214:AS225)</f>
        <v>418</v>
      </c>
      <c r="AT226" s="37">
        <f t="shared" si="118"/>
        <v>1950</v>
      </c>
      <c r="AU226" s="55"/>
      <c r="AV226" s="54">
        <f t="shared" ref="AV226:AW226" si="119">SUM(AV214:AV225)</f>
        <v>0</v>
      </c>
      <c r="AW226" s="37">
        <f t="shared" si="119"/>
        <v>0</v>
      </c>
      <c r="AX226" s="55"/>
      <c r="AY226" s="54">
        <f t="shared" ref="AY226:AZ226" si="120">SUM(AY214:AY225)</f>
        <v>0.188</v>
      </c>
      <c r="AZ226" s="37">
        <f t="shared" si="120"/>
        <v>3.5999999999999997E-2</v>
      </c>
      <c r="BA226" s="55"/>
      <c r="BB226" s="54">
        <f t="shared" ref="BB226:BC226" si="121">SUM(BB214:BB225)</f>
        <v>0</v>
      </c>
      <c r="BC226" s="37">
        <f t="shared" si="121"/>
        <v>0</v>
      </c>
      <c r="BD226" s="55"/>
      <c r="BE226" s="54">
        <f t="shared" ref="BE226:BF226" si="122">SUM(BE214:BE225)</f>
        <v>0</v>
      </c>
      <c r="BF226" s="37">
        <f t="shared" si="122"/>
        <v>0</v>
      </c>
      <c r="BG226" s="55"/>
      <c r="BH226" s="54">
        <f t="shared" ref="BH226:BI226" si="123">SUM(BH214:BH225)</f>
        <v>0</v>
      </c>
      <c r="BI226" s="37">
        <f t="shared" si="123"/>
        <v>0</v>
      </c>
      <c r="BJ226" s="55"/>
      <c r="BK226" s="54">
        <f t="shared" ref="BK226:BL226" si="124">SUM(BK214:BK225)</f>
        <v>0</v>
      </c>
      <c r="BL226" s="37">
        <f t="shared" si="124"/>
        <v>0</v>
      </c>
      <c r="BM226" s="55"/>
      <c r="BN226" s="54">
        <f t="shared" ref="BN226:BO226" si="125">SUM(BN214:BN225)</f>
        <v>0</v>
      </c>
      <c r="BO226" s="37">
        <f t="shared" si="125"/>
        <v>0</v>
      </c>
      <c r="BP226" s="55"/>
      <c r="BQ226" s="54">
        <f t="shared" ref="BQ226:BR226" si="126">SUM(BQ214:BQ225)</f>
        <v>2.59</v>
      </c>
      <c r="BR226" s="37">
        <f t="shared" si="126"/>
        <v>3.5</v>
      </c>
      <c r="BS226" s="55"/>
      <c r="BT226" s="54">
        <f t="shared" ref="BT226:BU226" si="127">SUM(BT214:BT225)</f>
        <v>180</v>
      </c>
      <c r="BU226" s="37">
        <f t="shared" si="127"/>
        <v>2403.3739999999998</v>
      </c>
      <c r="BV226" s="55"/>
      <c r="BW226" s="54">
        <f t="shared" ref="BW226:BX226" si="128">SUM(BW214:BW225)</f>
        <v>100</v>
      </c>
      <c r="BX226" s="37">
        <f t="shared" si="128"/>
        <v>687.32600000000002</v>
      </c>
      <c r="BY226" s="55"/>
      <c r="BZ226" s="38">
        <f t="shared" si="76"/>
        <v>1509.4780000000001</v>
      </c>
      <c r="CA226" s="39">
        <f t="shared" si="77"/>
        <v>12547.946</v>
      </c>
    </row>
    <row r="227" spans="1:79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6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6">
        <v>0</v>
      </c>
      <c r="AH227" s="5">
        <v>0</v>
      </c>
      <c r="AI227" s="16">
        <f t="shared" ref="AI227:AI238" si="138">IF(AG227=0,0,AH227/AG227*1000)</f>
        <v>0</v>
      </c>
      <c r="AJ227" s="6">
        <v>0</v>
      </c>
      <c r="AK227" s="5">
        <v>0</v>
      </c>
      <c r="AL227" s="16">
        <f t="shared" ref="AL227:AL238" si="139">IF(AJ227=0,0,AK227/AJ227*1000)</f>
        <v>0</v>
      </c>
      <c r="AM227" s="6">
        <v>0</v>
      </c>
      <c r="AN227" s="5">
        <v>0</v>
      </c>
      <c r="AO227" s="16">
        <f t="shared" ref="AO227:AO238" si="140">IF(AM227=0,0,AN227/AM227*1000)</f>
        <v>0</v>
      </c>
      <c r="AP227" s="6">
        <v>0</v>
      </c>
      <c r="AQ227" s="5">
        <v>0</v>
      </c>
      <c r="AR227" s="16">
        <f t="shared" ref="AR227:AR238" si="141">IF(AP227=0,0,AQ227/AP227*1000)</f>
        <v>0</v>
      </c>
      <c r="AS227" s="6">
        <v>0</v>
      </c>
      <c r="AT227" s="5">
        <v>0</v>
      </c>
      <c r="AU227" s="16">
        <f t="shared" ref="AU227:AU238" si="142">IF(AS227=0,0,AT227/AS227*1000)</f>
        <v>0</v>
      </c>
      <c r="AV227" s="6">
        <v>0</v>
      </c>
      <c r="AW227" s="5">
        <v>0</v>
      </c>
      <c r="AX227" s="16">
        <f t="shared" ref="AX227:AX238" si="143">IF(AV227=0,0,AW227/AV227*1000)</f>
        <v>0</v>
      </c>
      <c r="AY227" s="6">
        <v>0</v>
      </c>
      <c r="AZ227" s="5">
        <v>0</v>
      </c>
      <c r="BA227" s="16">
        <f t="shared" ref="BA227:BA238" si="144">IF(AY227=0,0,AZ227/AY227*1000)</f>
        <v>0</v>
      </c>
      <c r="BB227" s="6">
        <v>0</v>
      </c>
      <c r="BC227" s="5">
        <v>0</v>
      </c>
      <c r="BD227" s="16">
        <f t="shared" ref="BD227:BD238" si="145">IF(BB227=0,0,BC227/BB227*1000)</f>
        <v>0</v>
      </c>
      <c r="BE227" s="6">
        <v>0</v>
      </c>
      <c r="BF227" s="5">
        <v>0</v>
      </c>
      <c r="BG227" s="16">
        <f t="shared" ref="BG227:BG238" si="146">IF(BE227=0,0,BF227/BE227*1000)</f>
        <v>0</v>
      </c>
      <c r="BH227" s="6">
        <v>0</v>
      </c>
      <c r="BI227" s="5">
        <v>0</v>
      </c>
      <c r="BJ227" s="16">
        <f t="shared" ref="BJ227:BJ238" si="147">IF(BH227=0,0,BI227/BH227*1000)</f>
        <v>0</v>
      </c>
      <c r="BK227" s="6">
        <v>0</v>
      </c>
      <c r="BL227" s="5">
        <v>0</v>
      </c>
      <c r="BM227" s="16">
        <f t="shared" ref="BM227:BM238" si="148">IF(BK227=0,0,BL227/BK227*1000)</f>
        <v>0</v>
      </c>
      <c r="BN227" s="6">
        <v>0</v>
      </c>
      <c r="BO227" s="5">
        <v>0</v>
      </c>
      <c r="BP227" s="16">
        <f t="shared" ref="BP227:BP238" si="149">IF(BN227=0,0,BO227/BN227*1000)</f>
        <v>0</v>
      </c>
      <c r="BQ227" s="6">
        <v>0</v>
      </c>
      <c r="BR227" s="5">
        <v>0</v>
      </c>
      <c r="BS227" s="16">
        <f t="shared" ref="BS227:BS238" si="150">IF(BQ227=0,0,BR227/BQ227*1000)</f>
        <v>0</v>
      </c>
      <c r="BT227" s="6">
        <v>0</v>
      </c>
      <c r="BU227" s="5">
        <v>0</v>
      </c>
      <c r="BV227" s="16">
        <f t="shared" ref="BV227:BV238" si="151">IF(BT227=0,0,BU227/BT227*1000)</f>
        <v>0</v>
      </c>
      <c r="BW227" s="6">
        <v>0</v>
      </c>
      <c r="BX227" s="5">
        <v>0</v>
      </c>
      <c r="BY227" s="16">
        <f t="shared" ref="BY227:BY238" si="152">IF(BW227=0,0,BX227/BW227*1000)</f>
        <v>0</v>
      </c>
      <c r="BZ227" s="7">
        <f t="shared" ref="BZ227:BZ239" si="153">SUM(BW227,BN227,BE227,BB227,AP227,AM227,AJ227,AG227,AD227,X227,R227,O227,L227,I227,C227,AA227+AS227+BT227+BH227+F227+BQ227+AY227+U227+AV227)+BK227</f>
        <v>79.962000000000003</v>
      </c>
      <c r="CA227" s="17">
        <f t="shared" ref="CA227:CA239" si="154">SUM(BX227,BO227,BF227,BC227,AQ227,AN227,AK227,AH227,AE227,Y227,S227,P227,M227,J227,D227,AB227+AT227+BU227+BI227+G227+BR227+AZ227+V227+AW227)+BL227</f>
        <v>1259.336</v>
      </c>
    </row>
    <row r="228" spans="1:79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76">
        <v>48</v>
      </c>
      <c r="AH228" s="5">
        <v>96.697999999999993</v>
      </c>
      <c r="AI228" s="16">
        <f t="shared" si="138"/>
        <v>2014.5416666666667</v>
      </c>
      <c r="AJ228" s="6">
        <v>0</v>
      </c>
      <c r="AK228" s="5">
        <v>0</v>
      </c>
      <c r="AL228" s="16">
        <f t="shared" si="139"/>
        <v>0</v>
      </c>
      <c r="AM228" s="6">
        <v>0</v>
      </c>
      <c r="AN228" s="5">
        <v>0</v>
      </c>
      <c r="AO228" s="16">
        <f t="shared" si="140"/>
        <v>0</v>
      </c>
      <c r="AP228" s="6">
        <v>0</v>
      </c>
      <c r="AQ228" s="5">
        <v>0</v>
      </c>
      <c r="AR228" s="16">
        <f t="shared" si="141"/>
        <v>0</v>
      </c>
      <c r="AS228" s="6">
        <v>0</v>
      </c>
      <c r="AT228" s="5">
        <v>0</v>
      </c>
      <c r="AU228" s="16">
        <f t="shared" si="142"/>
        <v>0</v>
      </c>
      <c r="AV228" s="6">
        <v>0</v>
      </c>
      <c r="AW228" s="5">
        <v>0</v>
      </c>
      <c r="AX228" s="16">
        <f t="shared" si="143"/>
        <v>0</v>
      </c>
      <c r="AY228" s="6">
        <v>0</v>
      </c>
      <c r="AZ228" s="5">
        <v>0</v>
      </c>
      <c r="BA228" s="16">
        <f t="shared" si="144"/>
        <v>0</v>
      </c>
      <c r="BB228" s="6">
        <v>0</v>
      </c>
      <c r="BC228" s="5">
        <v>0</v>
      </c>
      <c r="BD228" s="16">
        <f t="shared" si="145"/>
        <v>0</v>
      </c>
      <c r="BE228" s="6">
        <v>0</v>
      </c>
      <c r="BF228" s="5">
        <v>0</v>
      </c>
      <c r="BG228" s="16">
        <f t="shared" si="146"/>
        <v>0</v>
      </c>
      <c r="BH228" s="6">
        <v>0</v>
      </c>
      <c r="BI228" s="5">
        <v>0</v>
      </c>
      <c r="BJ228" s="16">
        <f t="shared" si="147"/>
        <v>0</v>
      </c>
      <c r="BK228" s="6">
        <v>0</v>
      </c>
      <c r="BL228" s="5">
        <v>0</v>
      </c>
      <c r="BM228" s="16">
        <f t="shared" si="148"/>
        <v>0</v>
      </c>
      <c r="BN228" s="6">
        <v>0</v>
      </c>
      <c r="BO228" s="5">
        <v>0</v>
      </c>
      <c r="BP228" s="16">
        <f t="shared" si="149"/>
        <v>0</v>
      </c>
      <c r="BQ228" s="6">
        <v>0</v>
      </c>
      <c r="BR228" s="5">
        <v>0</v>
      </c>
      <c r="BS228" s="16">
        <f t="shared" si="150"/>
        <v>0</v>
      </c>
      <c r="BT228" s="6">
        <v>0</v>
      </c>
      <c r="BU228" s="5">
        <v>0</v>
      </c>
      <c r="BV228" s="16">
        <f t="shared" si="151"/>
        <v>0</v>
      </c>
      <c r="BW228" s="6">
        <v>0</v>
      </c>
      <c r="BX228" s="5">
        <v>0</v>
      </c>
      <c r="BY228" s="16">
        <f t="shared" si="152"/>
        <v>0</v>
      </c>
      <c r="BZ228" s="7">
        <f t="shared" si="153"/>
        <v>48</v>
      </c>
      <c r="CA228" s="17">
        <f t="shared" si="154"/>
        <v>96.697999999999993</v>
      </c>
    </row>
    <row r="229" spans="1:79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76">
        <v>45.6</v>
      </c>
      <c r="AH229" s="5">
        <v>108.392</v>
      </c>
      <c r="AI229" s="16">
        <f t="shared" si="138"/>
        <v>2377.0175438596489</v>
      </c>
      <c r="AJ229" s="6">
        <v>0</v>
      </c>
      <c r="AK229" s="5">
        <v>0</v>
      </c>
      <c r="AL229" s="16">
        <f t="shared" si="139"/>
        <v>0</v>
      </c>
      <c r="AM229" s="6">
        <v>0</v>
      </c>
      <c r="AN229" s="5">
        <v>0</v>
      </c>
      <c r="AO229" s="16">
        <f t="shared" si="140"/>
        <v>0</v>
      </c>
      <c r="AP229" s="6">
        <v>0</v>
      </c>
      <c r="AQ229" s="5">
        <v>0</v>
      </c>
      <c r="AR229" s="16">
        <f t="shared" si="141"/>
        <v>0</v>
      </c>
      <c r="AS229" s="6">
        <v>0</v>
      </c>
      <c r="AT229" s="5">
        <v>0</v>
      </c>
      <c r="AU229" s="16">
        <f t="shared" si="142"/>
        <v>0</v>
      </c>
      <c r="AV229" s="6">
        <v>0</v>
      </c>
      <c r="AW229" s="5">
        <v>0</v>
      </c>
      <c r="AX229" s="16">
        <f t="shared" si="143"/>
        <v>0</v>
      </c>
      <c r="AY229" s="6">
        <v>0</v>
      </c>
      <c r="AZ229" s="5">
        <v>0</v>
      </c>
      <c r="BA229" s="16">
        <f t="shared" si="144"/>
        <v>0</v>
      </c>
      <c r="BB229" s="6">
        <v>0</v>
      </c>
      <c r="BC229" s="5">
        <v>0</v>
      </c>
      <c r="BD229" s="16">
        <f t="shared" si="145"/>
        <v>0</v>
      </c>
      <c r="BE229" s="6">
        <v>0</v>
      </c>
      <c r="BF229" s="5">
        <v>0</v>
      </c>
      <c r="BG229" s="16">
        <f t="shared" si="146"/>
        <v>0</v>
      </c>
      <c r="BH229" s="6">
        <v>0</v>
      </c>
      <c r="BI229" s="5">
        <v>0</v>
      </c>
      <c r="BJ229" s="16">
        <f t="shared" si="147"/>
        <v>0</v>
      </c>
      <c r="BK229" s="6">
        <v>0</v>
      </c>
      <c r="BL229" s="5">
        <v>0</v>
      </c>
      <c r="BM229" s="16">
        <f t="shared" si="148"/>
        <v>0</v>
      </c>
      <c r="BN229" s="6">
        <v>0</v>
      </c>
      <c r="BO229" s="5">
        <v>0</v>
      </c>
      <c r="BP229" s="16">
        <f t="shared" si="149"/>
        <v>0</v>
      </c>
      <c r="BQ229" s="76">
        <v>8.1</v>
      </c>
      <c r="BR229" s="5">
        <v>4.8579999999999997</v>
      </c>
      <c r="BS229" s="16">
        <f t="shared" si="150"/>
        <v>599.75308641975312</v>
      </c>
      <c r="BT229" s="6">
        <v>0</v>
      </c>
      <c r="BU229" s="5">
        <v>0</v>
      </c>
      <c r="BV229" s="16">
        <f t="shared" si="151"/>
        <v>0</v>
      </c>
      <c r="BW229" s="6">
        <v>0</v>
      </c>
      <c r="BX229" s="5">
        <v>0</v>
      </c>
      <c r="BY229" s="16">
        <f t="shared" si="152"/>
        <v>0</v>
      </c>
      <c r="BZ229" s="7">
        <f t="shared" si="153"/>
        <v>53.7</v>
      </c>
      <c r="CA229" s="17">
        <f t="shared" si="154"/>
        <v>113.25</v>
      </c>
    </row>
    <row r="230" spans="1:79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>
        <v>0</v>
      </c>
      <c r="AH230" s="5">
        <v>0</v>
      </c>
      <c r="AI230" s="16">
        <f t="shared" si="138"/>
        <v>0</v>
      </c>
      <c r="AJ230" s="6">
        <v>0</v>
      </c>
      <c r="AK230" s="5">
        <v>0</v>
      </c>
      <c r="AL230" s="16">
        <f t="shared" si="139"/>
        <v>0</v>
      </c>
      <c r="AM230" s="6">
        <v>0</v>
      </c>
      <c r="AN230" s="5">
        <v>0</v>
      </c>
      <c r="AO230" s="16">
        <f t="shared" si="140"/>
        <v>0</v>
      </c>
      <c r="AP230" s="6">
        <v>0</v>
      </c>
      <c r="AQ230" s="5">
        <v>0</v>
      </c>
      <c r="AR230" s="16">
        <f t="shared" si="141"/>
        <v>0</v>
      </c>
      <c r="AS230" s="6">
        <v>0</v>
      </c>
      <c r="AT230" s="5">
        <v>0</v>
      </c>
      <c r="AU230" s="16">
        <f t="shared" si="142"/>
        <v>0</v>
      </c>
      <c r="AV230" s="6">
        <v>0</v>
      </c>
      <c r="AW230" s="5">
        <v>0</v>
      </c>
      <c r="AX230" s="16">
        <f t="shared" si="143"/>
        <v>0</v>
      </c>
      <c r="AY230" s="6">
        <v>0</v>
      </c>
      <c r="AZ230" s="5">
        <v>0</v>
      </c>
      <c r="BA230" s="16">
        <f t="shared" si="144"/>
        <v>0</v>
      </c>
      <c r="BB230" s="6">
        <v>0</v>
      </c>
      <c r="BC230" s="5">
        <v>0</v>
      </c>
      <c r="BD230" s="16">
        <f t="shared" si="145"/>
        <v>0</v>
      </c>
      <c r="BE230" s="6">
        <v>0</v>
      </c>
      <c r="BF230" s="5">
        <v>0</v>
      </c>
      <c r="BG230" s="16">
        <f t="shared" si="146"/>
        <v>0</v>
      </c>
      <c r="BH230" s="6">
        <v>0</v>
      </c>
      <c r="BI230" s="5">
        <v>0</v>
      </c>
      <c r="BJ230" s="16">
        <f t="shared" si="147"/>
        <v>0</v>
      </c>
      <c r="BK230" s="6">
        <v>0</v>
      </c>
      <c r="BL230" s="5">
        <v>0</v>
      </c>
      <c r="BM230" s="16">
        <f t="shared" si="148"/>
        <v>0</v>
      </c>
      <c r="BN230" s="6">
        <v>0</v>
      </c>
      <c r="BO230" s="5">
        <v>0</v>
      </c>
      <c r="BP230" s="16">
        <f t="shared" si="149"/>
        <v>0</v>
      </c>
      <c r="BQ230" s="76">
        <v>90.72</v>
      </c>
      <c r="BR230" s="5">
        <v>77.88</v>
      </c>
      <c r="BS230" s="16">
        <f t="shared" si="150"/>
        <v>858.4656084656084</v>
      </c>
      <c r="BT230" s="6">
        <v>0</v>
      </c>
      <c r="BU230" s="5">
        <v>0</v>
      </c>
      <c r="BV230" s="16">
        <f t="shared" si="151"/>
        <v>0</v>
      </c>
      <c r="BW230" s="6">
        <v>0</v>
      </c>
      <c r="BX230" s="5">
        <v>0</v>
      </c>
      <c r="BY230" s="16">
        <f t="shared" si="152"/>
        <v>0</v>
      </c>
      <c r="BZ230" s="7">
        <f t="shared" si="153"/>
        <v>90.72</v>
      </c>
      <c r="CA230" s="17">
        <f t="shared" si="154"/>
        <v>77.88</v>
      </c>
    </row>
    <row r="231" spans="1:79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71">
        <v>34.5</v>
      </c>
      <c r="AH231" s="72">
        <v>116.78700000000001</v>
      </c>
      <c r="AI231" s="16">
        <f t="shared" si="138"/>
        <v>3385.130434782609</v>
      </c>
      <c r="AJ231" s="6">
        <v>0</v>
      </c>
      <c r="AK231" s="5">
        <v>0</v>
      </c>
      <c r="AL231" s="16">
        <f t="shared" si="139"/>
        <v>0</v>
      </c>
      <c r="AM231" s="6">
        <v>0</v>
      </c>
      <c r="AN231" s="5">
        <v>0</v>
      </c>
      <c r="AO231" s="16">
        <f t="shared" si="140"/>
        <v>0</v>
      </c>
      <c r="AP231" s="6">
        <v>0</v>
      </c>
      <c r="AQ231" s="5">
        <v>0</v>
      </c>
      <c r="AR231" s="16">
        <f t="shared" si="141"/>
        <v>0</v>
      </c>
      <c r="AS231" s="71">
        <v>404</v>
      </c>
      <c r="AT231" s="72">
        <v>2209.998</v>
      </c>
      <c r="AU231" s="16">
        <f t="shared" si="142"/>
        <v>5470.2920792079212</v>
      </c>
      <c r="AV231" s="6">
        <v>0</v>
      </c>
      <c r="AW231" s="5">
        <v>0</v>
      </c>
      <c r="AX231" s="16">
        <f t="shared" si="143"/>
        <v>0</v>
      </c>
      <c r="AY231" s="6">
        <v>0</v>
      </c>
      <c r="AZ231" s="5">
        <v>0</v>
      </c>
      <c r="BA231" s="16">
        <f t="shared" si="144"/>
        <v>0</v>
      </c>
      <c r="BB231" s="6">
        <v>0</v>
      </c>
      <c r="BC231" s="5">
        <v>0</v>
      </c>
      <c r="BD231" s="16">
        <f t="shared" si="145"/>
        <v>0</v>
      </c>
      <c r="BE231" s="6">
        <v>0</v>
      </c>
      <c r="BF231" s="5">
        <v>0</v>
      </c>
      <c r="BG231" s="16">
        <f t="shared" si="146"/>
        <v>0</v>
      </c>
      <c r="BH231" s="6">
        <v>0</v>
      </c>
      <c r="BI231" s="5">
        <v>0</v>
      </c>
      <c r="BJ231" s="16">
        <f t="shared" si="147"/>
        <v>0</v>
      </c>
      <c r="BK231" s="6">
        <v>0</v>
      </c>
      <c r="BL231" s="5">
        <v>0</v>
      </c>
      <c r="BM231" s="16">
        <f t="shared" si="148"/>
        <v>0</v>
      </c>
      <c r="BN231" s="6">
        <v>0</v>
      </c>
      <c r="BO231" s="5">
        <v>0</v>
      </c>
      <c r="BP231" s="16">
        <f t="shared" si="149"/>
        <v>0</v>
      </c>
      <c r="BQ231" s="6">
        <v>0</v>
      </c>
      <c r="BR231" s="5">
        <v>0</v>
      </c>
      <c r="BS231" s="16">
        <f t="shared" si="150"/>
        <v>0</v>
      </c>
      <c r="BT231" s="6">
        <v>0</v>
      </c>
      <c r="BU231" s="5">
        <v>0</v>
      </c>
      <c r="BV231" s="16">
        <f t="shared" si="151"/>
        <v>0</v>
      </c>
      <c r="BW231" s="6">
        <v>0</v>
      </c>
      <c r="BX231" s="5">
        <v>0</v>
      </c>
      <c r="BY231" s="16">
        <f t="shared" si="152"/>
        <v>0</v>
      </c>
      <c r="BZ231" s="7">
        <f t="shared" si="153"/>
        <v>438.5</v>
      </c>
      <c r="CA231" s="17">
        <f t="shared" si="154"/>
        <v>2326.7849999999999</v>
      </c>
    </row>
    <row r="232" spans="1:79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76">
        <v>87.65</v>
      </c>
      <c r="AH232" s="5">
        <v>277.33100000000002</v>
      </c>
      <c r="AI232" s="16">
        <f t="shared" si="138"/>
        <v>3164.0730176839706</v>
      </c>
      <c r="AJ232" s="6">
        <v>0</v>
      </c>
      <c r="AK232" s="5">
        <v>0</v>
      </c>
      <c r="AL232" s="16">
        <f t="shared" si="139"/>
        <v>0</v>
      </c>
      <c r="AM232" s="6">
        <v>0</v>
      </c>
      <c r="AN232" s="5">
        <v>0</v>
      </c>
      <c r="AO232" s="16">
        <f t="shared" si="140"/>
        <v>0</v>
      </c>
      <c r="AP232" s="6">
        <v>0</v>
      </c>
      <c r="AQ232" s="5">
        <v>0</v>
      </c>
      <c r="AR232" s="16">
        <f t="shared" si="141"/>
        <v>0</v>
      </c>
      <c r="AS232" s="76">
        <v>102</v>
      </c>
      <c r="AT232" s="5">
        <v>540</v>
      </c>
      <c r="AU232" s="16">
        <f t="shared" si="142"/>
        <v>5294.1176470588234</v>
      </c>
      <c r="AV232" s="6">
        <v>0</v>
      </c>
      <c r="AW232" s="5">
        <v>0</v>
      </c>
      <c r="AX232" s="16">
        <f t="shared" si="143"/>
        <v>0</v>
      </c>
      <c r="AY232" s="6">
        <v>0</v>
      </c>
      <c r="AZ232" s="5">
        <v>0</v>
      </c>
      <c r="BA232" s="16">
        <f t="shared" si="144"/>
        <v>0</v>
      </c>
      <c r="BB232" s="6">
        <v>0</v>
      </c>
      <c r="BC232" s="5">
        <v>0</v>
      </c>
      <c r="BD232" s="16">
        <f t="shared" si="145"/>
        <v>0</v>
      </c>
      <c r="BE232" s="6">
        <v>0</v>
      </c>
      <c r="BF232" s="5">
        <v>0</v>
      </c>
      <c r="BG232" s="16">
        <f t="shared" si="146"/>
        <v>0</v>
      </c>
      <c r="BH232" s="6">
        <v>0</v>
      </c>
      <c r="BI232" s="5">
        <v>0</v>
      </c>
      <c r="BJ232" s="16">
        <f t="shared" si="147"/>
        <v>0</v>
      </c>
      <c r="BK232" s="6">
        <v>0</v>
      </c>
      <c r="BL232" s="5">
        <v>0</v>
      </c>
      <c r="BM232" s="16">
        <f t="shared" si="148"/>
        <v>0</v>
      </c>
      <c r="BN232" s="6">
        <v>0</v>
      </c>
      <c r="BO232" s="5">
        <v>0</v>
      </c>
      <c r="BP232" s="16">
        <f t="shared" si="149"/>
        <v>0</v>
      </c>
      <c r="BQ232" s="6">
        <v>0</v>
      </c>
      <c r="BR232" s="5">
        <v>0</v>
      </c>
      <c r="BS232" s="16">
        <f t="shared" si="150"/>
        <v>0</v>
      </c>
      <c r="BT232" s="6">
        <v>0</v>
      </c>
      <c r="BU232" s="5">
        <v>0</v>
      </c>
      <c r="BV232" s="16">
        <f t="shared" si="151"/>
        <v>0</v>
      </c>
      <c r="BW232" s="6">
        <v>0</v>
      </c>
      <c r="BX232" s="5">
        <v>0</v>
      </c>
      <c r="BY232" s="16">
        <f t="shared" si="152"/>
        <v>0</v>
      </c>
      <c r="BZ232" s="7">
        <f t="shared" si="153"/>
        <v>189.65</v>
      </c>
      <c r="CA232" s="17">
        <f t="shared" si="154"/>
        <v>817.33100000000002</v>
      </c>
    </row>
    <row r="233" spans="1:79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76">
        <v>45.3</v>
      </c>
      <c r="AH233" s="5">
        <v>130.78399999999999</v>
      </c>
      <c r="AI233" s="16">
        <f t="shared" si="138"/>
        <v>2887.0640176600441</v>
      </c>
      <c r="AJ233" s="6">
        <v>0</v>
      </c>
      <c r="AK233" s="5">
        <v>0</v>
      </c>
      <c r="AL233" s="16">
        <f t="shared" si="139"/>
        <v>0</v>
      </c>
      <c r="AM233" s="6">
        <v>0</v>
      </c>
      <c r="AN233" s="5">
        <v>0</v>
      </c>
      <c r="AO233" s="16">
        <f t="shared" si="140"/>
        <v>0</v>
      </c>
      <c r="AP233" s="6">
        <v>0</v>
      </c>
      <c r="AQ233" s="5">
        <v>0</v>
      </c>
      <c r="AR233" s="16">
        <f t="shared" si="141"/>
        <v>0</v>
      </c>
      <c r="AS233" s="76">
        <v>34</v>
      </c>
      <c r="AT233" s="5">
        <v>180</v>
      </c>
      <c r="AU233" s="16">
        <f t="shared" si="142"/>
        <v>5294.1176470588234</v>
      </c>
      <c r="AV233" s="6">
        <v>0</v>
      </c>
      <c r="AW233" s="5">
        <v>0</v>
      </c>
      <c r="AX233" s="16">
        <f t="shared" si="143"/>
        <v>0</v>
      </c>
      <c r="AY233" s="6">
        <v>0</v>
      </c>
      <c r="AZ233" s="5">
        <v>0</v>
      </c>
      <c r="BA233" s="16">
        <f t="shared" si="144"/>
        <v>0</v>
      </c>
      <c r="BB233" s="6">
        <v>0</v>
      </c>
      <c r="BC233" s="5">
        <v>0</v>
      </c>
      <c r="BD233" s="16">
        <f t="shared" si="145"/>
        <v>0</v>
      </c>
      <c r="BE233" s="6">
        <v>0</v>
      </c>
      <c r="BF233" s="5">
        <v>0</v>
      </c>
      <c r="BG233" s="16">
        <f t="shared" si="146"/>
        <v>0</v>
      </c>
      <c r="BH233" s="6">
        <v>0</v>
      </c>
      <c r="BI233" s="5">
        <v>0</v>
      </c>
      <c r="BJ233" s="16">
        <f t="shared" si="147"/>
        <v>0</v>
      </c>
      <c r="BK233" s="6">
        <v>0</v>
      </c>
      <c r="BL233" s="5">
        <v>0</v>
      </c>
      <c r="BM233" s="16">
        <f t="shared" si="148"/>
        <v>0</v>
      </c>
      <c r="BN233" s="6">
        <v>0</v>
      </c>
      <c r="BO233" s="5">
        <v>0</v>
      </c>
      <c r="BP233" s="16">
        <f t="shared" si="149"/>
        <v>0</v>
      </c>
      <c r="BQ233" s="6">
        <v>0</v>
      </c>
      <c r="BR233" s="5">
        <v>0</v>
      </c>
      <c r="BS233" s="16">
        <f t="shared" si="150"/>
        <v>0</v>
      </c>
      <c r="BT233" s="6">
        <v>0</v>
      </c>
      <c r="BU233" s="5">
        <v>0</v>
      </c>
      <c r="BV233" s="16">
        <f t="shared" si="151"/>
        <v>0</v>
      </c>
      <c r="BW233" s="6">
        <v>0</v>
      </c>
      <c r="BX233" s="5">
        <v>0</v>
      </c>
      <c r="BY233" s="16">
        <f t="shared" si="152"/>
        <v>0</v>
      </c>
      <c r="BZ233" s="7">
        <f t="shared" si="153"/>
        <v>79.3</v>
      </c>
      <c r="CA233" s="17">
        <f t="shared" si="154"/>
        <v>310.78399999999999</v>
      </c>
    </row>
    <row r="234" spans="1:79" x14ac:dyDescent="0.3">
      <c r="A234" s="48">
        <v>2021</v>
      </c>
      <c r="B234" s="49" t="s">
        <v>12</v>
      </c>
      <c r="C234" s="76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76">
        <v>12.5</v>
      </c>
      <c r="AH234" s="5">
        <v>59.463999999999999</v>
      </c>
      <c r="AI234" s="16">
        <f t="shared" si="138"/>
        <v>4757.12</v>
      </c>
      <c r="AJ234" s="6">
        <v>0</v>
      </c>
      <c r="AK234" s="5">
        <v>0</v>
      </c>
      <c r="AL234" s="16">
        <f t="shared" si="139"/>
        <v>0</v>
      </c>
      <c r="AM234" s="6">
        <v>0</v>
      </c>
      <c r="AN234" s="5">
        <v>0</v>
      </c>
      <c r="AO234" s="16">
        <f t="shared" si="140"/>
        <v>0</v>
      </c>
      <c r="AP234" s="6">
        <v>0</v>
      </c>
      <c r="AQ234" s="5">
        <v>0</v>
      </c>
      <c r="AR234" s="16">
        <f t="shared" si="141"/>
        <v>0</v>
      </c>
      <c r="AS234" s="76">
        <v>67</v>
      </c>
      <c r="AT234" s="5">
        <v>380</v>
      </c>
      <c r="AU234" s="16">
        <f t="shared" si="142"/>
        <v>5671.6417910447763</v>
      </c>
      <c r="AV234" s="6">
        <v>0</v>
      </c>
      <c r="AW234" s="5">
        <v>0</v>
      </c>
      <c r="AX234" s="16">
        <f t="shared" si="143"/>
        <v>0</v>
      </c>
      <c r="AY234" s="6">
        <v>0</v>
      </c>
      <c r="AZ234" s="5">
        <v>0</v>
      </c>
      <c r="BA234" s="16">
        <f t="shared" si="144"/>
        <v>0</v>
      </c>
      <c r="BB234" s="6">
        <v>0</v>
      </c>
      <c r="BC234" s="5">
        <v>0</v>
      </c>
      <c r="BD234" s="16">
        <f t="shared" si="145"/>
        <v>0</v>
      </c>
      <c r="BE234" s="6">
        <v>0</v>
      </c>
      <c r="BF234" s="5">
        <v>0</v>
      </c>
      <c r="BG234" s="16">
        <f t="shared" si="146"/>
        <v>0</v>
      </c>
      <c r="BH234" s="6">
        <v>0</v>
      </c>
      <c r="BI234" s="5">
        <v>0</v>
      </c>
      <c r="BJ234" s="16">
        <f t="shared" si="147"/>
        <v>0</v>
      </c>
      <c r="BK234" s="6">
        <v>0</v>
      </c>
      <c r="BL234" s="5">
        <v>0</v>
      </c>
      <c r="BM234" s="16">
        <f t="shared" si="148"/>
        <v>0</v>
      </c>
      <c r="BN234" s="6">
        <v>0</v>
      </c>
      <c r="BO234" s="5">
        <v>0</v>
      </c>
      <c r="BP234" s="16">
        <f t="shared" si="149"/>
        <v>0</v>
      </c>
      <c r="BQ234" s="6">
        <v>0</v>
      </c>
      <c r="BR234" s="5">
        <v>0</v>
      </c>
      <c r="BS234" s="16">
        <f t="shared" si="150"/>
        <v>0</v>
      </c>
      <c r="BT234" s="6">
        <v>0</v>
      </c>
      <c r="BU234" s="5">
        <v>0</v>
      </c>
      <c r="BV234" s="16">
        <f t="shared" si="151"/>
        <v>0</v>
      </c>
      <c r="BW234" s="6">
        <v>0</v>
      </c>
      <c r="BX234" s="5">
        <v>0</v>
      </c>
      <c r="BY234" s="16">
        <f t="shared" si="152"/>
        <v>0</v>
      </c>
      <c r="BZ234" s="7">
        <f t="shared" si="153"/>
        <v>79.501999999999995</v>
      </c>
      <c r="CA234" s="17">
        <f t="shared" si="154"/>
        <v>439.49400000000003</v>
      </c>
    </row>
    <row r="235" spans="1:79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76">
        <v>107.97499999999999</v>
      </c>
      <c r="AH235" s="5">
        <v>340.74599999999998</v>
      </c>
      <c r="AI235" s="16">
        <f t="shared" si="138"/>
        <v>3155.7860615883305</v>
      </c>
      <c r="AJ235" s="6">
        <v>0</v>
      </c>
      <c r="AK235" s="5">
        <v>0</v>
      </c>
      <c r="AL235" s="16">
        <f t="shared" si="139"/>
        <v>0</v>
      </c>
      <c r="AM235" s="6">
        <v>0</v>
      </c>
      <c r="AN235" s="5">
        <v>0</v>
      </c>
      <c r="AO235" s="16">
        <f t="shared" si="140"/>
        <v>0</v>
      </c>
      <c r="AP235" s="6">
        <v>0</v>
      </c>
      <c r="AQ235" s="5">
        <v>0</v>
      </c>
      <c r="AR235" s="16">
        <f t="shared" si="141"/>
        <v>0</v>
      </c>
      <c r="AS235" s="6">
        <v>0</v>
      </c>
      <c r="AT235" s="5">
        <v>0</v>
      </c>
      <c r="AU235" s="16">
        <f t="shared" si="142"/>
        <v>0</v>
      </c>
      <c r="AV235" s="6">
        <v>0</v>
      </c>
      <c r="AW235" s="5">
        <v>0</v>
      </c>
      <c r="AX235" s="16">
        <f t="shared" si="143"/>
        <v>0</v>
      </c>
      <c r="AY235" s="6">
        <v>0</v>
      </c>
      <c r="AZ235" s="5">
        <v>0</v>
      </c>
      <c r="BA235" s="16">
        <f t="shared" si="144"/>
        <v>0</v>
      </c>
      <c r="BB235" s="6">
        <v>0</v>
      </c>
      <c r="BC235" s="5">
        <v>0</v>
      </c>
      <c r="BD235" s="16">
        <f t="shared" si="145"/>
        <v>0</v>
      </c>
      <c r="BE235" s="6">
        <v>0</v>
      </c>
      <c r="BF235" s="5">
        <v>0</v>
      </c>
      <c r="BG235" s="16">
        <f t="shared" si="146"/>
        <v>0</v>
      </c>
      <c r="BH235" s="6">
        <v>0</v>
      </c>
      <c r="BI235" s="5">
        <v>0</v>
      </c>
      <c r="BJ235" s="16">
        <f t="shared" si="147"/>
        <v>0</v>
      </c>
      <c r="BK235" s="6">
        <v>0</v>
      </c>
      <c r="BL235" s="5">
        <v>0</v>
      </c>
      <c r="BM235" s="16">
        <f t="shared" si="148"/>
        <v>0</v>
      </c>
      <c r="BN235" s="6">
        <v>0</v>
      </c>
      <c r="BO235" s="5">
        <v>0</v>
      </c>
      <c r="BP235" s="16">
        <f t="shared" si="149"/>
        <v>0</v>
      </c>
      <c r="BQ235" s="6">
        <v>0</v>
      </c>
      <c r="BR235" s="5">
        <v>0</v>
      </c>
      <c r="BS235" s="16">
        <f t="shared" si="150"/>
        <v>0</v>
      </c>
      <c r="BT235" s="6">
        <v>0</v>
      </c>
      <c r="BU235" s="5">
        <v>0</v>
      </c>
      <c r="BV235" s="16">
        <f t="shared" si="151"/>
        <v>0</v>
      </c>
      <c r="BW235" s="6">
        <v>0</v>
      </c>
      <c r="BX235" s="5">
        <v>0</v>
      </c>
      <c r="BY235" s="16">
        <f t="shared" si="152"/>
        <v>0</v>
      </c>
      <c r="BZ235" s="7">
        <f t="shared" si="153"/>
        <v>107.97499999999999</v>
      </c>
      <c r="CA235" s="17">
        <f t="shared" si="154"/>
        <v>340.74599999999998</v>
      </c>
    </row>
    <row r="236" spans="1:79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76">
        <v>71.599999999999994</v>
      </c>
      <c r="AH236" s="5">
        <v>278.423</v>
      </c>
      <c r="AI236" s="16">
        <f t="shared" si="138"/>
        <v>3888.5893854748606</v>
      </c>
      <c r="AJ236" s="6">
        <v>0</v>
      </c>
      <c r="AK236" s="5">
        <v>0</v>
      </c>
      <c r="AL236" s="16">
        <f t="shared" si="139"/>
        <v>0</v>
      </c>
      <c r="AM236" s="6">
        <v>0</v>
      </c>
      <c r="AN236" s="5">
        <v>0</v>
      </c>
      <c r="AO236" s="16">
        <f t="shared" si="140"/>
        <v>0</v>
      </c>
      <c r="AP236" s="6">
        <v>0</v>
      </c>
      <c r="AQ236" s="5">
        <v>0</v>
      </c>
      <c r="AR236" s="16">
        <f t="shared" si="141"/>
        <v>0</v>
      </c>
      <c r="AS236" s="6">
        <v>0</v>
      </c>
      <c r="AT236" s="5">
        <v>0</v>
      </c>
      <c r="AU236" s="16">
        <f t="shared" si="142"/>
        <v>0</v>
      </c>
      <c r="AV236" s="6">
        <v>0</v>
      </c>
      <c r="AW236" s="5">
        <v>0</v>
      </c>
      <c r="AX236" s="16">
        <f t="shared" si="143"/>
        <v>0</v>
      </c>
      <c r="AY236" s="6">
        <v>0</v>
      </c>
      <c r="AZ236" s="5">
        <v>0</v>
      </c>
      <c r="BA236" s="16">
        <f t="shared" si="144"/>
        <v>0</v>
      </c>
      <c r="BB236" s="6">
        <v>0</v>
      </c>
      <c r="BC236" s="5">
        <v>0</v>
      </c>
      <c r="BD236" s="16">
        <f t="shared" si="145"/>
        <v>0</v>
      </c>
      <c r="BE236" s="6">
        <v>0</v>
      </c>
      <c r="BF236" s="5">
        <v>0</v>
      </c>
      <c r="BG236" s="16">
        <f t="shared" si="146"/>
        <v>0</v>
      </c>
      <c r="BH236" s="6">
        <v>0</v>
      </c>
      <c r="BI236" s="5">
        <v>0</v>
      </c>
      <c r="BJ236" s="16">
        <f t="shared" si="147"/>
        <v>0</v>
      </c>
      <c r="BK236" s="6">
        <v>0</v>
      </c>
      <c r="BL236" s="5">
        <v>0</v>
      </c>
      <c r="BM236" s="16">
        <f t="shared" si="148"/>
        <v>0</v>
      </c>
      <c r="BN236" s="6">
        <v>0</v>
      </c>
      <c r="BO236" s="5">
        <v>0</v>
      </c>
      <c r="BP236" s="16">
        <f t="shared" si="149"/>
        <v>0</v>
      </c>
      <c r="BQ236" s="6">
        <v>0</v>
      </c>
      <c r="BR236" s="5">
        <v>0</v>
      </c>
      <c r="BS236" s="16">
        <f t="shared" si="150"/>
        <v>0</v>
      </c>
      <c r="BT236" s="6">
        <v>0</v>
      </c>
      <c r="BU236" s="5">
        <v>0</v>
      </c>
      <c r="BV236" s="16">
        <f t="shared" si="151"/>
        <v>0</v>
      </c>
      <c r="BW236" s="6">
        <v>0</v>
      </c>
      <c r="BX236" s="5">
        <v>0</v>
      </c>
      <c r="BY236" s="16">
        <f t="shared" si="152"/>
        <v>0</v>
      </c>
      <c r="BZ236" s="7">
        <f t="shared" si="153"/>
        <v>71.599999999999994</v>
      </c>
      <c r="CA236" s="17">
        <f t="shared" si="154"/>
        <v>278.423</v>
      </c>
    </row>
    <row r="237" spans="1:79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76">
        <v>36.42</v>
      </c>
      <c r="AH237" s="5">
        <v>70.492000000000004</v>
      </c>
      <c r="AI237" s="16">
        <f t="shared" si="138"/>
        <v>1935.5299286106535</v>
      </c>
      <c r="AJ237" s="6">
        <v>0</v>
      </c>
      <c r="AK237" s="5">
        <v>0</v>
      </c>
      <c r="AL237" s="16">
        <f t="shared" si="139"/>
        <v>0</v>
      </c>
      <c r="AM237" s="6">
        <v>0</v>
      </c>
      <c r="AN237" s="5">
        <v>0</v>
      </c>
      <c r="AO237" s="16">
        <f t="shared" si="140"/>
        <v>0</v>
      </c>
      <c r="AP237" s="6">
        <v>0</v>
      </c>
      <c r="AQ237" s="5">
        <v>0</v>
      </c>
      <c r="AR237" s="16">
        <f t="shared" si="141"/>
        <v>0</v>
      </c>
      <c r="AS237" s="6">
        <v>0</v>
      </c>
      <c r="AT237" s="5">
        <v>0</v>
      </c>
      <c r="AU237" s="16">
        <f t="shared" si="142"/>
        <v>0</v>
      </c>
      <c r="AV237" s="6">
        <v>0</v>
      </c>
      <c r="AW237" s="5">
        <v>0</v>
      </c>
      <c r="AX237" s="16">
        <f t="shared" si="143"/>
        <v>0</v>
      </c>
      <c r="AY237" s="6">
        <v>0</v>
      </c>
      <c r="AZ237" s="5">
        <v>0</v>
      </c>
      <c r="BA237" s="16">
        <f t="shared" si="144"/>
        <v>0</v>
      </c>
      <c r="BB237" s="6">
        <v>0</v>
      </c>
      <c r="BC237" s="5">
        <v>0</v>
      </c>
      <c r="BD237" s="16">
        <f t="shared" si="145"/>
        <v>0</v>
      </c>
      <c r="BE237" s="6">
        <v>0</v>
      </c>
      <c r="BF237" s="5">
        <v>0</v>
      </c>
      <c r="BG237" s="16">
        <f t="shared" si="146"/>
        <v>0</v>
      </c>
      <c r="BH237" s="6">
        <v>0</v>
      </c>
      <c r="BI237" s="5">
        <v>0</v>
      </c>
      <c r="BJ237" s="16">
        <f t="shared" si="147"/>
        <v>0</v>
      </c>
      <c r="BK237" s="6">
        <v>0</v>
      </c>
      <c r="BL237" s="5">
        <v>0</v>
      </c>
      <c r="BM237" s="16">
        <f t="shared" si="148"/>
        <v>0</v>
      </c>
      <c r="BN237" s="6">
        <v>0</v>
      </c>
      <c r="BO237" s="5">
        <v>0</v>
      </c>
      <c r="BP237" s="16">
        <f t="shared" si="149"/>
        <v>0</v>
      </c>
      <c r="BQ237" s="6">
        <v>0</v>
      </c>
      <c r="BR237" s="5">
        <v>0</v>
      </c>
      <c r="BS237" s="16">
        <f t="shared" si="150"/>
        <v>0</v>
      </c>
      <c r="BT237" s="6">
        <v>0</v>
      </c>
      <c r="BU237" s="5">
        <v>0</v>
      </c>
      <c r="BV237" s="16">
        <f t="shared" si="151"/>
        <v>0</v>
      </c>
      <c r="BW237" s="6">
        <v>0</v>
      </c>
      <c r="BX237" s="5">
        <v>0</v>
      </c>
      <c r="BY237" s="16">
        <f t="shared" si="152"/>
        <v>0</v>
      </c>
      <c r="BZ237" s="7">
        <f t="shared" si="153"/>
        <v>36.42</v>
      </c>
      <c r="CA237" s="17">
        <f t="shared" si="154"/>
        <v>70.492000000000004</v>
      </c>
    </row>
    <row r="238" spans="1:79" x14ac:dyDescent="0.3">
      <c r="A238" s="48">
        <v>2021</v>
      </c>
      <c r="B238" s="49" t="s">
        <v>16</v>
      </c>
      <c r="C238" s="76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76">
        <v>24</v>
      </c>
      <c r="AH238" s="5">
        <v>71.212999999999994</v>
      </c>
      <c r="AI238" s="16">
        <f t="shared" si="138"/>
        <v>2967.208333333333</v>
      </c>
      <c r="AJ238" s="6">
        <v>0</v>
      </c>
      <c r="AK238" s="5">
        <v>0</v>
      </c>
      <c r="AL238" s="16">
        <f t="shared" si="139"/>
        <v>0</v>
      </c>
      <c r="AM238" s="6">
        <v>0</v>
      </c>
      <c r="AN238" s="5">
        <v>0</v>
      </c>
      <c r="AO238" s="16">
        <f t="shared" si="140"/>
        <v>0</v>
      </c>
      <c r="AP238" s="6">
        <v>0</v>
      </c>
      <c r="AQ238" s="5">
        <v>0</v>
      </c>
      <c r="AR238" s="16">
        <f t="shared" si="141"/>
        <v>0</v>
      </c>
      <c r="AS238" s="6">
        <v>0</v>
      </c>
      <c r="AT238" s="5">
        <v>0</v>
      </c>
      <c r="AU238" s="16">
        <f t="shared" si="142"/>
        <v>0</v>
      </c>
      <c r="AV238" s="6">
        <v>0</v>
      </c>
      <c r="AW238" s="5">
        <v>0</v>
      </c>
      <c r="AX238" s="16">
        <f t="shared" si="143"/>
        <v>0</v>
      </c>
      <c r="AY238" s="6">
        <v>0</v>
      </c>
      <c r="AZ238" s="5">
        <v>0</v>
      </c>
      <c r="BA238" s="16">
        <f t="shared" si="144"/>
        <v>0</v>
      </c>
      <c r="BB238" s="6">
        <v>0</v>
      </c>
      <c r="BC238" s="5">
        <v>0</v>
      </c>
      <c r="BD238" s="16">
        <f t="shared" si="145"/>
        <v>0</v>
      </c>
      <c r="BE238" s="6">
        <v>0</v>
      </c>
      <c r="BF238" s="5">
        <v>0</v>
      </c>
      <c r="BG238" s="16">
        <f t="shared" si="146"/>
        <v>0</v>
      </c>
      <c r="BH238" s="6">
        <v>0</v>
      </c>
      <c r="BI238" s="5">
        <v>0</v>
      </c>
      <c r="BJ238" s="16">
        <f t="shared" si="147"/>
        <v>0</v>
      </c>
      <c r="BK238" s="6">
        <v>0</v>
      </c>
      <c r="BL238" s="5">
        <v>0</v>
      </c>
      <c r="BM238" s="16">
        <f t="shared" si="148"/>
        <v>0</v>
      </c>
      <c r="BN238" s="6">
        <v>0</v>
      </c>
      <c r="BO238" s="5">
        <v>0</v>
      </c>
      <c r="BP238" s="16">
        <f t="shared" si="149"/>
        <v>0</v>
      </c>
      <c r="BQ238" s="6">
        <v>0</v>
      </c>
      <c r="BR238" s="5">
        <v>0</v>
      </c>
      <c r="BS238" s="16">
        <f t="shared" si="150"/>
        <v>0</v>
      </c>
      <c r="BT238" s="6">
        <v>0</v>
      </c>
      <c r="BU238" s="5">
        <v>0</v>
      </c>
      <c r="BV238" s="16">
        <f t="shared" si="151"/>
        <v>0</v>
      </c>
      <c r="BW238" s="6">
        <v>0</v>
      </c>
      <c r="BX238" s="5">
        <v>0</v>
      </c>
      <c r="BY238" s="16">
        <f t="shared" si="152"/>
        <v>0</v>
      </c>
      <c r="BZ238" s="7">
        <f t="shared" si="153"/>
        <v>24.008500000000002</v>
      </c>
      <c r="CA238" s="17">
        <f t="shared" si="154"/>
        <v>72.081999999999994</v>
      </c>
    </row>
    <row r="239" spans="1:79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>
        <f t="shared" ref="AG239:AH239" si="167">SUM(AG227:AG238)</f>
        <v>513.54500000000007</v>
      </c>
      <c r="AH239" s="37">
        <f t="shared" si="167"/>
        <v>1550.3299999999997</v>
      </c>
      <c r="AI239" s="55"/>
      <c r="AJ239" s="54">
        <f t="shared" ref="AJ239:AK239" si="168">SUM(AJ227:AJ238)</f>
        <v>0</v>
      </c>
      <c r="AK239" s="37">
        <f t="shared" si="168"/>
        <v>0</v>
      </c>
      <c r="AL239" s="55"/>
      <c r="AM239" s="54">
        <f t="shared" ref="AM239:AN239" si="169">SUM(AM227:AM238)</f>
        <v>0</v>
      </c>
      <c r="AN239" s="37">
        <f t="shared" si="169"/>
        <v>0</v>
      </c>
      <c r="AO239" s="55"/>
      <c r="AP239" s="54">
        <f t="shared" ref="AP239:AQ239" si="170">SUM(AP227:AP238)</f>
        <v>0</v>
      </c>
      <c r="AQ239" s="37">
        <f t="shared" si="170"/>
        <v>0</v>
      </c>
      <c r="AR239" s="55"/>
      <c r="AS239" s="54">
        <f t="shared" ref="AS239:AT239" si="171">SUM(AS227:AS238)</f>
        <v>607</v>
      </c>
      <c r="AT239" s="37">
        <f t="shared" si="171"/>
        <v>3309.998</v>
      </c>
      <c r="AU239" s="55"/>
      <c r="AV239" s="54">
        <f t="shared" ref="AV239:AW239" si="172">SUM(AV227:AV238)</f>
        <v>0</v>
      </c>
      <c r="AW239" s="37">
        <f t="shared" si="172"/>
        <v>0</v>
      </c>
      <c r="AX239" s="55"/>
      <c r="AY239" s="54">
        <f t="shared" ref="AY239:AZ239" si="173">SUM(AY227:AY238)</f>
        <v>0</v>
      </c>
      <c r="AZ239" s="37">
        <f t="shared" si="173"/>
        <v>0</v>
      </c>
      <c r="BA239" s="55"/>
      <c r="BB239" s="54">
        <f t="shared" ref="BB239:BC239" si="174">SUM(BB227:BB238)</f>
        <v>0</v>
      </c>
      <c r="BC239" s="37">
        <f t="shared" si="174"/>
        <v>0</v>
      </c>
      <c r="BD239" s="55"/>
      <c r="BE239" s="54">
        <f t="shared" ref="BE239:BF239" si="175">SUM(BE227:BE238)</f>
        <v>0</v>
      </c>
      <c r="BF239" s="37">
        <f t="shared" si="175"/>
        <v>0</v>
      </c>
      <c r="BG239" s="55"/>
      <c r="BH239" s="54">
        <f t="shared" ref="BH239:BI239" si="176">SUM(BH227:BH238)</f>
        <v>0</v>
      </c>
      <c r="BI239" s="37">
        <f t="shared" si="176"/>
        <v>0</v>
      </c>
      <c r="BJ239" s="55"/>
      <c r="BK239" s="54">
        <f t="shared" ref="BK239:BL239" si="177">SUM(BK227:BK238)</f>
        <v>0</v>
      </c>
      <c r="BL239" s="37">
        <f t="shared" si="177"/>
        <v>0</v>
      </c>
      <c r="BM239" s="55"/>
      <c r="BN239" s="54">
        <f t="shared" ref="BN239:BO239" si="178">SUM(BN227:BN238)</f>
        <v>0</v>
      </c>
      <c r="BO239" s="37">
        <f t="shared" si="178"/>
        <v>0</v>
      </c>
      <c r="BP239" s="55"/>
      <c r="BQ239" s="54">
        <f t="shared" ref="BQ239:BR239" si="179">SUM(BQ227:BQ238)</f>
        <v>98.82</v>
      </c>
      <c r="BR239" s="37">
        <f t="shared" si="179"/>
        <v>82.738</v>
      </c>
      <c r="BS239" s="55"/>
      <c r="BT239" s="54">
        <f t="shared" ref="BT239:BU239" si="180">SUM(BT227:BT238)</f>
        <v>0</v>
      </c>
      <c r="BU239" s="37">
        <f t="shared" si="180"/>
        <v>0</v>
      </c>
      <c r="BV239" s="55"/>
      <c r="BW239" s="54">
        <f t="shared" ref="BW239:BX239" si="181">SUM(BW227:BW238)</f>
        <v>0</v>
      </c>
      <c r="BX239" s="37">
        <f t="shared" si="181"/>
        <v>0</v>
      </c>
      <c r="BY239" s="55"/>
      <c r="BZ239" s="38">
        <f t="shared" si="153"/>
        <v>1299.3375000000001</v>
      </c>
      <c r="CA239" s="39">
        <f t="shared" si="154"/>
        <v>6203.3009999999995</v>
      </c>
    </row>
    <row r="240" spans="1:79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76">
        <v>41.34</v>
      </c>
      <c r="AH240" s="5">
        <v>119.60599999999999</v>
      </c>
      <c r="AI240" s="16">
        <f t="shared" ref="AI240:AI251" si="191">IF(AG240=0,0,AH240/AG240*1000)</f>
        <v>2893.2268988872761</v>
      </c>
      <c r="AJ240" s="6">
        <v>0</v>
      </c>
      <c r="AK240" s="5">
        <v>0</v>
      </c>
      <c r="AL240" s="16">
        <f t="shared" ref="AL240:AL251" si="192">IF(AJ240=0,0,AK240/AJ240*1000)</f>
        <v>0</v>
      </c>
      <c r="AM240" s="6">
        <v>0</v>
      </c>
      <c r="AN240" s="5">
        <v>0</v>
      </c>
      <c r="AO240" s="16">
        <f t="shared" ref="AO240:AO251" si="193">IF(AM240=0,0,AN240/AM240*1000)</f>
        <v>0</v>
      </c>
      <c r="AP240" s="6">
        <v>0</v>
      </c>
      <c r="AQ240" s="5">
        <v>0</v>
      </c>
      <c r="AR240" s="16">
        <f t="shared" ref="AR240:AR251" si="194">IF(AP240=0,0,AQ240/AP240*1000)</f>
        <v>0</v>
      </c>
      <c r="AS240" s="6">
        <v>0</v>
      </c>
      <c r="AT240" s="5">
        <v>0</v>
      </c>
      <c r="AU240" s="16">
        <f t="shared" ref="AU240:AU251" si="195">IF(AS240=0,0,AT240/AS240*1000)</f>
        <v>0</v>
      </c>
      <c r="AV240" s="6">
        <v>0</v>
      </c>
      <c r="AW240" s="5">
        <v>0</v>
      </c>
      <c r="AX240" s="16">
        <f t="shared" ref="AX240:AX251" si="196">IF(AV240=0,0,AW240/AV240*1000)</f>
        <v>0</v>
      </c>
      <c r="AY240" s="6">
        <v>0</v>
      </c>
      <c r="AZ240" s="5">
        <v>0</v>
      </c>
      <c r="BA240" s="16">
        <f t="shared" ref="BA240:BA251" si="197">IF(AY240=0,0,AZ240/AY240*1000)</f>
        <v>0</v>
      </c>
      <c r="BB240" s="6">
        <v>0</v>
      </c>
      <c r="BC240" s="5">
        <v>0</v>
      </c>
      <c r="BD240" s="16">
        <f t="shared" ref="BD240:BD251" si="198">IF(BB240=0,0,BC240/BB240*1000)</f>
        <v>0</v>
      </c>
      <c r="BE240" s="6">
        <v>0</v>
      </c>
      <c r="BF240" s="5">
        <v>0</v>
      </c>
      <c r="BG240" s="16">
        <f t="shared" ref="BG240:BG251" si="199">IF(BE240=0,0,BF240/BE240*1000)</f>
        <v>0</v>
      </c>
      <c r="BH240" s="6">
        <v>0</v>
      </c>
      <c r="BI240" s="5">
        <v>0</v>
      </c>
      <c r="BJ240" s="16">
        <f t="shared" ref="BJ240:BJ251" si="200">IF(BH240=0,0,BI240/BH240*1000)</f>
        <v>0</v>
      </c>
      <c r="BK240" s="6">
        <v>0</v>
      </c>
      <c r="BL240" s="5">
        <v>0</v>
      </c>
      <c r="BM240" s="16">
        <f t="shared" ref="BM240:BM251" si="201">IF(BK240=0,0,BL240/BK240*1000)</f>
        <v>0</v>
      </c>
      <c r="BN240" s="6">
        <v>0</v>
      </c>
      <c r="BO240" s="5">
        <v>0</v>
      </c>
      <c r="BP240" s="16">
        <f t="shared" ref="BP240:BP251" si="202">IF(BN240=0,0,BO240/BN240*1000)</f>
        <v>0</v>
      </c>
      <c r="BQ240" s="6">
        <v>0</v>
      </c>
      <c r="BR240" s="5">
        <v>0</v>
      </c>
      <c r="BS240" s="16">
        <f t="shared" ref="BS240:BS251" si="203">IF(BQ240=0,0,BR240/BQ240*1000)</f>
        <v>0</v>
      </c>
      <c r="BT240" s="6">
        <v>0</v>
      </c>
      <c r="BU240" s="5">
        <v>0</v>
      </c>
      <c r="BV240" s="16">
        <f t="shared" ref="BV240:BV251" si="204">IF(BT240=0,0,BU240/BT240*1000)</f>
        <v>0</v>
      </c>
      <c r="BW240" s="6">
        <v>0</v>
      </c>
      <c r="BX240" s="5">
        <v>0</v>
      </c>
      <c r="BY240" s="16">
        <f t="shared" ref="BY240:BY251" si="205">IF(BW240=0,0,BX240/BW240*1000)</f>
        <v>0</v>
      </c>
      <c r="BZ240" s="7">
        <f>SUMIF($C$5:$BY$5,"Ton",C240:BY240)</f>
        <v>41.34</v>
      </c>
      <c r="CA240" s="17">
        <f>SUMIF($C$5:$BY$5,"F*",C240:BY240)</f>
        <v>119.60599999999999</v>
      </c>
    </row>
    <row r="241" spans="1:79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76">
        <v>0.1</v>
      </c>
      <c r="AH241" s="5">
        <v>0.11899999999999999</v>
      </c>
      <c r="AI241" s="16">
        <f t="shared" si="191"/>
        <v>1190</v>
      </c>
      <c r="AJ241" s="6">
        <v>0</v>
      </c>
      <c r="AK241" s="5">
        <v>0</v>
      </c>
      <c r="AL241" s="16">
        <f t="shared" si="192"/>
        <v>0</v>
      </c>
      <c r="AM241" s="6">
        <v>0</v>
      </c>
      <c r="AN241" s="5">
        <v>0</v>
      </c>
      <c r="AO241" s="16">
        <f t="shared" si="193"/>
        <v>0</v>
      </c>
      <c r="AP241" s="76">
        <v>30</v>
      </c>
      <c r="AQ241" s="5">
        <v>573.05100000000004</v>
      </c>
      <c r="AR241" s="16">
        <f t="shared" si="194"/>
        <v>19101.7</v>
      </c>
      <c r="AS241" s="6">
        <v>0</v>
      </c>
      <c r="AT241" s="5">
        <v>0</v>
      </c>
      <c r="AU241" s="16">
        <f t="shared" si="195"/>
        <v>0</v>
      </c>
      <c r="AV241" s="6">
        <v>0</v>
      </c>
      <c r="AW241" s="5">
        <v>0</v>
      </c>
      <c r="AX241" s="16">
        <f t="shared" si="196"/>
        <v>0</v>
      </c>
      <c r="AY241" s="6">
        <v>0</v>
      </c>
      <c r="AZ241" s="5">
        <v>0</v>
      </c>
      <c r="BA241" s="16">
        <f t="shared" si="197"/>
        <v>0</v>
      </c>
      <c r="BB241" s="6">
        <v>0</v>
      </c>
      <c r="BC241" s="5">
        <v>0</v>
      </c>
      <c r="BD241" s="16">
        <f t="shared" si="198"/>
        <v>0</v>
      </c>
      <c r="BE241" s="6">
        <v>0</v>
      </c>
      <c r="BF241" s="5">
        <v>0</v>
      </c>
      <c r="BG241" s="16">
        <f t="shared" si="199"/>
        <v>0</v>
      </c>
      <c r="BH241" s="6">
        <v>0</v>
      </c>
      <c r="BI241" s="5">
        <v>0</v>
      </c>
      <c r="BJ241" s="16">
        <f t="shared" si="200"/>
        <v>0</v>
      </c>
      <c r="BK241" s="6">
        <v>0</v>
      </c>
      <c r="BL241" s="5">
        <v>0</v>
      </c>
      <c r="BM241" s="16">
        <f t="shared" si="201"/>
        <v>0</v>
      </c>
      <c r="BN241" s="6">
        <v>0</v>
      </c>
      <c r="BO241" s="5">
        <v>0</v>
      </c>
      <c r="BP241" s="16">
        <f t="shared" si="202"/>
        <v>0</v>
      </c>
      <c r="BQ241" s="6">
        <v>0</v>
      </c>
      <c r="BR241" s="5">
        <v>0</v>
      </c>
      <c r="BS241" s="16">
        <f t="shared" si="203"/>
        <v>0</v>
      </c>
      <c r="BT241" s="6">
        <v>0</v>
      </c>
      <c r="BU241" s="5">
        <v>0</v>
      </c>
      <c r="BV241" s="16">
        <f t="shared" si="204"/>
        <v>0</v>
      </c>
      <c r="BW241" s="6">
        <v>0</v>
      </c>
      <c r="BX241" s="5">
        <v>0</v>
      </c>
      <c r="BY241" s="16">
        <f t="shared" si="205"/>
        <v>0</v>
      </c>
      <c r="BZ241" s="7">
        <f t="shared" ref="BZ241:BZ252" si="207">SUMIF($C$5:$BY$5,"Ton",C241:BY241)</f>
        <v>30.1</v>
      </c>
      <c r="CA241" s="17">
        <f t="shared" ref="CA241:CA252" si="208">SUMIF($C$5:$BY$5,"F*",C241:BY241)</f>
        <v>573.17000000000007</v>
      </c>
    </row>
    <row r="242" spans="1:79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76">
        <v>1.295E-2</v>
      </c>
      <c r="AH242" s="5">
        <v>0.153</v>
      </c>
      <c r="AI242" s="16">
        <f t="shared" si="191"/>
        <v>11814.671814671816</v>
      </c>
      <c r="AJ242" s="6">
        <v>0</v>
      </c>
      <c r="AK242" s="5">
        <v>0</v>
      </c>
      <c r="AL242" s="16">
        <f t="shared" si="192"/>
        <v>0</v>
      </c>
      <c r="AM242" s="6">
        <v>0</v>
      </c>
      <c r="AN242" s="5">
        <v>0</v>
      </c>
      <c r="AO242" s="16">
        <f t="shared" si="193"/>
        <v>0</v>
      </c>
      <c r="AP242" s="6">
        <v>0</v>
      </c>
      <c r="AQ242" s="5">
        <v>0</v>
      </c>
      <c r="AR242" s="16">
        <f t="shared" si="194"/>
        <v>0</v>
      </c>
      <c r="AS242" s="76">
        <v>9.65</v>
      </c>
      <c r="AT242" s="5">
        <v>260.55</v>
      </c>
      <c r="AU242" s="16">
        <f t="shared" si="195"/>
        <v>27000</v>
      </c>
      <c r="AV242" s="6">
        <v>0</v>
      </c>
      <c r="AW242" s="5">
        <v>0</v>
      </c>
      <c r="AX242" s="16">
        <f t="shared" si="196"/>
        <v>0</v>
      </c>
      <c r="AY242" s="6">
        <v>0</v>
      </c>
      <c r="AZ242" s="5">
        <v>0</v>
      </c>
      <c r="BA242" s="16">
        <f t="shared" si="197"/>
        <v>0</v>
      </c>
      <c r="BB242" s="6">
        <v>0</v>
      </c>
      <c r="BC242" s="5">
        <v>0</v>
      </c>
      <c r="BD242" s="16">
        <f t="shared" si="198"/>
        <v>0</v>
      </c>
      <c r="BE242" s="6">
        <v>0</v>
      </c>
      <c r="BF242" s="5">
        <v>0</v>
      </c>
      <c r="BG242" s="16">
        <f t="shared" si="199"/>
        <v>0</v>
      </c>
      <c r="BH242" s="6">
        <v>0</v>
      </c>
      <c r="BI242" s="5">
        <v>0</v>
      </c>
      <c r="BJ242" s="16">
        <f t="shared" si="200"/>
        <v>0</v>
      </c>
      <c r="BK242" s="6">
        <v>0</v>
      </c>
      <c r="BL242" s="5">
        <v>0</v>
      </c>
      <c r="BM242" s="16">
        <f t="shared" si="201"/>
        <v>0</v>
      </c>
      <c r="BN242" s="6">
        <v>0</v>
      </c>
      <c r="BO242" s="5">
        <v>0</v>
      </c>
      <c r="BP242" s="16">
        <f t="shared" si="202"/>
        <v>0</v>
      </c>
      <c r="BQ242" s="6">
        <v>0</v>
      </c>
      <c r="BR242" s="5">
        <v>0</v>
      </c>
      <c r="BS242" s="16">
        <f t="shared" si="203"/>
        <v>0</v>
      </c>
      <c r="BT242" s="6">
        <v>0</v>
      </c>
      <c r="BU242" s="5">
        <v>0</v>
      </c>
      <c r="BV242" s="16">
        <f t="shared" si="204"/>
        <v>0</v>
      </c>
      <c r="BW242" s="6">
        <v>0</v>
      </c>
      <c r="BX242" s="5">
        <v>0</v>
      </c>
      <c r="BY242" s="16">
        <f t="shared" si="205"/>
        <v>0</v>
      </c>
      <c r="BZ242" s="7">
        <f t="shared" si="207"/>
        <v>9.6629500000000004</v>
      </c>
      <c r="CA242" s="17">
        <f t="shared" si="208"/>
        <v>260.70300000000003</v>
      </c>
    </row>
    <row r="243" spans="1:79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6">
        <v>0.38400000000000001</v>
      </c>
      <c r="AE243" s="5">
        <v>8.34</v>
      </c>
      <c r="AF243" s="16">
        <f t="shared" si="190"/>
        <v>21718.75</v>
      </c>
      <c r="AG243" s="6">
        <v>0</v>
      </c>
      <c r="AH243" s="5">
        <v>0</v>
      </c>
      <c r="AI243" s="16">
        <f t="shared" si="191"/>
        <v>0</v>
      </c>
      <c r="AJ243" s="6">
        <v>0</v>
      </c>
      <c r="AK243" s="5">
        <v>0</v>
      </c>
      <c r="AL243" s="16">
        <f t="shared" si="192"/>
        <v>0</v>
      </c>
      <c r="AM243" s="6">
        <v>0</v>
      </c>
      <c r="AN243" s="5">
        <v>0</v>
      </c>
      <c r="AO243" s="16">
        <f t="shared" si="193"/>
        <v>0</v>
      </c>
      <c r="AP243" s="6">
        <v>0</v>
      </c>
      <c r="AQ243" s="5">
        <v>0</v>
      </c>
      <c r="AR243" s="16">
        <f t="shared" si="194"/>
        <v>0</v>
      </c>
      <c r="AS243" s="6">
        <v>0</v>
      </c>
      <c r="AT243" s="5">
        <v>0</v>
      </c>
      <c r="AU243" s="16">
        <f t="shared" si="195"/>
        <v>0</v>
      </c>
      <c r="AV243" s="6">
        <v>0</v>
      </c>
      <c r="AW243" s="5">
        <v>0</v>
      </c>
      <c r="AX243" s="16">
        <f t="shared" si="196"/>
        <v>0</v>
      </c>
      <c r="AY243" s="6">
        <v>0</v>
      </c>
      <c r="AZ243" s="5">
        <v>0</v>
      </c>
      <c r="BA243" s="16">
        <f t="shared" si="197"/>
        <v>0</v>
      </c>
      <c r="BB243" s="6">
        <v>0</v>
      </c>
      <c r="BC243" s="5">
        <v>0</v>
      </c>
      <c r="BD243" s="16">
        <f t="shared" si="198"/>
        <v>0</v>
      </c>
      <c r="BE243" s="6">
        <v>0</v>
      </c>
      <c r="BF243" s="5">
        <v>0</v>
      </c>
      <c r="BG243" s="16">
        <f t="shared" si="199"/>
        <v>0</v>
      </c>
      <c r="BH243" s="6">
        <v>0</v>
      </c>
      <c r="BI243" s="5">
        <v>0</v>
      </c>
      <c r="BJ243" s="16">
        <f t="shared" si="200"/>
        <v>0</v>
      </c>
      <c r="BK243" s="6">
        <v>0</v>
      </c>
      <c r="BL243" s="5">
        <v>0</v>
      </c>
      <c r="BM243" s="16">
        <f t="shared" si="201"/>
        <v>0</v>
      </c>
      <c r="BN243" s="6">
        <v>0</v>
      </c>
      <c r="BO243" s="5">
        <v>0</v>
      </c>
      <c r="BP243" s="16">
        <f t="shared" si="202"/>
        <v>0</v>
      </c>
      <c r="BQ243" s="6">
        <v>0</v>
      </c>
      <c r="BR243" s="5">
        <v>0</v>
      </c>
      <c r="BS243" s="16">
        <f t="shared" si="203"/>
        <v>0</v>
      </c>
      <c r="BT243" s="6">
        <v>0</v>
      </c>
      <c r="BU243" s="5">
        <v>0</v>
      </c>
      <c r="BV243" s="16">
        <f t="shared" si="204"/>
        <v>0</v>
      </c>
      <c r="BW243" s="6">
        <v>0</v>
      </c>
      <c r="BX243" s="5">
        <v>0</v>
      </c>
      <c r="BY243" s="16">
        <f t="shared" si="205"/>
        <v>0</v>
      </c>
      <c r="BZ243" s="7">
        <f t="shared" si="207"/>
        <v>0.38400000000000001</v>
      </c>
      <c r="CA243" s="17">
        <f t="shared" si="208"/>
        <v>8.34</v>
      </c>
    </row>
    <row r="244" spans="1:79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6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>
        <v>0</v>
      </c>
      <c r="AH244" s="5">
        <v>0</v>
      </c>
      <c r="AI244" s="16">
        <f t="shared" si="191"/>
        <v>0</v>
      </c>
      <c r="AJ244" s="6">
        <v>0</v>
      </c>
      <c r="AK244" s="5">
        <v>0</v>
      </c>
      <c r="AL244" s="16">
        <f t="shared" si="192"/>
        <v>0</v>
      </c>
      <c r="AM244" s="6">
        <v>0</v>
      </c>
      <c r="AN244" s="5">
        <v>0</v>
      </c>
      <c r="AO244" s="16">
        <f t="shared" si="193"/>
        <v>0</v>
      </c>
      <c r="AP244" s="6">
        <v>0</v>
      </c>
      <c r="AQ244" s="5">
        <v>0</v>
      </c>
      <c r="AR244" s="16">
        <f t="shared" si="194"/>
        <v>0</v>
      </c>
      <c r="AS244" s="6">
        <v>0</v>
      </c>
      <c r="AT244" s="5">
        <v>0</v>
      </c>
      <c r="AU244" s="16">
        <f t="shared" si="195"/>
        <v>0</v>
      </c>
      <c r="AV244" s="6">
        <v>0</v>
      </c>
      <c r="AW244" s="5">
        <v>0</v>
      </c>
      <c r="AX244" s="16">
        <f t="shared" si="196"/>
        <v>0</v>
      </c>
      <c r="AY244" s="6">
        <v>0</v>
      </c>
      <c r="AZ244" s="5">
        <v>0</v>
      </c>
      <c r="BA244" s="16">
        <f t="shared" si="197"/>
        <v>0</v>
      </c>
      <c r="BB244" s="6">
        <v>0</v>
      </c>
      <c r="BC244" s="5">
        <v>0</v>
      </c>
      <c r="BD244" s="16">
        <f t="shared" si="198"/>
        <v>0</v>
      </c>
      <c r="BE244" s="6">
        <v>0</v>
      </c>
      <c r="BF244" s="5">
        <v>0</v>
      </c>
      <c r="BG244" s="16">
        <f t="shared" si="199"/>
        <v>0</v>
      </c>
      <c r="BH244" s="6">
        <v>0</v>
      </c>
      <c r="BI244" s="5">
        <v>0</v>
      </c>
      <c r="BJ244" s="16">
        <f t="shared" si="200"/>
        <v>0</v>
      </c>
      <c r="BK244" s="6">
        <v>0</v>
      </c>
      <c r="BL244" s="5">
        <v>0</v>
      </c>
      <c r="BM244" s="16">
        <f t="shared" si="201"/>
        <v>0</v>
      </c>
      <c r="BN244" s="6">
        <v>0</v>
      </c>
      <c r="BO244" s="5">
        <v>0</v>
      </c>
      <c r="BP244" s="16">
        <f t="shared" si="202"/>
        <v>0</v>
      </c>
      <c r="BQ244" s="6">
        <v>0</v>
      </c>
      <c r="BR244" s="5">
        <v>0</v>
      </c>
      <c r="BS244" s="16">
        <f t="shared" si="203"/>
        <v>0</v>
      </c>
      <c r="BT244" s="6">
        <v>0</v>
      </c>
      <c r="BU244" s="5">
        <v>0</v>
      </c>
      <c r="BV244" s="16">
        <f t="shared" si="204"/>
        <v>0</v>
      </c>
      <c r="BW244" s="6">
        <v>0</v>
      </c>
      <c r="BX244" s="5">
        <v>0</v>
      </c>
      <c r="BY244" s="16">
        <f t="shared" si="205"/>
        <v>0</v>
      </c>
      <c r="BZ244" s="7">
        <f t="shared" si="207"/>
        <v>19.3032</v>
      </c>
      <c r="CA244" s="17">
        <f t="shared" si="208"/>
        <v>423.55599999999998</v>
      </c>
    </row>
    <row r="245" spans="1:79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76">
        <v>21.24</v>
      </c>
      <c r="AH245" s="5">
        <v>67.132000000000005</v>
      </c>
      <c r="AI245" s="16">
        <f t="shared" si="191"/>
        <v>3160.640301318268</v>
      </c>
      <c r="AJ245" s="6">
        <v>0</v>
      </c>
      <c r="AK245" s="5">
        <v>0</v>
      </c>
      <c r="AL245" s="16">
        <f t="shared" si="192"/>
        <v>0</v>
      </c>
      <c r="AM245" s="6">
        <v>0</v>
      </c>
      <c r="AN245" s="5">
        <v>0</v>
      </c>
      <c r="AO245" s="16">
        <f t="shared" si="193"/>
        <v>0</v>
      </c>
      <c r="AP245" s="6">
        <v>0</v>
      </c>
      <c r="AQ245" s="5">
        <v>0</v>
      </c>
      <c r="AR245" s="16">
        <f t="shared" si="194"/>
        <v>0</v>
      </c>
      <c r="AS245" s="76">
        <v>34</v>
      </c>
      <c r="AT245" s="5">
        <v>180</v>
      </c>
      <c r="AU245" s="16">
        <f t="shared" si="195"/>
        <v>5294.1176470588234</v>
      </c>
      <c r="AV245" s="6">
        <v>0</v>
      </c>
      <c r="AW245" s="5">
        <v>0</v>
      </c>
      <c r="AX245" s="16">
        <f t="shared" si="196"/>
        <v>0</v>
      </c>
      <c r="AY245" s="6">
        <v>0</v>
      </c>
      <c r="AZ245" s="5">
        <v>0</v>
      </c>
      <c r="BA245" s="16">
        <f t="shared" si="197"/>
        <v>0</v>
      </c>
      <c r="BB245" s="6">
        <v>0</v>
      </c>
      <c r="BC245" s="5">
        <v>0</v>
      </c>
      <c r="BD245" s="16">
        <f t="shared" si="198"/>
        <v>0</v>
      </c>
      <c r="BE245" s="6">
        <v>0</v>
      </c>
      <c r="BF245" s="5">
        <v>0</v>
      </c>
      <c r="BG245" s="16">
        <f t="shared" si="199"/>
        <v>0</v>
      </c>
      <c r="BH245" s="6">
        <v>0</v>
      </c>
      <c r="BI245" s="5">
        <v>0</v>
      </c>
      <c r="BJ245" s="16">
        <f t="shared" si="200"/>
        <v>0</v>
      </c>
      <c r="BK245" s="6">
        <v>0</v>
      </c>
      <c r="BL245" s="5">
        <v>0</v>
      </c>
      <c r="BM245" s="16">
        <f t="shared" si="201"/>
        <v>0</v>
      </c>
      <c r="BN245" s="76">
        <v>2.0600000000000002E-3</v>
      </c>
      <c r="BO245" s="5">
        <v>9.5000000000000001E-2</v>
      </c>
      <c r="BP245" s="16">
        <f t="shared" si="202"/>
        <v>46116.504854368926</v>
      </c>
      <c r="BQ245" s="6">
        <v>0</v>
      </c>
      <c r="BR245" s="5">
        <v>0</v>
      </c>
      <c r="BS245" s="16">
        <f t="shared" si="203"/>
        <v>0</v>
      </c>
      <c r="BT245" s="6">
        <v>0</v>
      </c>
      <c r="BU245" s="5">
        <v>0</v>
      </c>
      <c r="BV245" s="16">
        <f t="shared" si="204"/>
        <v>0</v>
      </c>
      <c r="BW245" s="6">
        <v>0</v>
      </c>
      <c r="BX245" s="5">
        <v>0</v>
      </c>
      <c r="BY245" s="16">
        <f t="shared" si="205"/>
        <v>0</v>
      </c>
      <c r="BZ245" s="7">
        <f t="shared" si="207"/>
        <v>55.242059999999995</v>
      </c>
      <c r="CA245" s="17">
        <f t="shared" si="208"/>
        <v>247.227</v>
      </c>
    </row>
    <row r="246" spans="1:79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76">
        <v>33.119999999999997</v>
      </c>
      <c r="AH246" s="5">
        <v>543.87699999999995</v>
      </c>
      <c r="AI246" s="16">
        <f t="shared" si="191"/>
        <v>16421.407004830919</v>
      </c>
      <c r="AJ246" s="6">
        <v>0</v>
      </c>
      <c r="AK246" s="5">
        <v>0</v>
      </c>
      <c r="AL246" s="16">
        <f t="shared" si="192"/>
        <v>0</v>
      </c>
      <c r="AM246" s="6">
        <v>0</v>
      </c>
      <c r="AN246" s="5">
        <v>0</v>
      </c>
      <c r="AO246" s="16">
        <f t="shared" si="193"/>
        <v>0</v>
      </c>
      <c r="AP246" s="6">
        <v>0</v>
      </c>
      <c r="AQ246" s="5">
        <v>0</v>
      </c>
      <c r="AR246" s="16">
        <f t="shared" si="194"/>
        <v>0</v>
      </c>
      <c r="AS246" s="6">
        <v>0</v>
      </c>
      <c r="AT246" s="5">
        <v>0</v>
      </c>
      <c r="AU246" s="16">
        <f t="shared" si="195"/>
        <v>0</v>
      </c>
      <c r="AV246" s="6">
        <v>0</v>
      </c>
      <c r="AW246" s="5">
        <v>0</v>
      </c>
      <c r="AX246" s="16">
        <f t="shared" si="196"/>
        <v>0</v>
      </c>
      <c r="AY246" s="6">
        <v>0</v>
      </c>
      <c r="AZ246" s="5">
        <v>0</v>
      </c>
      <c r="BA246" s="16">
        <f t="shared" si="197"/>
        <v>0</v>
      </c>
      <c r="BB246" s="6">
        <v>0</v>
      </c>
      <c r="BC246" s="5">
        <v>0</v>
      </c>
      <c r="BD246" s="16">
        <f t="shared" si="198"/>
        <v>0</v>
      </c>
      <c r="BE246" s="6">
        <v>0</v>
      </c>
      <c r="BF246" s="5">
        <v>0</v>
      </c>
      <c r="BG246" s="16">
        <f t="shared" si="199"/>
        <v>0</v>
      </c>
      <c r="BH246" s="6">
        <v>0</v>
      </c>
      <c r="BI246" s="5">
        <v>0</v>
      </c>
      <c r="BJ246" s="16">
        <f t="shared" si="200"/>
        <v>0</v>
      </c>
      <c r="BK246" s="6">
        <v>0</v>
      </c>
      <c r="BL246" s="5">
        <v>0</v>
      </c>
      <c r="BM246" s="16">
        <f t="shared" si="201"/>
        <v>0</v>
      </c>
      <c r="BN246" s="6">
        <v>0</v>
      </c>
      <c r="BO246" s="5">
        <v>0</v>
      </c>
      <c r="BP246" s="16">
        <f t="shared" si="202"/>
        <v>0</v>
      </c>
      <c r="BQ246" s="6">
        <v>0</v>
      </c>
      <c r="BR246" s="5">
        <v>0</v>
      </c>
      <c r="BS246" s="16">
        <f t="shared" si="203"/>
        <v>0</v>
      </c>
      <c r="BT246" s="6">
        <v>0</v>
      </c>
      <c r="BU246" s="5">
        <v>0</v>
      </c>
      <c r="BV246" s="16">
        <f t="shared" si="204"/>
        <v>0</v>
      </c>
      <c r="BW246" s="6">
        <v>0</v>
      </c>
      <c r="BX246" s="5">
        <v>0</v>
      </c>
      <c r="BY246" s="16">
        <f t="shared" si="205"/>
        <v>0</v>
      </c>
      <c r="BZ246" s="7">
        <f t="shared" si="207"/>
        <v>33.119999999999997</v>
      </c>
      <c r="CA246" s="17">
        <f t="shared" si="208"/>
        <v>543.87699999999995</v>
      </c>
    </row>
    <row r="247" spans="1:79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>
        <v>0</v>
      </c>
      <c r="AH247" s="5">
        <v>0</v>
      </c>
      <c r="AI247" s="16">
        <f t="shared" si="191"/>
        <v>0</v>
      </c>
      <c r="AJ247" s="6">
        <v>0</v>
      </c>
      <c r="AK247" s="5">
        <v>0</v>
      </c>
      <c r="AL247" s="16">
        <f t="shared" si="192"/>
        <v>0</v>
      </c>
      <c r="AM247" s="6">
        <v>0</v>
      </c>
      <c r="AN247" s="5">
        <v>0</v>
      </c>
      <c r="AO247" s="16">
        <f t="shared" si="193"/>
        <v>0</v>
      </c>
      <c r="AP247" s="6">
        <v>0</v>
      </c>
      <c r="AQ247" s="5">
        <v>0</v>
      </c>
      <c r="AR247" s="16">
        <f t="shared" si="194"/>
        <v>0</v>
      </c>
      <c r="AS247" s="6">
        <v>0</v>
      </c>
      <c r="AT247" s="5">
        <v>0</v>
      </c>
      <c r="AU247" s="16">
        <f t="shared" si="195"/>
        <v>0</v>
      </c>
      <c r="AV247" s="6">
        <v>0</v>
      </c>
      <c r="AW247" s="5">
        <v>0</v>
      </c>
      <c r="AX247" s="16">
        <f t="shared" si="196"/>
        <v>0</v>
      </c>
      <c r="AY247" s="6">
        <v>0</v>
      </c>
      <c r="AZ247" s="5">
        <v>0</v>
      </c>
      <c r="BA247" s="16">
        <f t="shared" si="197"/>
        <v>0</v>
      </c>
      <c r="BB247" s="6">
        <v>0</v>
      </c>
      <c r="BC247" s="5">
        <v>0</v>
      </c>
      <c r="BD247" s="16">
        <f t="shared" si="198"/>
        <v>0</v>
      </c>
      <c r="BE247" s="6">
        <v>0</v>
      </c>
      <c r="BF247" s="5">
        <v>0</v>
      </c>
      <c r="BG247" s="16">
        <f t="shared" si="199"/>
        <v>0</v>
      </c>
      <c r="BH247" s="6">
        <v>0</v>
      </c>
      <c r="BI247" s="5">
        <v>0</v>
      </c>
      <c r="BJ247" s="16">
        <f t="shared" si="200"/>
        <v>0</v>
      </c>
      <c r="BK247" s="6">
        <v>0</v>
      </c>
      <c r="BL247" s="5">
        <v>0</v>
      </c>
      <c r="BM247" s="16">
        <f t="shared" si="201"/>
        <v>0</v>
      </c>
      <c r="BN247" s="6">
        <v>0</v>
      </c>
      <c r="BO247" s="5">
        <v>0</v>
      </c>
      <c r="BP247" s="16">
        <f t="shared" si="202"/>
        <v>0</v>
      </c>
      <c r="BQ247" s="6">
        <v>0</v>
      </c>
      <c r="BR247" s="5">
        <v>0</v>
      </c>
      <c r="BS247" s="16">
        <f t="shared" si="203"/>
        <v>0</v>
      </c>
      <c r="BT247" s="6">
        <v>0</v>
      </c>
      <c r="BU247" s="5">
        <v>0</v>
      </c>
      <c r="BV247" s="16">
        <f t="shared" si="204"/>
        <v>0</v>
      </c>
      <c r="BW247" s="6">
        <v>0</v>
      </c>
      <c r="BX247" s="5">
        <v>0</v>
      </c>
      <c r="BY247" s="16">
        <f t="shared" si="205"/>
        <v>0</v>
      </c>
      <c r="BZ247" s="7">
        <f t="shared" si="207"/>
        <v>0</v>
      </c>
      <c r="CA247" s="17">
        <f t="shared" si="208"/>
        <v>0</v>
      </c>
    </row>
    <row r="248" spans="1:79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76">
        <v>5</v>
      </c>
      <c r="AH248" s="5">
        <v>109.16500000000001</v>
      </c>
      <c r="AI248" s="16">
        <f t="shared" si="191"/>
        <v>21833.000000000004</v>
      </c>
      <c r="AJ248" s="6">
        <v>0</v>
      </c>
      <c r="AK248" s="5">
        <v>0</v>
      </c>
      <c r="AL248" s="16">
        <f t="shared" si="192"/>
        <v>0</v>
      </c>
      <c r="AM248" s="6">
        <v>0</v>
      </c>
      <c r="AN248" s="5">
        <v>0</v>
      </c>
      <c r="AO248" s="16">
        <f t="shared" si="193"/>
        <v>0</v>
      </c>
      <c r="AP248" s="6">
        <v>0</v>
      </c>
      <c r="AQ248" s="5">
        <v>0</v>
      </c>
      <c r="AR248" s="16">
        <f t="shared" si="194"/>
        <v>0</v>
      </c>
      <c r="AS248" s="6">
        <v>0</v>
      </c>
      <c r="AT248" s="5">
        <v>0</v>
      </c>
      <c r="AU248" s="16">
        <f t="shared" si="195"/>
        <v>0</v>
      </c>
      <c r="AV248" s="6">
        <v>0</v>
      </c>
      <c r="AW248" s="5">
        <v>0</v>
      </c>
      <c r="AX248" s="16">
        <f t="shared" si="196"/>
        <v>0</v>
      </c>
      <c r="AY248" s="6">
        <v>0</v>
      </c>
      <c r="AZ248" s="5">
        <v>0</v>
      </c>
      <c r="BA248" s="16">
        <f t="shared" si="197"/>
        <v>0</v>
      </c>
      <c r="BB248" s="76">
        <v>0.35</v>
      </c>
      <c r="BC248" s="5">
        <v>0.47099999999999997</v>
      </c>
      <c r="BD248" s="16">
        <f t="shared" si="198"/>
        <v>1345.7142857142856</v>
      </c>
      <c r="BE248" s="6">
        <v>0</v>
      </c>
      <c r="BF248" s="5">
        <v>0</v>
      </c>
      <c r="BG248" s="16">
        <f t="shared" si="199"/>
        <v>0</v>
      </c>
      <c r="BH248" s="6">
        <v>0</v>
      </c>
      <c r="BI248" s="5">
        <v>0</v>
      </c>
      <c r="BJ248" s="16">
        <f t="shared" si="200"/>
        <v>0</v>
      </c>
      <c r="BK248" s="6">
        <v>0</v>
      </c>
      <c r="BL248" s="5">
        <v>0</v>
      </c>
      <c r="BM248" s="16">
        <f t="shared" si="201"/>
        <v>0</v>
      </c>
      <c r="BN248" s="6">
        <v>0</v>
      </c>
      <c r="BO248" s="5">
        <v>0</v>
      </c>
      <c r="BP248" s="16">
        <f t="shared" si="202"/>
        <v>0</v>
      </c>
      <c r="BQ248" s="6">
        <v>0</v>
      </c>
      <c r="BR248" s="5">
        <v>0</v>
      </c>
      <c r="BS248" s="16">
        <f t="shared" si="203"/>
        <v>0</v>
      </c>
      <c r="BT248" s="6">
        <v>0</v>
      </c>
      <c r="BU248" s="5">
        <v>0</v>
      </c>
      <c r="BV248" s="16">
        <f t="shared" si="204"/>
        <v>0</v>
      </c>
      <c r="BW248" s="6">
        <v>0</v>
      </c>
      <c r="BX248" s="5">
        <v>0</v>
      </c>
      <c r="BY248" s="16">
        <f t="shared" si="205"/>
        <v>0</v>
      </c>
      <c r="BZ248" s="7">
        <f t="shared" si="207"/>
        <v>5.35</v>
      </c>
      <c r="CA248" s="17">
        <f t="shared" si="208"/>
        <v>109.63600000000001</v>
      </c>
    </row>
    <row r="249" spans="1:79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76">
        <v>49</v>
      </c>
      <c r="AH249" s="5">
        <v>890.74300000000005</v>
      </c>
      <c r="AI249" s="16">
        <f t="shared" si="191"/>
        <v>18178.428571428572</v>
      </c>
      <c r="AJ249" s="6">
        <v>0</v>
      </c>
      <c r="AK249" s="5">
        <v>0</v>
      </c>
      <c r="AL249" s="16">
        <f t="shared" si="192"/>
        <v>0</v>
      </c>
      <c r="AM249" s="6">
        <v>0</v>
      </c>
      <c r="AN249" s="5">
        <v>0</v>
      </c>
      <c r="AO249" s="16">
        <f t="shared" si="193"/>
        <v>0</v>
      </c>
      <c r="AP249" s="6">
        <v>0</v>
      </c>
      <c r="AQ249" s="5">
        <v>0</v>
      </c>
      <c r="AR249" s="16">
        <f t="shared" si="194"/>
        <v>0</v>
      </c>
      <c r="AS249" s="6">
        <v>0</v>
      </c>
      <c r="AT249" s="5">
        <v>0</v>
      </c>
      <c r="AU249" s="16">
        <f t="shared" si="195"/>
        <v>0</v>
      </c>
      <c r="AV249" s="6">
        <v>0</v>
      </c>
      <c r="AW249" s="5">
        <v>0</v>
      </c>
      <c r="AX249" s="16">
        <f t="shared" si="196"/>
        <v>0</v>
      </c>
      <c r="AY249" s="6">
        <v>0</v>
      </c>
      <c r="AZ249" s="5">
        <v>0</v>
      </c>
      <c r="BA249" s="16">
        <f t="shared" si="197"/>
        <v>0</v>
      </c>
      <c r="BB249" s="6">
        <v>0</v>
      </c>
      <c r="BC249" s="5">
        <v>0</v>
      </c>
      <c r="BD249" s="16">
        <f t="shared" si="198"/>
        <v>0</v>
      </c>
      <c r="BE249" s="6">
        <v>0</v>
      </c>
      <c r="BF249" s="5">
        <v>0</v>
      </c>
      <c r="BG249" s="16">
        <f t="shared" si="199"/>
        <v>0</v>
      </c>
      <c r="BH249" s="6">
        <v>0</v>
      </c>
      <c r="BI249" s="5">
        <v>0</v>
      </c>
      <c r="BJ249" s="16">
        <f t="shared" si="200"/>
        <v>0</v>
      </c>
      <c r="BK249" s="6">
        <v>0</v>
      </c>
      <c r="BL249" s="5">
        <v>0</v>
      </c>
      <c r="BM249" s="16">
        <f t="shared" si="201"/>
        <v>0</v>
      </c>
      <c r="BN249" s="6">
        <v>0</v>
      </c>
      <c r="BO249" s="5">
        <v>0</v>
      </c>
      <c r="BP249" s="16">
        <f t="shared" si="202"/>
        <v>0</v>
      </c>
      <c r="BQ249" s="6">
        <v>0</v>
      </c>
      <c r="BR249" s="5">
        <v>0</v>
      </c>
      <c r="BS249" s="16">
        <f t="shared" si="203"/>
        <v>0</v>
      </c>
      <c r="BT249" s="6">
        <v>0</v>
      </c>
      <c r="BU249" s="5">
        <v>0</v>
      </c>
      <c r="BV249" s="16">
        <f t="shared" si="204"/>
        <v>0</v>
      </c>
      <c r="BW249" s="6">
        <v>0</v>
      </c>
      <c r="BX249" s="5">
        <v>0</v>
      </c>
      <c r="BY249" s="16">
        <f t="shared" si="205"/>
        <v>0</v>
      </c>
      <c r="BZ249" s="7">
        <f t="shared" si="207"/>
        <v>49</v>
      </c>
      <c r="CA249" s="17">
        <f t="shared" si="208"/>
        <v>890.74300000000005</v>
      </c>
    </row>
    <row r="250" spans="1:79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6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76">
        <v>8</v>
      </c>
      <c r="AH250" s="5">
        <v>190.65600000000001</v>
      </c>
      <c r="AI250" s="16">
        <f t="shared" si="191"/>
        <v>23832</v>
      </c>
      <c r="AJ250" s="6">
        <v>0</v>
      </c>
      <c r="AK250" s="5">
        <v>0</v>
      </c>
      <c r="AL250" s="16">
        <f t="shared" si="192"/>
        <v>0</v>
      </c>
      <c r="AM250" s="6">
        <v>0</v>
      </c>
      <c r="AN250" s="5">
        <v>0</v>
      </c>
      <c r="AO250" s="16">
        <f t="shared" si="193"/>
        <v>0</v>
      </c>
      <c r="AP250" s="6">
        <v>0</v>
      </c>
      <c r="AQ250" s="5">
        <v>0</v>
      </c>
      <c r="AR250" s="16">
        <f t="shared" si="194"/>
        <v>0</v>
      </c>
      <c r="AS250" s="76">
        <v>30</v>
      </c>
      <c r="AT250" s="5">
        <v>380</v>
      </c>
      <c r="AU250" s="16">
        <f t="shared" si="195"/>
        <v>12666.666666666666</v>
      </c>
      <c r="AV250" s="6">
        <v>0</v>
      </c>
      <c r="AW250" s="5">
        <v>0</v>
      </c>
      <c r="AX250" s="16">
        <f t="shared" si="196"/>
        <v>0</v>
      </c>
      <c r="AY250" s="6">
        <v>0</v>
      </c>
      <c r="AZ250" s="5">
        <v>0</v>
      </c>
      <c r="BA250" s="16">
        <f t="shared" si="197"/>
        <v>0</v>
      </c>
      <c r="BB250" s="6">
        <v>0</v>
      </c>
      <c r="BC250" s="5">
        <v>0</v>
      </c>
      <c r="BD250" s="16">
        <f t="shared" si="198"/>
        <v>0</v>
      </c>
      <c r="BE250" s="6">
        <v>0</v>
      </c>
      <c r="BF250" s="5">
        <v>0</v>
      </c>
      <c r="BG250" s="16">
        <f t="shared" si="199"/>
        <v>0</v>
      </c>
      <c r="BH250" s="6">
        <v>0</v>
      </c>
      <c r="BI250" s="5">
        <v>0</v>
      </c>
      <c r="BJ250" s="16">
        <f t="shared" si="200"/>
        <v>0</v>
      </c>
      <c r="BK250" s="6">
        <v>0</v>
      </c>
      <c r="BL250" s="5">
        <v>0</v>
      </c>
      <c r="BM250" s="16">
        <f t="shared" si="201"/>
        <v>0</v>
      </c>
      <c r="BN250" s="6">
        <v>0</v>
      </c>
      <c r="BO250" s="5">
        <v>0</v>
      </c>
      <c r="BP250" s="16">
        <f t="shared" si="202"/>
        <v>0</v>
      </c>
      <c r="BQ250" s="6">
        <v>0</v>
      </c>
      <c r="BR250" s="5">
        <v>0</v>
      </c>
      <c r="BS250" s="16">
        <f t="shared" si="203"/>
        <v>0</v>
      </c>
      <c r="BT250" s="6">
        <v>0</v>
      </c>
      <c r="BU250" s="5">
        <v>0</v>
      </c>
      <c r="BV250" s="16">
        <f t="shared" si="204"/>
        <v>0</v>
      </c>
      <c r="BW250" s="6">
        <v>0</v>
      </c>
      <c r="BX250" s="5">
        <v>0</v>
      </c>
      <c r="BY250" s="16">
        <f t="shared" si="205"/>
        <v>0</v>
      </c>
      <c r="BZ250" s="7">
        <f t="shared" si="207"/>
        <v>38.212139999999998</v>
      </c>
      <c r="CA250" s="17">
        <f t="shared" si="208"/>
        <v>588.16800000000001</v>
      </c>
    </row>
    <row r="251" spans="1:79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76">
        <v>9</v>
      </c>
      <c r="AH251" s="5">
        <v>202.24</v>
      </c>
      <c r="AI251" s="16">
        <f t="shared" si="191"/>
        <v>22471.111111111113</v>
      </c>
      <c r="AJ251" s="6">
        <v>0</v>
      </c>
      <c r="AK251" s="5">
        <v>0</v>
      </c>
      <c r="AL251" s="16">
        <f t="shared" si="192"/>
        <v>0</v>
      </c>
      <c r="AM251" s="6">
        <v>0</v>
      </c>
      <c r="AN251" s="5">
        <v>0</v>
      </c>
      <c r="AO251" s="16">
        <f t="shared" si="193"/>
        <v>0</v>
      </c>
      <c r="AP251" s="6">
        <v>0</v>
      </c>
      <c r="AQ251" s="5">
        <v>0</v>
      </c>
      <c r="AR251" s="16">
        <f t="shared" si="194"/>
        <v>0</v>
      </c>
      <c r="AS251" s="6">
        <v>0</v>
      </c>
      <c r="AT251" s="5">
        <v>0</v>
      </c>
      <c r="AU251" s="16">
        <f t="shared" si="195"/>
        <v>0</v>
      </c>
      <c r="AV251" s="6">
        <v>0</v>
      </c>
      <c r="AW251" s="5">
        <v>0</v>
      </c>
      <c r="AX251" s="16">
        <f t="shared" si="196"/>
        <v>0</v>
      </c>
      <c r="AY251" s="6">
        <v>0</v>
      </c>
      <c r="AZ251" s="5">
        <v>0</v>
      </c>
      <c r="BA251" s="16">
        <f t="shared" si="197"/>
        <v>0</v>
      </c>
      <c r="BB251" s="6">
        <v>0</v>
      </c>
      <c r="BC251" s="5">
        <v>0</v>
      </c>
      <c r="BD251" s="16">
        <f t="shared" si="198"/>
        <v>0</v>
      </c>
      <c r="BE251" s="6">
        <v>0</v>
      </c>
      <c r="BF251" s="5">
        <v>0</v>
      </c>
      <c r="BG251" s="16">
        <f t="shared" si="199"/>
        <v>0</v>
      </c>
      <c r="BH251" s="6">
        <v>0</v>
      </c>
      <c r="BI251" s="5">
        <v>0</v>
      </c>
      <c r="BJ251" s="16">
        <f t="shared" si="200"/>
        <v>0</v>
      </c>
      <c r="BK251" s="6">
        <v>0</v>
      </c>
      <c r="BL251" s="5">
        <v>0</v>
      </c>
      <c r="BM251" s="16">
        <f t="shared" si="201"/>
        <v>0</v>
      </c>
      <c r="BN251" s="6">
        <v>0</v>
      </c>
      <c r="BO251" s="5">
        <v>0</v>
      </c>
      <c r="BP251" s="16">
        <f t="shared" si="202"/>
        <v>0</v>
      </c>
      <c r="BQ251" s="6">
        <v>0</v>
      </c>
      <c r="BR251" s="5">
        <v>0</v>
      </c>
      <c r="BS251" s="16">
        <f t="shared" si="203"/>
        <v>0</v>
      </c>
      <c r="BT251" s="6">
        <v>0</v>
      </c>
      <c r="BU251" s="5">
        <v>0</v>
      </c>
      <c r="BV251" s="16">
        <f t="shared" si="204"/>
        <v>0</v>
      </c>
      <c r="BW251" s="6">
        <v>0</v>
      </c>
      <c r="BX251" s="5">
        <v>0</v>
      </c>
      <c r="BY251" s="16">
        <f t="shared" si="205"/>
        <v>0</v>
      </c>
      <c r="BZ251" s="7">
        <f t="shared" si="207"/>
        <v>9</v>
      </c>
      <c r="CA251" s="17">
        <f t="shared" si="208"/>
        <v>202.24</v>
      </c>
    </row>
    <row r="252" spans="1:79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>
        <f t="shared" ref="AG252:AH252" si="220">SUM(AG240:AG251)</f>
        <v>166.81295</v>
      </c>
      <c r="AH252" s="37">
        <f t="shared" si="220"/>
        <v>2123.6909999999998</v>
      </c>
      <c r="AI252" s="55"/>
      <c r="AJ252" s="54">
        <f t="shared" ref="AJ252:AK252" si="221">SUM(AJ240:AJ251)</f>
        <v>0</v>
      </c>
      <c r="AK252" s="37">
        <f t="shared" si="221"/>
        <v>0</v>
      </c>
      <c r="AL252" s="55"/>
      <c r="AM252" s="54">
        <f t="shared" ref="AM252:AN252" si="222">SUM(AM240:AM251)</f>
        <v>0</v>
      </c>
      <c r="AN252" s="37">
        <f t="shared" si="222"/>
        <v>0</v>
      </c>
      <c r="AO252" s="55"/>
      <c r="AP252" s="54">
        <f t="shared" ref="AP252:AQ252" si="223">SUM(AP240:AP251)</f>
        <v>30</v>
      </c>
      <c r="AQ252" s="37">
        <f t="shared" si="223"/>
        <v>573.05100000000004</v>
      </c>
      <c r="AR252" s="55"/>
      <c r="AS252" s="54">
        <f t="shared" ref="AS252:AT252" si="224">SUM(AS240:AS251)</f>
        <v>73.650000000000006</v>
      </c>
      <c r="AT252" s="37">
        <f t="shared" si="224"/>
        <v>820.55</v>
      </c>
      <c r="AU252" s="55"/>
      <c r="AV252" s="54">
        <f t="shared" ref="AV252:AW252" si="225">SUM(AV240:AV251)</f>
        <v>0</v>
      </c>
      <c r="AW252" s="37">
        <f t="shared" si="225"/>
        <v>0</v>
      </c>
      <c r="AX252" s="55"/>
      <c r="AY252" s="54">
        <f t="shared" ref="AY252:AZ252" si="226">SUM(AY240:AY251)</f>
        <v>0</v>
      </c>
      <c r="AZ252" s="37">
        <f t="shared" si="226"/>
        <v>0</v>
      </c>
      <c r="BA252" s="55"/>
      <c r="BB252" s="54">
        <f t="shared" ref="BB252:BC252" si="227">SUM(BB240:BB251)</f>
        <v>0.35</v>
      </c>
      <c r="BC252" s="37">
        <f t="shared" si="227"/>
        <v>0.47099999999999997</v>
      </c>
      <c r="BD252" s="55"/>
      <c r="BE252" s="54">
        <f t="shared" ref="BE252:BF252" si="228">SUM(BE240:BE251)</f>
        <v>0</v>
      </c>
      <c r="BF252" s="37">
        <f t="shared" si="228"/>
        <v>0</v>
      </c>
      <c r="BG252" s="55"/>
      <c r="BH252" s="54">
        <f t="shared" ref="BH252:BI252" si="229">SUM(BH240:BH251)</f>
        <v>0</v>
      </c>
      <c r="BI252" s="37">
        <f t="shared" si="229"/>
        <v>0</v>
      </c>
      <c r="BJ252" s="55"/>
      <c r="BK252" s="54">
        <f t="shared" ref="BK252:BL252" si="230">SUM(BK240:BK251)</f>
        <v>0</v>
      </c>
      <c r="BL252" s="37">
        <f t="shared" si="230"/>
        <v>0</v>
      </c>
      <c r="BM252" s="55"/>
      <c r="BN252" s="54">
        <f t="shared" ref="BN252:BO252" si="231">SUM(BN240:BN251)</f>
        <v>2.0600000000000002E-3</v>
      </c>
      <c r="BO252" s="37">
        <f t="shared" si="231"/>
        <v>9.5000000000000001E-2</v>
      </c>
      <c r="BP252" s="55"/>
      <c r="BQ252" s="54">
        <f t="shared" ref="BQ252:BR252" si="232">SUM(BQ240:BQ251)</f>
        <v>0</v>
      </c>
      <c r="BR252" s="37">
        <f t="shared" si="232"/>
        <v>0</v>
      </c>
      <c r="BS252" s="55"/>
      <c r="BT252" s="54">
        <f t="shared" ref="BT252:BU252" si="233">SUM(BT240:BT251)</f>
        <v>0</v>
      </c>
      <c r="BU252" s="37">
        <f t="shared" si="233"/>
        <v>0</v>
      </c>
      <c r="BV252" s="55"/>
      <c r="BW252" s="54">
        <f t="shared" ref="BW252:BX252" si="234">SUM(BW240:BW251)</f>
        <v>0</v>
      </c>
      <c r="BX252" s="37">
        <f t="shared" si="234"/>
        <v>0</v>
      </c>
      <c r="BY252" s="55"/>
      <c r="BZ252" s="38">
        <f t="shared" si="207"/>
        <v>290.71435000000002</v>
      </c>
      <c r="CA252" s="39">
        <f t="shared" si="208"/>
        <v>3967.2659999999996</v>
      </c>
    </row>
    <row r="253" spans="1:79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76">
        <v>42</v>
      </c>
      <c r="AH253" s="5">
        <v>717.13900000000001</v>
      </c>
      <c r="AI253" s="16">
        <f t="shared" ref="AI253:AI264" si="244">IF(AG253=0,0,AH253/AG253*1000)</f>
        <v>17074.738095238095</v>
      </c>
      <c r="AJ253" s="6">
        <v>0</v>
      </c>
      <c r="AK253" s="5">
        <v>0</v>
      </c>
      <c r="AL253" s="16">
        <f t="shared" ref="AL253:AL264" si="245">IF(AJ253=0,0,AK253/AJ253*1000)</f>
        <v>0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76">
        <v>0.14399999999999999</v>
      </c>
      <c r="AZ253" s="5">
        <v>2.7E-2</v>
      </c>
      <c r="BA253" s="16">
        <f t="shared" ref="BA253:BA264" si="250">IF(AY253=0,0,AZ253/AY253*1000)</f>
        <v>187.5</v>
      </c>
      <c r="BB253" s="6">
        <v>0</v>
      </c>
      <c r="BC253" s="5">
        <v>0</v>
      </c>
      <c r="BD253" s="16">
        <f t="shared" ref="BD253:BD264" si="251">IF(BB253=0,0,BC253/BB253*1000)</f>
        <v>0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7">
        <f>SUMIF($C$5:$BY$5,"Ton",C253:BY253)</f>
        <v>42.143999999999998</v>
      </c>
      <c r="CA253" s="17">
        <f>SUMIF($C$5:$BY$5,"F*",C253:BY253)</f>
        <v>717.16600000000005</v>
      </c>
    </row>
    <row r="254" spans="1:79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59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76">
        <v>34</v>
      </c>
      <c r="AH254" s="5">
        <v>614.16200000000003</v>
      </c>
      <c r="AI254" s="16">
        <f t="shared" si="244"/>
        <v>18063.588235294119</v>
      </c>
      <c r="AJ254" s="6">
        <v>0</v>
      </c>
      <c r="AK254" s="5">
        <v>0</v>
      </c>
      <c r="AL254" s="16">
        <f t="shared" si="245"/>
        <v>0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76">
        <v>2.1999999999999999E-2</v>
      </c>
      <c r="AZ254" s="5">
        <v>0.39300000000000002</v>
      </c>
      <c r="BA254" s="16">
        <f t="shared" si="250"/>
        <v>17863.636363636368</v>
      </c>
      <c r="BB254" s="6">
        <v>0</v>
      </c>
      <c r="BC254" s="5">
        <v>0</v>
      </c>
      <c r="BD254" s="16">
        <f t="shared" si="251"/>
        <v>0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7">
        <f t="shared" ref="BZ254:BZ265" si="260">SUMIF($C$5:$BY$5,"Ton",C254:BY254)</f>
        <v>34.021999999999998</v>
      </c>
      <c r="CA254" s="17">
        <f t="shared" ref="CA254:CA265" si="261">SUMIF($C$5:$BY$5,"F*",C254:BY254)</f>
        <v>614.55500000000006</v>
      </c>
    </row>
    <row r="255" spans="1:79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59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76">
        <v>12</v>
      </c>
      <c r="AH255" s="5">
        <v>215.87200000000001</v>
      </c>
      <c r="AI255" s="16">
        <f t="shared" si="244"/>
        <v>17989.333333333336</v>
      </c>
      <c r="AJ255" s="6">
        <v>0</v>
      </c>
      <c r="AK255" s="5">
        <v>0</v>
      </c>
      <c r="AL255" s="16">
        <f t="shared" si="245"/>
        <v>0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7">
        <f t="shared" si="260"/>
        <v>12</v>
      </c>
      <c r="CA255" s="17">
        <f t="shared" si="261"/>
        <v>215.87200000000001</v>
      </c>
    </row>
    <row r="256" spans="1:79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7">
        <f t="shared" si="260"/>
        <v>0</v>
      </c>
      <c r="CA256" s="17">
        <f t="shared" si="261"/>
        <v>0</v>
      </c>
    </row>
    <row r="257" spans="1:79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2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76">
        <v>68</v>
      </c>
      <c r="AT257" s="5">
        <v>680</v>
      </c>
      <c r="AU257" s="16">
        <f t="shared" si="248"/>
        <v>10000</v>
      </c>
      <c r="AV257" s="6">
        <v>0</v>
      </c>
      <c r="AW257" s="5">
        <v>0</v>
      </c>
      <c r="AX257" s="16">
        <f t="shared" si="249"/>
        <v>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7">
        <f t="shared" si="260"/>
        <v>68</v>
      </c>
      <c r="CA257" s="17">
        <f t="shared" si="261"/>
        <v>680</v>
      </c>
    </row>
    <row r="258" spans="1:79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2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6">
        <v>0</v>
      </c>
      <c r="AH258" s="5">
        <v>0</v>
      </c>
      <c r="AI258" s="16">
        <f t="shared" si="244"/>
        <v>0</v>
      </c>
      <c r="AJ258" s="6">
        <v>0</v>
      </c>
      <c r="AK258" s="5">
        <v>0</v>
      </c>
      <c r="AL258" s="16">
        <f t="shared" si="245"/>
        <v>0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6">
        <v>0</v>
      </c>
      <c r="AT258" s="5">
        <v>0</v>
      </c>
      <c r="AU258" s="16">
        <f t="shared" si="248"/>
        <v>0</v>
      </c>
      <c r="AV258" s="6">
        <v>0</v>
      </c>
      <c r="AW258" s="5">
        <v>0</v>
      </c>
      <c r="AX258" s="16">
        <f t="shared" si="249"/>
        <v>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7">
        <f t="shared" si="260"/>
        <v>0</v>
      </c>
      <c r="CA258" s="17">
        <f t="shared" si="261"/>
        <v>0</v>
      </c>
    </row>
    <row r="259" spans="1:79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2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6">
        <v>0</v>
      </c>
      <c r="AH259" s="5">
        <v>0</v>
      </c>
      <c r="AI259" s="16">
        <f t="shared" si="244"/>
        <v>0</v>
      </c>
      <c r="AJ259" s="6">
        <v>0</v>
      </c>
      <c r="AK259" s="5">
        <v>0</v>
      </c>
      <c r="AL259" s="16">
        <f t="shared" si="245"/>
        <v>0</v>
      </c>
      <c r="AM259" s="6">
        <v>0</v>
      </c>
      <c r="AN259" s="5">
        <v>0</v>
      </c>
      <c r="AO259" s="16">
        <f t="shared" si="246"/>
        <v>0</v>
      </c>
      <c r="AP259" s="6">
        <v>0</v>
      </c>
      <c r="AQ259" s="5">
        <v>0</v>
      </c>
      <c r="AR259" s="16">
        <f t="shared" si="247"/>
        <v>0</v>
      </c>
      <c r="AS259" s="6">
        <v>0</v>
      </c>
      <c r="AT259" s="5">
        <v>0</v>
      </c>
      <c r="AU259" s="16">
        <f t="shared" si="248"/>
        <v>0</v>
      </c>
      <c r="AV259" s="6">
        <v>0</v>
      </c>
      <c r="AW259" s="5">
        <v>0</v>
      </c>
      <c r="AX259" s="16">
        <f t="shared" si="249"/>
        <v>0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6">
        <v>0</v>
      </c>
      <c r="BO259" s="5">
        <v>0</v>
      </c>
      <c r="BP259" s="16">
        <f t="shared" si="255"/>
        <v>0</v>
      </c>
      <c r="BQ259" s="6">
        <v>0</v>
      </c>
      <c r="BR259" s="5">
        <v>0</v>
      </c>
      <c r="BS259" s="16">
        <f t="shared" si="256"/>
        <v>0</v>
      </c>
      <c r="BT259" s="6">
        <v>0</v>
      </c>
      <c r="BU259" s="5">
        <v>0</v>
      </c>
      <c r="BV259" s="16">
        <f t="shared" si="257"/>
        <v>0</v>
      </c>
      <c r="BW259" s="6">
        <v>0</v>
      </c>
      <c r="BX259" s="5">
        <v>0</v>
      </c>
      <c r="BY259" s="16">
        <f t="shared" si="258"/>
        <v>0</v>
      </c>
      <c r="BZ259" s="7">
        <f t="shared" si="260"/>
        <v>0</v>
      </c>
      <c r="CA259" s="17">
        <f t="shared" si="261"/>
        <v>0</v>
      </c>
    </row>
    <row r="260" spans="1:79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2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6">
        <v>0</v>
      </c>
      <c r="AK260" s="5">
        <v>0</v>
      </c>
      <c r="AL260" s="16">
        <f t="shared" si="245"/>
        <v>0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6">
        <v>0</v>
      </c>
      <c r="AW260" s="5">
        <v>0</v>
      </c>
      <c r="AX260" s="16">
        <f t="shared" si="249"/>
        <v>0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7">
        <f t="shared" si="260"/>
        <v>0</v>
      </c>
      <c r="CA260" s="17">
        <f t="shared" si="261"/>
        <v>0</v>
      </c>
    </row>
    <row r="261" spans="1:79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2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6">
        <v>0</v>
      </c>
      <c r="AK261" s="5">
        <v>0</v>
      </c>
      <c r="AL261" s="16">
        <f t="shared" si="245"/>
        <v>0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6">
        <v>0</v>
      </c>
      <c r="AW261" s="5">
        <v>0</v>
      </c>
      <c r="AX261" s="16">
        <f t="shared" si="249"/>
        <v>0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7">
        <f t="shared" si="260"/>
        <v>0</v>
      </c>
      <c r="CA261" s="17">
        <f t="shared" si="261"/>
        <v>0</v>
      </c>
    </row>
    <row r="262" spans="1:79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2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6">
        <v>0</v>
      </c>
      <c r="AK262" s="5">
        <v>0</v>
      </c>
      <c r="AL262" s="16">
        <f t="shared" si="245"/>
        <v>0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6">
        <v>0</v>
      </c>
      <c r="BR262" s="5">
        <v>0</v>
      </c>
      <c r="BS262" s="16">
        <f t="shared" si="256"/>
        <v>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7">
        <f t="shared" si="260"/>
        <v>0</v>
      </c>
      <c r="CA262" s="17">
        <f t="shared" si="261"/>
        <v>0</v>
      </c>
    </row>
    <row r="263" spans="1:79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2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6">
        <v>0</v>
      </c>
      <c r="AH263" s="5">
        <v>0</v>
      </c>
      <c r="AI263" s="16">
        <f t="shared" si="244"/>
        <v>0</v>
      </c>
      <c r="AJ263" s="6">
        <v>0</v>
      </c>
      <c r="AK263" s="5">
        <v>0</v>
      </c>
      <c r="AL263" s="16">
        <f t="shared" si="245"/>
        <v>0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7">
        <f t="shared" si="260"/>
        <v>0</v>
      </c>
      <c r="CA263" s="17">
        <f t="shared" si="261"/>
        <v>0</v>
      </c>
    </row>
    <row r="264" spans="1:79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2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6">
        <v>0</v>
      </c>
      <c r="AK264" s="5">
        <v>0</v>
      </c>
      <c r="AL264" s="16">
        <f t="shared" si="245"/>
        <v>0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6">
        <v>0</v>
      </c>
      <c r="BU264" s="5">
        <v>0</v>
      </c>
      <c r="BV264" s="16">
        <f t="shared" si="257"/>
        <v>0</v>
      </c>
      <c r="BW264" s="6">
        <v>0</v>
      </c>
      <c r="BX264" s="5">
        <v>0</v>
      </c>
      <c r="BY264" s="16">
        <f t="shared" si="258"/>
        <v>0</v>
      </c>
      <c r="BZ264" s="7">
        <f t="shared" si="260"/>
        <v>0</v>
      </c>
      <c r="CA264" s="17">
        <f t="shared" si="261"/>
        <v>0</v>
      </c>
    </row>
    <row r="265" spans="1:79" ht="15" thickBot="1" x14ac:dyDescent="0.35">
      <c r="A265" s="50"/>
      <c r="B265" s="51" t="s">
        <v>17</v>
      </c>
      <c r="C265" s="54">
        <f t="shared" ref="C265:D265" si="263">SUM(C253:C264)</f>
        <v>0</v>
      </c>
      <c r="D265" s="37">
        <f t="shared" si="263"/>
        <v>0</v>
      </c>
      <c r="E265" s="55"/>
      <c r="F265" s="54">
        <f t="shared" ref="F265:G265" si="264">SUM(F253:F264)</f>
        <v>0</v>
      </c>
      <c r="G265" s="37">
        <f t="shared" si="264"/>
        <v>0</v>
      </c>
      <c r="H265" s="55"/>
      <c r="I265" s="54">
        <f t="shared" ref="I265:J265" si="265">SUM(I253:I264)</f>
        <v>0</v>
      </c>
      <c r="J265" s="37">
        <f t="shared" si="265"/>
        <v>0</v>
      </c>
      <c r="K265" s="55"/>
      <c r="L265" s="54">
        <f t="shared" ref="L265:M265" si="266">SUM(L253:L264)</f>
        <v>0</v>
      </c>
      <c r="M265" s="37">
        <f t="shared" si="266"/>
        <v>0</v>
      </c>
      <c r="N265" s="55"/>
      <c r="O265" s="54">
        <f t="shared" ref="O265:P265" si="267">SUM(O253:O264)</f>
        <v>0</v>
      </c>
      <c r="P265" s="37">
        <f t="shared" si="267"/>
        <v>0</v>
      </c>
      <c r="Q265" s="55"/>
      <c r="R265" s="54">
        <f t="shared" ref="R265:S265" si="268">SUM(R253:R264)</f>
        <v>0</v>
      </c>
      <c r="S265" s="37">
        <f t="shared" si="268"/>
        <v>0</v>
      </c>
      <c r="T265" s="55"/>
      <c r="U265" s="54">
        <f t="shared" ref="U265:V265" si="269">SUM(U253:U264)</f>
        <v>0</v>
      </c>
      <c r="V265" s="37">
        <f t="shared" si="269"/>
        <v>0</v>
      </c>
      <c r="W265" s="55"/>
      <c r="X265" s="54">
        <f t="shared" ref="X265:Y265" si="270">SUM(X253:X264)</f>
        <v>0</v>
      </c>
      <c r="Y265" s="37">
        <f t="shared" si="270"/>
        <v>0</v>
      </c>
      <c r="Z265" s="55"/>
      <c r="AA265" s="54">
        <f t="shared" ref="AA265:AB265" si="271">SUM(AA253:AA264)</f>
        <v>0</v>
      </c>
      <c r="AB265" s="37">
        <f t="shared" si="271"/>
        <v>0</v>
      </c>
      <c r="AC265" s="55"/>
      <c r="AD265" s="54">
        <f t="shared" ref="AD265:AE265" si="272">SUM(AD253:AD264)</f>
        <v>0</v>
      </c>
      <c r="AE265" s="37">
        <f t="shared" si="272"/>
        <v>0</v>
      </c>
      <c r="AF265" s="55"/>
      <c r="AG265" s="54">
        <f t="shared" ref="AG265:AH265" si="273">SUM(AG253:AG264)</f>
        <v>88</v>
      </c>
      <c r="AH265" s="37">
        <f t="shared" si="273"/>
        <v>1547.173</v>
      </c>
      <c r="AI265" s="55"/>
      <c r="AJ265" s="54">
        <f t="shared" ref="AJ265:AK265" si="274">SUM(AJ253:AJ264)</f>
        <v>0</v>
      </c>
      <c r="AK265" s="37">
        <f t="shared" si="274"/>
        <v>0</v>
      </c>
      <c r="AL265" s="55"/>
      <c r="AM265" s="54">
        <f t="shared" ref="AM265:AN265" si="275">SUM(AM253:AM264)</f>
        <v>0</v>
      </c>
      <c r="AN265" s="37">
        <f t="shared" si="275"/>
        <v>0</v>
      </c>
      <c r="AO265" s="55"/>
      <c r="AP265" s="54">
        <f t="shared" ref="AP265:AQ265" si="276">SUM(AP253:AP264)</f>
        <v>0</v>
      </c>
      <c r="AQ265" s="37">
        <f t="shared" si="276"/>
        <v>0</v>
      </c>
      <c r="AR265" s="55"/>
      <c r="AS265" s="54">
        <f t="shared" ref="AS265:AT265" si="277">SUM(AS253:AS264)</f>
        <v>68</v>
      </c>
      <c r="AT265" s="37">
        <f t="shared" si="277"/>
        <v>680</v>
      </c>
      <c r="AU265" s="55"/>
      <c r="AV265" s="54">
        <f t="shared" ref="AV265:AW265" si="278">SUM(AV253:AV264)</f>
        <v>0</v>
      </c>
      <c r="AW265" s="37">
        <f t="shared" si="278"/>
        <v>0</v>
      </c>
      <c r="AX265" s="55"/>
      <c r="AY265" s="54">
        <f t="shared" ref="AY265:AZ265" si="279">SUM(AY253:AY264)</f>
        <v>0.16599999999999998</v>
      </c>
      <c r="AZ265" s="37">
        <f t="shared" si="279"/>
        <v>0.42000000000000004</v>
      </c>
      <c r="BA265" s="55"/>
      <c r="BB265" s="54">
        <f t="shared" ref="BB265:BC265" si="280">SUM(BB253:BB264)</f>
        <v>0</v>
      </c>
      <c r="BC265" s="37">
        <f t="shared" si="280"/>
        <v>0</v>
      </c>
      <c r="BD265" s="55"/>
      <c r="BE265" s="54">
        <f t="shared" ref="BE265:BF265" si="281">SUM(BE253:BE264)</f>
        <v>0</v>
      </c>
      <c r="BF265" s="37">
        <f t="shared" si="281"/>
        <v>0</v>
      </c>
      <c r="BG265" s="55"/>
      <c r="BH265" s="54">
        <f t="shared" ref="BH265:BI265" si="282">SUM(BH253:BH264)</f>
        <v>0</v>
      </c>
      <c r="BI265" s="37">
        <f t="shared" si="282"/>
        <v>0</v>
      </c>
      <c r="BJ265" s="55"/>
      <c r="BK265" s="54">
        <f t="shared" ref="BK265:BL265" si="283">SUM(BK253:BK264)</f>
        <v>0</v>
      </c>
      <c r="BL265" s="37">
        <f t="shared" si="283"/>
        <v>0</v>
      </c>
      <c r="BM265" s="55"/>
      <c r="BN265" s="54">
        <f t="shared" ref="BN265:BO265" si="284">SUM(BN253:BN264)</f>
        <v>0</v>
      </c>
      <c r="BO265" s="37">
        <f t="shared" si="284"/>
        <v>0</v>
      </c>
      <c r="BP265" s="55"/>
      <c r="BQ265" s="54">
        <f t="shared" ref="BQ265:BR265" si="285">SUM(BQ253:BQ264)</f>
        <v>0</v>
      </c>
      <c r="BR265" s="37">
        <f t="shared" si="285"/>
        <v>0</v>
      </c>
      <c r="BS265" s="55"/>
      <c r="BT265" s="54">
        <f t="shared" ref="BT265:BU265" si="286">SUM(BT253:BT264)</f>
        <v>0</v>
      </c>
      <c r="BU265" s="37">
        <f t="shared" si="286"/>
        <v>0</v>
      </c>
      <c r="BV265" s="55"/>
      <c r="BW265" s="54">
        <f t="shared" ref="BW265:BX265" si="287">SUM(BW253:BW264)</f>
        <v>0</v>
      </c>
      <c r="BX265" s="37">
        <f t="shared" si="287"/>
        <v>0</v>
      </c>
      <c r="BY265" s="55"/>
      <c r="BZ265" s="38">
        <f t="shared" si="260"/>
        <v>156.166</v>
      </c>
      <c r="CA265" s="39">
        <f t="shared" si="261"/>
        <v>2227.5929999999998</v>
      </c>
    </row>
  </sheetData>
  <mergeCells count="27">
    <mergeCell ref="A4:B4"/>
    <mergeCell ref="C2:K2"/>
    <mergeCell ref="BH4:BJ4"/>
    <mergeCell ref="AA4:AC4"/>
    <mergeCell ref="R4:T4"/>
    <mergeCell ref="C4:E4"/>
    <mergeCell ref="I4:K4"/>
    <mergeCell ref="L4:N4"/>
    <mergeCell ref="O4:Q4"/>
    <mergeCell ref="BB4:BD4"/>
    <mergeCell ref="BE4:BG4"/>
    <mergeCell ref="AS4:AU4"/>
    <mergeCell ref="F4:H4"/>
    <mergeCell ref="AV4:AX4"/>
    <mergeCell ref="U4:W4"/>
    <mergeCell ref="BN4:BP4"/>
    <mergeCell ref="BW4:BY4"/>
    <mergeCell ref="X4:Z4"/>
    <mergeCell ref="AD4:AF4"/>
    <mergeCell ref="AG4:AI4"/>
    <mergeCell ref="AJ4:AL4"/>
    <mergeCell ref="AM4:AO4"/>
    <mergeCell ref="AP4:AR4"/>
    <mergeCell ref="BT4:BV4"/>
    <mergeCell ref="BQ4:BS4"/>
    <mergeCell ref="AY4:BA4"/>
    <mergeCell ref="BK4:B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9.88671875" style="4" customWidth="1"/>
    <col min="49" max="49" width="10.33203125" style="4" bestFit="1" customWidth="1"/>
    <col min="50" max="50" width="12" style="4" customWidth="1"/>
    <col min="51" max="51" width="9.109375" style="10"/>
    <col min="52" max="52" width="10.33203125" style="13" bestFit="1" customWidth="1"/>
    <col min="53" max="53" width="9.109375" style="4"/>
    <col min="54" max="54" width="9.109375" style="10"/>
    <col min="55" max="55" width="10.33203125" style="13" bestFit="1" customWidth="1"/>
    <col min="56" max="56" width="10.6640625" style="4" customWidth="1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10" style="10" customWidth="1"/>
    <col min="64" max="64" width="12.109375" style="13" customWidth="1"/>
    <col min="65" max="65" width="10.5546875" style="4" bestFit="1" customWidth="1"/>
    <col min="66" max="66" width="10" style="10" customWidth="1"/>
    <col min="67" max="67" width="10.33203125" style="13" customWidth="1"/>
    <col min="68" max="68" width="10.5546875" style="4" bestFit="1" customWidth="1"/>
    <col min="69" max="69" width="9.109375" style="10"/>
    <col min="70" max="70" width="10.33203125" style="13" customWidth="1"/>
    <col min="71" max="71" width="9.88671875" style="4" bestFit="1" customWidth="1"/>
    <col min="72" max="72" width="9.109375" style="10"/>
    <col min="73" max="73" width="10.6640625" style="13" customWidth="1"/>
    <col min="74" max="74" width="9.88671875" style="4" bestFit="1" customWidth="1"/>
    <col min="75" max="75" width="10.109375" style="10" customWidth="1"/>
    <col min="76" max="76" width="10" style="13" customWidth="1"/>
    <col min="77" max="77" width="9.109375" style="4"/>
    <col min="78" max="78" width="9.109375" style="10"/>
    <col min="79" max="79" width="11.109375" style="13" customWidth="1"/>
    <col min="80" max="80" width="9.88671875" style="4" bestFit="1" customWidth="1"/>
    <col min="81" max="81" width="9.109375" style="10"/>
    <col min="82" max="82" width="11.109375" style="13" customWidth="1"/>
    <col min="83" max="83" width="9.88671875" style="4" bestFit="1" customWidth="1"/>
    <col min="84" max="84" width="9.109375" style="10"/>
    <col min="85" max="85" width="11.109375" style="13" customWidth="1"/>
    <col min="86" max="86" width="9.109375" style="4"/>
    <col min="87" max="87" width="9.109375" style="10"/>
    <col min="88" max="88" width="11.109375" style="13" customWidth="1"/>
    <col min="89" max="89" width="9.109375" style="4"/>
    <col min="90" max="90" width="9.109375" style="10"/>
    <col min="91" max="91" width="10.5546875" style="13" customWidth="1"/>
    <col min="92" max="92" width="11.88671875" style="4" customWidth="1"/>
    <col min="93" max="93" width="9.109375" style="10"/>
    <col min="94" max="94" width="10.33203125" style="13" bestFit="1" customWidth="1"/>
    <col min="95" max="95" width="10.88671875" style="4" bestFit="1" customWidth="1"/>
    <col min="96" max="96" width="11.44140625" style="10" customWidth="1"/>
    <col min="97" max="97" width="11.44140625" style="13" customWidth="1"/>
  </cols>
  <sheetData>
    <row r="1" spans="1:169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21"/>
      <c r="AW1" s="21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</row>
    <row r="2" spans="1:169" s="23" customFormat="1" ht="16.2" customHeight="1" x14ac:dyDescent="0.4">
      <c r="B2" s="22" t="s">
        <v>19</v>
      </c>
      <c r="C2" s="85" t="s">
        <v>58</v>
      </c>
      <c r="D2" s="85"/>
      <c r="E2" s="85"/>
      <c r="F2" s="85"/>
      <c r="G2" s="85"/>
      <c r="H2" s="85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6"/>
      <c r="AW2" s="26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</row>
    <row r="3" spans="1:169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6"/>
      <c r="AW3" s="26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</row>
    <row r="4" spans="1:169" s="9" customFormat="1" ht="45" customHeight="1" x14ac:dyDescent="0.3">
      <c r="A4" s="92" t="s">
        <v>0</v>
      </c>
      <c r="B4" s="95"/>
      <c r="C4" s="90" t="s">
        <v>38</v>
      </c>
      <c r="D4" s="91"/>
      <c r="E4" s="89"/>
      <c r="F4" s="90" t="s">
        <v>39</v>
      </c>
      <c r="G4" s="91"/>
      <c r="H4" s="89"/>
      <c r="I4" s="90" t="s">
        <v>54</v>
      </c>
      <c r="J4" s="91"/>
      <c r="K4" s="89"/>
      <c r="L4" s="90" t="s">
        <v>40</v>
      </c>
      <c r="M4" s="91"/>
      <c r="N4" s="89"/>
      <c r="O4" s="90" t="s">
        <v>60</v>
      </c>
      <c r="P4" s="91"/>
      <c r="Q4" s="89"/>
      <c r="R4" s="90" t="s">
        <v>41</v>
      </c>
      <c r="S4" s="91"/>
      <c r="T4" s="89"/>
      <c r="U4" s="90" t="s">
        <v>62</v>
      </c>
      <c r="V4" s="91"/>
      <c r="W4" s="89"/>
      <c r="X4" s="90" t="s">
        <v>24</v>
      </c>
      <c r="Y4" s="91"/>
      <c r="Z4" s="89"/>
      <c r="AA4" s="87" t="s">
        <v>68</v>
      </c>
      <c r="AB4" s="88"/>
      <c r="AC4" s="89"/>
      <c r="AD4" s="90" t="s">
        <v>42</v>
      </c>
      <c r="AE4" s="91"/>
      <c r="AF4" s="89"/>
      <c r="AG4" s="90" t="s">
        <v>56</v>
      </c>
      <c r="AH4" s="91"/>
      <c r="AI4" s="89"/>
      <c r="AJ4" s="90" t="s">
        <v>43</v>
      </c>
      <c r="AK4" s="91"/>
      <c r="AL4" s="89"/>
      <c r="AM4" s="90" t="s">
        <v>69</v>
      </c>
      <c r="AN4" s="91"/>
      <c r="AO4" s="89"/>
      <c r="AP4" s="90" t="s">
        <v>44</v>
      </c>
      <c r="AQ4" s="91"/>
      <c r="AR4" s="89"/>
      <c r="AS4" s="90" t="s">
        <v>45</v>
      </c>
      <c r="AT4" s="91"/>
      <c r="AU4" s="89"/>
      <c r="AV4" s="92" t="s">
        <v>61</v>
      </c>
      <c r="AW4" s="93"/>
      <c r="AX4" s="94"/>
      <c r="AY4" s="90" t="s">
        <v>46</v>
      </c>
      <c r="AZ4" s="91"/>
      <c r="BA4" s="89"/>
      <c r="BB4" s="90" t="s">
        <v>63</v>
      </c>
      <c r="BC4" s="88"/>
      <c r="BD4" s="89"/>
      <c r="BE4" s="90" t="s">
        <v>27</v>
      </c>
      <c r="BF4" s="88"/>
      <c r="BG4" s="89"/>
      <c r="BH4" s="90" t="s">
        <v>30</v>
      </c>
      <c r="BI4" s="88"/>
      <c r="BJ4" s="89"/>
      <c r="BK4" s="87" t="s">
        <v>59</v>
      </c>
      <c r="BL4" s="88"/>
      <c r="BM4" s="89"/>
      <c r="BN4" s="87" t="s">
        <v>47</v>
      </c>
      <c r="BO4" s="88"/>
      <c r="BP4" s="89"/>
      <c r="BQ4" s="87" t="s">
        <v>48</v>
      </c>
      <c r="BR4" s="88"/>
      <c r="BS4" s="89"/>
      <c r="BT4" s="87" t="s">
        <v>49</v>
      </c>
      <c r="BU4" s="88"/>
      <c r="BV4" s="89"/>
      <c r="BW4" s="87" t="s">
        <v>50</v>
      </c>
      <c r="BX4" s="88"/>
      <c r="BY4" s="89"/>
      <c r="BZ4" s="87" t="s">
        <v>55</v>
      </c>
      <c r="CA4" s="88"/>
      <c r="CB4" s="89"/>
      <c r="CC4" s="87" t="s">
        <v>51</v>
      </c>
      <c r="CD4" s="88"/>
      <c r="CE4" s="89"/>
      <c r="CF4" s="87" t="s">
        <v>33</v>
      </c>
      <c r="CG4" s="88"/>
      <c r="CH4" s="89"/>
      <c r="CI4" s="87" t="s">
        <v>52</v>
      </c>
      <c r="CJ4" s="88"/>
      <c r="CK4" s="89"/>
      <c r="CL4" s="87" t="s">
        <v>53</v>
      </c>
      <c r="CM4" s="88"/>
      <c r="CN4" s="89"/>
      <c r="CO4" s="87" t="s">
        <v>34</v>
      </c>
      <c r="CP4" s="88"/>
      <c r="CQ4" s="89"/>
      <c r="CR4" s="63" t="s">
        <v>35</v>
      </c>
      <c r="CS4" s="64" t="s">
        <v>35</v>
      </c>
    </row>
    <row r="5" spans="1:169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36</v>
      </c>
      <c r="CS5" s="40" t="s">
        <v>37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72</v>
      </c>
      <c r="AT6" s="31">
        <v>544</v>
      </c>
      <c r="AU6" s="53">
        <f t="shared" ref="AU6:AU17" si="2">AT6/AS6*1000</f>
        <v>7555.5555555555557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57">
        <v>26</v>
      </c>
      <c r="BI6" s="31">
        <v>31</v>
      </c>
      <c r="BJ6" s="53">
        <f t="shared" ref="BJ6:BJ17" si="3">BI6/BH6*1000</f>
        <v>1192.3076923076924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f t="shared" ref="CR6:CR18" si="4">SUM(CO6,CL6,CI6,CF6,CC6,BW6,BT6,BQ6,BN6,BH6,AY6,AS6,AP6,AJ6,AD6,X6,R6,L6,F6,C6,I6)</f>
        <v>116</v>
      </c>
      <c r="CS6" s="15">
        <f t="shared" ref="CS6:CS18" si="5">SUM(CP6,CM6,CJ6,CG6,CD6,BX6,BU6,BR6,BO6,BI6,AZ6,AT6,AQ6,AK6,AE6,Y6,S6,M6,G6,D6,J6)</f>
        <v>735</v>
      </c>
    </row>
    <row r="7" spans="1:169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36</v>
      </c>
      <c r="AT7" s="12">
        <v>305</v>
      </c>
      <c r="AU7" s="16">
        <f t="shared" si="2"/>
        <v>8472.2222222222208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56">
        <v>35</v>
      </c>
      <c r="BI7" s="12">
        <v>42</v>
      </c>
      <c r="BJ7" s="16">
        <f t="shared" si="3"/>
        <v>1200</v>
      </c>
      <c r="BK7" s="6">
        <v>0</v>
      </c>
      <c r="BL7" s="5">
        <v>0</v>
      </c>
      <c r="BM7" s="16">
        <v>0</v>
      </c>
      <c r="BN7" s="56">
        <v>18</v>
      </c>
      <c r="BO7" s="12">
        <v>155</v>
      </c>
      <c r="BP7" s="16">
        <f t="shared" ref="BP7:BP16" si="6">BO7/BN7*1000</f>
        <v>8611.1111111111113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f t="shared" si="4"/>
        <v>89</v>
      </c>
      <c r="CS7" s="14">
        <f t="shared" si="5"/>
        <v>502</v>
      </c>
    </row>
    <row r="8" spans="1:169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18</v>
      </c>
      <c r="AT8" s="12">
        <v>140</v>
      </c>
      <c r="AU8" s="16">
        <f t="shared" si="2"/>
        <v>7777.7777777777774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56">
        <v>36</v>
      </c>
      <c r="BU8" s="12">
        <v>350</v>
      </c>
      <c r="BV8" s="16">
        <f>BU8/BT8*1000</f>
        <v>9722.2222222222208</v>
      </c>
      <c r="BW8" s="6">
        <v>0</v>
      </c>
      <c r="BX8" s="5">
        <v>0</v>
      </c>
      <c r="BY8" s="16">
        <v>0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f t="shared" si="4"/>
        <v>54</v>
      </c>
      <c r="CS8" s="14">
        <f t="shared" si="5"/>
        <v>490</v>
      </c>
    </row>
    <row r="9" spans="1:169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f t="shared" si="4"/>
        <v>0</v>
      </c>
      <c r="CS9" s="14">
        <f t="shared" si="5"/>
        <v>0</v>
      </c>
    </row>
    <row r="10" spans="1:169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56">
        <v>57</v>
      </c>
      <c r="BI10" s="12">
        <v>69</v>
      </c>
      <c r="BJ10" s="16">
        <f t="shared" si="3"/>
        <v>1210.5263157894738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f t="shared" si="4"/>
        <v>57</v>
      </c>
      <c r="CS10" s="14">
        <f t="shared" si="5"/>
        <v>69</v>
      </c>
    </row>
    <row r="11" spans="1:169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72</v>
      </c>
      <c r="AT11" s="12">
        <v>414</v>
      </c>
      <c r="AU11" s="16">
        <f t="shared" si="2"/>
        <v>5750</v>
      </c>
      <c r="AV11" s="6">
        <v>0</v>
      </c>
      <c r="AW11" s="5">
        <v>0</v>
      </c>
      <c r="AX11" s="16">
        <v>0</v>
      </c>
      <c r="AY11" s="56">
        <v>18</v>
      </c>
      <c r="AZ11" s="12">
        <v>104</v>
      </c>
      <c r="BA11" s="16">
        <f>AZ11/AY11*1000</f>
        <v>5777.7777777777774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56">
        <v>113</v>
      </c>
      <c r="BI11" s="12">
        <v>153</v>
      </c>
      <c r="BJ11" s="16">
        <f t="shared" si="3"/>
        <v>1353.9823008849557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f t="shared" si="4"/>
        <v>401</v>
      </c>
      <c r="CS11" s="14">
        <f t="shared" si="5"/>
        <v>1819</v>
      </c>
    </row>
    <row r="12" spans="1:169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432</v>
      </c>
      <c r="AT12" s="12">
        <v>2609</v>
      </c>
      <c r="AU12" s="16">
        <f t="shared" si="2"/>
        <v>6039.3518518518522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56">
        <v>90</v>
      </c>
      <c r="BI12" s="12">
        <v>136</v>
      </c>
      <c r="BJ12" s="16">
        <f t="shared" si="3"/>
        <v>1511.1111111111111</v>
      </c>
      <c r="BK12" s="6">
        <v>0</v>
      </c>
      <c r="BL12" s="5">
        <v>0</v>
      </c>
      <c r="BM12" s="16">
        <v>0</v>
      </c>
      <c r="BN12" s="56">
        <v>18</v>
      </c>
      <c r="BO12" s="12">
        <v>121</v>
      </c>
      <c r="BP12" s="16">
        <f t="shared" si="6"/>
        <v>6722.2222222222226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56">
        <v>72</v>
      </c>
      <c r="CD12" s="12">
        <v>451</v>
      </c>
      <c r="CE12" s="16">
        <f t="shared" ref="CE12:CE17" si="7">CD12/CC12*1000</f>
        <v>6263.8888888888896</v>
      </c>
      <c r="CF12" s="6">
        <v>0</v>
      </c>
      <c r="CG12" s="5">
        <v>0</v>
      </c>
      <c r="CH12" s="16">
        <v>0</v>
      </c>
      <c r="CI12" s="6">
        <v>0</v>
      </c>
      <c r="CJ12" s="5">
        <v>0</v>
      </c>
      <c r="CK12" s="16">
        <v>0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f t="shared" si="4"/>
        <v>882</v>
      </c>
      <c r="CS12" s="14">
        <f t="shared" si="5"/>
        <v>4881</v>
      </c>
    </row>
    <row r="13" spans="1:169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432</v>
      </c>
      <c r="AT13" s="12">
        <v>2689</v>
      </c>
      <c r="AU13" s="16">
        <f t="shared" si="2"/>
        <v>6224.5370370370374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56">
        <v>81</v>
      </c>
      <c r="BI13" s="12">
        <v>117</v>
      </c>
      <c r="BJ13" s="16">
        <f t="shared" si="3"/>
        <v>1444.4444444444443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56">
        <v>18</v>
      </c>
      <c r="CD13" s="12">
        <v>109</v>
      </c>
      <c r="CE13" s="16">
        <f t="shared" si="7"/>
        <v>6055.5555555555557</v>
      </c>
      <c r="CF13" s="6">
        <v>0</v>
      </c>
      <c r="CG13" s="5">
        <v>0</v>
      </c>
      <c r="CH13" s="16">
        <v>0</v>
      </c>
      <c r="CI13" s="6">
        <v>0</v>
      </c>
      <c r="CJ13" s="5">
        <v>0</v>
      </c>
      <c r="CK13" s="16">
        <v>0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f t="shared" si="4"/>
        <v>693</v>
      </c>
      <c r="CS13" s="14">
        <f t="shared" si="5"/>
        <v>3855</v>
      </c>
    </row>
    <row r="14" spans="1:169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198</v>
      </c>
      <c r="AT14" s="12">
        <v>1194</v>
      </c>
      <c r="AU14" s="16">
        <f t="shared" si="2"/>
        <v>6030.30303030303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56">
        <v>53</v>
      </c>
      <c r="BI14" s="12">
        <v>64</v>
      </c>
      <c r="BJ14" s="16">
        <f t="shared" si="3"/>
        <v>1207.5471698113206</v>
      </c>
      <c r="BK14" s="6">
        <v>0</v>
      </c>
      <c r="BL14" s="5">
        <v>0</v>
      </c>
      <c r="BM14" s="16">
        <v>0</v>
      </c>
      <c r="BN14" s="56">
        <v>36</v>
      </c>
      <c r="BO14" s="12">
        <v>238</v>
      </c>
      <c r="BP14" s="16">
        <f t="shared" si="6"/>
        <v>6611.1111111111104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56">
        <v>36</v>
      </c>
      <c r="CD14" s="12">
        <v>249</v>
      </c>
      <c r="CE14" s="16">
        <f t="shared" si="7"/>
        <v>6916.666666666667</v>
      </c>
      <c r="CF14" s="6">
        <v>0</v>
      </c>
      <c r="CG14" s="5">
        <v>0</v>
      </c>
      <c r="CH14" s="16">
        <v>0</v>
      </c>
      <c r="CI14" s="6">
        <v>0</v>
      </c>
      <c r="CJ14" s="5">
        <v>0</v>
      </c>
      <c r="CK14" s="16">
        <v>0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f t="shared" si="4"/>
        <v>575</v>
      </c>
      <c r="CS14" s="14">
        <f t="shared" si="5"/>
        <v>3207</v>
      </c>
    </row>
    <row r="15" spans="1:169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432</v>
      </c>
      <c r="AT15" s="12">
        <v>2822</v>
      </c>
      <c r="AU15" s="16">
        <f t="shared" si="2"/>
        <v>6532.4074074074078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56">
        <v>36</v>
      </c>
      <c r="BO15" s="12">
        <v>217</v>
      </c>
      <c r="BP15" s="16">
        <f t="shared" si="6"/>
        <v>6027.7777777777774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56">
        <v>90</v>
      </c>
      <c r="CD15" s="12">
        <v>1678</v>
      </c>
      <c r="CE15" s="16">
        <f t="shared" si="7"/>
        <v>18644.444444444445</v>
      </c>
      <c r="CF15" s="6">
        <v>0</v>
      </c>
      <c r="CG15" s="5">
        <v>0</v>
      </c>
      <c r="CH15" s="16">
        <v>0</v>
      </c>
      <c r="CI15" s="6">
        <v>0</v>
      </c>
      <c r="CJ15" s="5">
        <v>0</v>
      </c>
      <c r="CK15" s="16">
        <v>0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f t="shared" si="4"/>
        <v>766</v>
      </c>
      <c r="CS15" s="14">
        <f t="shared" si="5"/>
        <v>5948</v>
      </c>
    </row>
    <row r="16" spans="1:169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468</v>
      </c>
      <c r="AT16" s="12">
        <v>2840</v>
      </c>
      <c r="AU16" s="16">
        <f t="shared" si="2"/>
        <v>6068.3760683760684</v>
      </c>
      <c r="AV16" s="6">
        <v>0</v>
      </c>
      <c r="AW16" s="5">
        <v>0</v>
      </c>
      <c r="AX16" s="16">
        <v>0</v>
      </c>
      <c r="AY16" s="56">
        <v>18</v>
      </c>
      <c r="AZ16" s="12">
        <v>104</v>
      </c>
      <c r="BA16" s="16">
        <f>AZ16/AY16*1000</f>
        <v>5777.7777777777774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56">
        <v>18</v>
      </c>
      <c r="BI16" s="12">
        <v>22</v>
      </c>
      <c r="BJ16" s="16">
        <f t="shared" si="3"/>
        <v>1222.2222222222224</v>
      </c>
      <c r="BK16" s="6">
        <v>0</v>
      </c>
      <c r="BL16" s="5">
        <v>0</v>
      </c>
      <c r="BM16" s="16">
        <v>0</v>
      </c>
      <c r="BN16" s="56">
        <v>36</v>
      </c>
      <c r="BO16" s="12">
        <v>200</v>
      </c>
      <c r="BP16" s="16">
        <f t="shared" si="6"/>
        <v>5555.5555555555557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56">
        <v>18</v>
      </c>
      <c r="CD16" s="12">
        <v>117</v>
      </c>
      <c r="CE16" s="16">
        <f t="shared" si="7"/>
        <v>6500</v>
      </c>
      <c r="CF16" s="6">
        <v>0</v>
      </c>
      <c r="CG16" s="5">
        <v>0</v>
      </c>
      <c r="CH16" s="16">
        <v>0</v>
      </c>
      <c r="CI16" s="6">
        <v>0</v>
      </c>
      <c r="CJ16" s="5">
        <v>0</v>
      </c>
      <c r="CK16" s="16">
        <v>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f t="shared" si="4"/>
        <v>787</v>
      </c>
      <c r="CS16" s="14">
        <f t="shared" si="5"/>
        <v>4551</v>
      </c>
    </row>
    <row r="17" spans="1:165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270</v>
      </c>
      <c r="AT17" s="12">
        <v>1642</v>
      </c>
      <c r="AU17" s="16">
        <f t="shared" si="2"/>
        <v>6081.4814814814818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56">
        <v>73</v>
      </c>
      <c r="BI17" s="12">
        <v>87</v>
      </c>
      <c r="BJ17" s="16">
        <f t="shared" si="3"/>
        <v>1191.7808219178082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56">
        <v>72</v>
      </c>
      <c r="CD17" s="12">
        <v>417</v>
      </c>
      <c r="CE17" s="16">
        <f t="shared" si="7"/>
        <v>5791.666666666667</v>
      </c>
      <c r="CF17" s="6">
        <v>0</v>
      </c>
      <c r="CG17" s="5">
        <v>0</v>
      </c>
      <c r="CH17" s="16">
        <v>0</v>
      </c>
      <c r="CI17" s="6">
        <v>0</v>
      </c>
      <c r="CJ17" s="5">
        <v>0</v>
      </c>
      <c r="CK17" s="16">
        <v>0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f t="shared" si="4"/>
        <v>673</v>
      </c>
      <c r="CS17" s="14">
        <f t="shared" si="5"/>
        <v>3883</v>
      </c>
    </row>
    <row r="18" spans="1:165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8">SUM(AM6:AM17)</f>
        <v>0</v>
      </c>
      <c r="AN18" s="41">
        <f t="shared" si="8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>SUM(AS6:AS17)</f>
        <v>2430</v>
      </c>
      <c r="AT18" s="41">
        <f>SUM(AT6:AT17)</f>
        <v>15199</v>
      </c>
      <c r="AU18" s="62"/>
      <c r="AV18" s="42">
        <f>SUM(AV6:AV17)</f>
        <v>0</v>
      </c>
      <c r="AW18" s="41">
        <f>SUM(AW6:AW17)</f>
        <v>0</v>
      </c>
      <c r="AX18" s="62"/>
      <c r="AY18" s="42">
        <f>SUM(AY6:AY17)</f>
        <v>36</v>
      </c>
      <c r="AZ18" s="41">
        <f>SUM(AZ6:AZ17)</f>
        <v>208</v>
      </c>
      <c r="BA18" s="62"/>
      <c r="BB18" s="42">
        <f>SUM(BB6:BB17)</f>
        <v>0</v>
      </c>
      <c r="BC18" s="41">
        <f>SUM(BC6:BC17)</f>
        <v>0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546</v>
      </c>
      <c r="BI18" s="41">
        <f>SUM(BI6:BI17)</f>
        <v>721</v>
      </c>
      <c r="BJ18" s="62"/>
      <c r="BK18" s="42">
        <f>SUM(BK6:BK17)</f>
        <v>0</v>
      </c>
      <c r="BL18" s="41">
        <f>SUM(BL6:BL17)</f>
        <v>0</v>
      </c>
      <c r="BM18" s="62"/>
      <c r="BN18" s="42">
        <f>SUM(BN6:BN17)</f>
        <v>144</v>
      </c>
      <c r="BO18" s="41">
        <f>SUM(BO6:BO17)</f>
        <v>931</v>
      </c>
      <c r="BP18" s="62"/>
      <c r="BQ18" s="42">
        <f>SUM(BQ6:BQ17)</f>
        <v>0</v>
      </c>
      <c r="BR18" s="41">
        <f>SUM(BR6:BR17)</f>
        <v>0</v>
      </c>
      <c r="BS18" s="62"/>
      <c r="BT18" s="42">
        <f>SUM(BT6:BT17)</f>
        <v>36</v>
      </c>
      <c r="BU18" s="41">
        <f>SUM(BU6:BU17)</f>
        <v>350</v>
      </c>
      <c r="BV18" s="62"/>
      <c r="BW18" s="42">
        <f>SUM(BW6:BW17)</f>
        <v>0</v>
      </c>
      <c r="BX18" s="41">
        <f>SUM(BX6:BX17)</f>
        <v>0</v>
      </c>
      <c r="BY18" s="62"/>
      <c r="BZ18" s="42">
        <f>SUM(BZ6:BZ17)</f>
        <v>0</v>
      </c>
      <c r="CA18" s="41">
        <f>SUM(CA6:CA17)</f>
        <v>0</v>
      </c>
      <c r="CB18" s="62"/>
      <c r="CC18" s="42">
        <f>SUM(CC6:CC17)</f>
        <v>306</v>
      </c>
      <c r="CD18" s="41">
        <f>SUM(CD6:CD17)</f>
        <v>3021</v>
      </c>
      <c r="CE18" s="62"/>
      <c r="CF18" s="42">
        <f>SUM(CF6:CF17)</f>
        <v>0</v>
      </c>
      <c r="CG18" s="41">
        <f>SUM(CG6:CG17)</f>
        <v>0</v>
      </c>
      <c r="CH18" s="62"/>
      <c r="CI18" s="42">
        <f>SUM(CI6:CI17)</f>
        <v>0</v>
      </c>
      <c r="CJ18" s="41">
        <f>SUM(CJ6:CJ17)</f>
        <v>0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 t="shared" si="4"/>
        <v>5093</v>
      </c>
      <c r="CS18" s="43">
        <f t="shared" si="5"/>
        <v>29940</v>
      </c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</row>
    <row r="19" spans="1:165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9">AK19/AJ19*1000</f>
        <v>7733.333333333333</v>
      </c>
      <c r="AM19" s="11">
        <v>0</v>
      </c>
      <c r="AN19" s="30">
        <v>0</v>
      </c>
      <c r="AO19" s="53">
        <f t="shared" ref="AO19:AO30" si="10">IF(AM19=0,0,AN19/AM19*1000)</f>
        <v>0</v>
      </c>
      <c r="AP19" s="11">
        <v>0</v>
      </c>
      <c r="AQ19" s="30">
        <v>0</v>
      </c>
      <c r="AR19" s="53">
        <v>0</v>
      </c>
      <c r="AS19" s="57">
        <v>198</v>
      </c>
      <c r="AT19" s="31">
        <v>1139</v>
      </c>
      <c r="AU19" s="53">
        <f t="shared" ref="AU19:AU30" si="11">AT19/AS19*1000</f>
        <v>5752.5252525252527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57">
        <v>116</v>
      </c>
      <c r="BI19" s="31">
        <v>139</v>
      </c>
      <c r="BJ19" s="53">
        <f>BI19/BH19*1000</f>
        <v>1198.2758620689656</v>
      </c>
      <c r="BK19" s="11">
        <v>0</v>
      </c>
      <c r="BL19" s="30">
        <v>0</v>
      </c>
      <c r="BM19" s="53">
        <v>0</v>
      </c>
      <c r="BN19" s="57">
        <v>180</v>
      </c>
      <c r="BO19" s="31">
        <v>951</v>
      </c>
      <c r="BP19" s="53">
        <f t="shared" ref="BP19:BP29" si="12">BO19/BN19*1000</f>
        <v>5283.333333333333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57">
        <v>126</v>
      </c>
      <c r="CD19" s="31">
        <v>701</v>
      </c>
      <c r="CE19" s="53">
        <f t="shared" ref="CE19:CE28" si="13">CD19/CC19*1000</f>
        <v>5563.4920634920636</v>
      </c>
      <c r="CF19" s="11">
        <v>0</v>
      </c>
      <c r="CG19" s="30">
        <v>0</v>
      </c>
      <c r="CH19" s="53">
        <v>0</v>
      </c>
      <c r="CI19" s="11">
        <v>0</v>
      </c>
      <c r="CJ19" s="30">
        <v>0</v>
      </c>
      <c r="CK19" s="53">
        <v>0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f>SUM(CO19,CL19,CI19,CF19,CC19,BW19,BT19,BQ19,BN19,BH19,AY19,AS19,AP19,AJ19,AD19,X19,R19,L19,F19,C19)</f>
        <v>680</v>
      </c>
      <c r="CS19" s="15">
        <f>SUM(CP19,CM19,CJ19,CG19,CD19,BX19,BU19,BR19,BO19,BI19,AZ19,AT19,AQ19,AK19,AE19,Y19,S19,M19,G19,D19)</f>
        <v>3394</v>
      </c>
    </row>
    <row r="20" spans="1:165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9"/>
        <v>5799.4652406417117</v>
      </c>
      <c r="AM20" s="6">
        <v>0</v>
      </c>
      <c r="AN20" s="5">
        <v>0</v>
      </c>
      <c r="AO20" s="16">
        <f t="shared" si="10"/>
        <v>0</v>
      </c>
      <c r="AP20" s="6">
        <v>0</v>
      </c>
      <c r="AQ20" s="5">
        <v>0</v>
      </c>
      <c r="AR20" s="16">
        <v>0</v>
      </c>
      <c r="AS20" s="56">
        <v>270</v>
      </c>
      <c r="AT20" s="12">
        <v>1323</v>
      </c>
      <c r="AU20" s="16">
        <f t="shared" si="11"/>
        <v>4900</v>
      </c>
      <c r="AV20" s="6">
        <v>0</v>
      </c>
      <c r="AW20" s="5">
        <v>0</v>
      </c>
      <c r="AX20" s="16">
        <v>0</v>
      </c>
      <c r="AY20" s="56">
        <v>18</v>
      </c>
      <c r="AZ20" s="12">
        <v>104</v>
      </c>
      <c r="BA20" s="16">
        <f>AZ20/AY20*1000</f>
        <v>5777.7777777777774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56">
        <v>18</v>
      </c>
      <c r="BO20" s="12">
        <v>94</v>
      </c>
      <c r="BP20" s="16">
        <f t="shared" si="12"/>
        <v>5222.2222222222226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56">
        <v>18</v>
      </c>
      <c r="CD20" s="12">
        <v>106</v>
      </c>
      <c r="CE20" s="16">
        <f t="shared" si="13"/>
        <v>5888.8888888888896</v>
      </c>
      <c r="CF20" s="6">
        <v>0</v>
      </c>
      <c r="CG20" s="5">
        <v>0</v>
      </c>
      <c r="CH20" s="16">
        <v>0</v>
      </c>
      <c r="CI20" s="6">
        <v>0</v>
      </c>
      <c r="CJ20" s="5">
        <v>0</v>
      </c>
      <c r="CK20" s="16">
        <v>0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f t="shared" ref="CR20:CR51" si="14">SUM(CO20,CL20,CI20,CF20,CC20,BW20,BT20,BQ20,BN20,BH20,AY20,AS20,AP20,AJ20,AD20,X20,R20,L20,F20,C20)</f>
        <v>734</v>
      </c>
      <c r="CS20" s="14">
        <f t="shared" ref="CS20:CS31" si="15">SUM(CP20,CM20,CJ20,CG20,CD20,BX20,BU20,BR20,BO20,BI20,AZ20,AT20,AQ20,AK20,AE20,Y20,S20,M20,G20,D20,J20)</f>
        <v>3937</v>
      </c>
    </row>
    <row r="21" spans="1:165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9"/>
        <v>5800</v>
      </c>
      <c r="AM21" s="6">
        <v>0</v>
      </c>
      <c r="AN21" s="5">
        <v>0</v>
      </c>
      <c r="AO21" s="16">
        <f t="shared" si="10"/>
        <v>0</v>
      </c>
      <c r="AP21" s="6">
        <v>0</v>
      </c>
      <c r="AQ21" s="5">
        <v>0</v>
      </c>
      <c r="AR21" s="16">
        <v>0</v>
      </c>
      <c r="AS21" s="56">
        <v>378</v>
      </c>
      <c r="AT21" s="12">
        <v>2449</v>
      </c>
      <c r="AU21" s="16">
        <f t="shared" si="11"/>
        <v>6478.8359788359785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56">
        <v>28</v>
      </c>
      <c r="BI21" s="12">
        <v>105</v>
      </c>
      <c r="BJ21" s="16">
        <f>BI21/BH21*1000</f>
        <v>3750</v>
      </c>
      <c r="BK21" s="6">
        <v>0</v>
      </c>
      <c r="BL21" s="5">
        <v>0</v>
      </c>
      <c r="BM21" s="16">
        <v>0</v>
      </c>
      <c r="BN21" s="56">
        <v>126</v>
      </c>
      <c r="BO21" s="12">
        <v>627</v>
      </c>
      <c r="BP21" s="16">
        <f t="shared" si="12"/>
        <v>4976.1904761904761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56">
        <v>36</v>
      </c>
      <c r="CD21" s="12">
        <v>192</v>
      </c>
      <c r="CE21" s="16">
        <f t="shared" si="13"/>
        <v>5333.333333333333</v>
      </c>
      <c r="CF21" s="6">
        <v>0</v>
      </c>
      <c r="CG21" s="5">
        <v>0</v>
      </c>
      <c r="CH21" s="16">
        <v>0</v>
      </c>
      <c r="CI21" s="6">
        <v>0</v>
      </c>
      <c r="CJ21" s="5">
        <v>0</v>
      </c>
      <c r="CK21" s="16">
        <v>0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f t="shared" si="14"/>
        <v>1316</v>
      </c>
      <c r="CS21" s="14">
        <f t="shared" si="15"/>
        <v>7695</v>
      </c>
    </row>
    <row r="22" spans="1:165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9"/>
        <v>5797.101449275362</v>
      </c>
      <c r="AM22" s="6">
        <v>0</v>
      </c>
      <c r="AN22" s="5">
        <v>0</v>
      </c>
      <c r="AO22" s="16">
        <f t="shared" si="10"/>
        <v>0</v>
      </c>
      <c r="AP22" s="6">
        <v>0</v>
      </c>
      <c r="AQ22" s="5">
        <v>0</v>
      </c>
      <c r="AR22" s="16">
        <v>0</v>
      </c>
      <c r="AS22" s="56">
        <v>234</v>
      </c>
      <c r="AT22" s="12">
        <v>1409</v>
      </c>
      <c r="AU22" s="16">
        <f t="shared" si="11"/>
        <v>6021.3675213675215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56">
        <v>28</v>
      </c>
      <c r="BI22" s="12">
        <v>105</v>
      </c>
      <c r="BJ22" s="16">
        <f>BI22/BH22*1000</f>
        <v>3750</v>
      </c>
      <c r="BK22" s="6">
        <v>0</v>
      </c>
      <c r="BL22" s="5">
        <v>0</v>
      </c>
      <c r="BM22" s="16">
        <v>0</v>
      </c>
      <c r="BN22" s="56">
        <v>192</v>
      </c>
      <c r="BO22" s="12">
        <v>1129</v>
      </c>
      <c r="BP22" s="16">
        <f t="shared" si="12"/>
        <v>5880.208333333333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56">
        <v>36</v>
      </c>
      <c r="CD22" s="12">
        <v>227</v>
      </c>
      <c r="CE22" s="16">
        <f t="shared" si="13"/>
        <v>6305.5555555555557</v>
      </c>
      <c r="CF22" s="6">
        <v>0</v>
      </c>
      <c r="CG22" s="5">
        <v>0</v>
      </c>
      <c r="CH22" s="16">
        <v>0</v>
      </c>
      <c r="CI22" s="6">
        <v>0</v>
      </c>
      <c r="CJ22" s="5">
        <v>0</v>
      </c>
      <c r="CK22" s="16">
        <v>0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f t="shared" si="14"/>
        <v>628</v>
      </c>
      <c r="CS22" s="14">
        <f t="shared" si="15"/>
        <v>3670</v>
      </c>
    </row>
    <row r="23" spans="1:165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9"/>
        <v>5805.5555555555557</v>
      </c>
      <c r="AM23" s="6">
        <v>0</v>
      </c>
      <c r="AN23" s="5">
        <v>0</v>
      </c>
      <c r="AO23" s="16">
        <f t="shared" si="10"/>
        <v>0</v>
      </c>
      <c r="AP23" s="6">
        <v>0</v>
      </c>
      <c r="AQ23" s="5">
        <v>0</v>
      </c>
      <c r="AR23" s="16">
        <v>0</v>
      </c>
      <c r="AS23" s="56">
        <v>216</v>
      </c>
      <c r="AT23" s="12">
        <v>1396</v>
      </c>
      <c r="AU23" s="16">
        <f t="shared" si="11"/>
        <v>6462.9629629629626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f t="shared" si="14"/>
        <v>252</v>
      </c>
      <c r="CS23" s="14">
        <f t="shared" si="15"/>
        <v>1605</v>
      </c>
    </row>
    <row r="24" spans="1:165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9"/>
        <v>5777.7777777777774</v>
      </c>
      <c r="AM24" s="6">
        <v>0</v>
      </c>
      <c r="AN24" s="5">
        <v>0</v>
      </c>
      <c r="AO24" s="16">
        <f t="shared" si="10"/>
        <v>0</v>
      </c>
      <c r="AP24" s="6">
        <v>0</v>
      </c>
      <c r="AQ24" s="5">
        <v>0</v>
      </c>
      <c r="AR24" s="16">
        <v>0</v>
      </c>
      <c r="AS24" s="56">
        <v>252</v>
      </c>
      <c r="AT24" s="12">
        <v>1654</v>
      </c>
      <c r="AU24" s="16">
        <f t="shared" si="11"/>
        <v>6563.4920634920636</v>
      </c>
      <c r="AV24" s="6">
        <v>0</v>
      </c>
      <c r="AW24" s="5">
        <v>0</v>
      </c>
      <c r="AX24" s="16">
        <v>0</v>
      </c>
      <c r="AY24" s="56">
        <v>18</v>
      </c>
      <c r="AZ24" s="12">
        <v>104</v>
      </c>
      <c r="BA24" s="16">
        <f>AZ24/AY24*1000</f>
        <v>5777.7777777777774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56">
        <v>56</v>
      </c>
      <c r="BO24" s="12">
        <v>587</v>
      </c>
      <c r="BP24" s="16">
        <f t="shared" si="12"/>
        <v>10482.142857142857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56">
        <v>54</v>
      </c>
      <c r="CD24" s="12">
        <v>285</v>
      </c>
      <c r="CE24" s="16">
        <f t="shared" si="13"/>
        <v>5277.7777777777774</v>
      </c>
      <c r="CF24" s="6">
        <v>0</v>
      </c>
      <c r="CG24" s="5">
        <v>0</v>
      </c>
      <c r="CH24" s="16">
        <v>0</v>
      </c>
      <c r="CI24" s="6">
        <v>0</v>
      </c>
      <c r="CJ24" s="5">
        <v>0</v>
      </c>
      <c r="CK24" s="16">
        <v>0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f t="shared" si="14"/>
        <v>398</v>
      </c>
      <c r="CS24" s="14">
        <f t="shared" si="15"/>
        <v>2734</v>
      </c>
    </row>
    <row r="25" spans="1:165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9"/>
        <v>6237.0370370370374</v>
      </c>
      <c r="AM25" s="6">
        <v>0</v>
      </c>
      <c r="AN25" s="5">
        <v>0</v>
      </c>
      <c r="AO25" s="16">
        <f t="shared" si="10"/>
        <v>0</v>
      </c>
      <c r="AP25" s="6">
        <v>0</v>
      </c>
      <c r="AQ25" s="5">
        <v>0</v>
      </c>
      <c r="AR25" s="16">
        <v>0</v>
      </c>
      <c r="AS25" s="56">
        <v>396</v>
      </c>
      <c r="AT25" s="12">
        <v>2643</v>
      </c>
      <c r="AU25" s="16">
        <f t="shared" si="11"/>
        <v>6674.242424242424</v>
      </c>
      <c r="AV25" s="6">
        <v>0</v>
      </c>
      <c r="AW25" s="5">
        <v>0</v>
      </c>
      <c r="AX25" s="16">
        <v>0</v>
      </c>
      <c r="AY25" s="56">
        <v>18</v>
      </c>
      <c r="AZ25" s="12">
        <v>113</v>
      </c>
      <c r="BA25" s="16">
        <f>AZ25/AY25*1000</f>
        <v>6277.7777777777774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56">
        <v>108</v>
      </c>
      <c r="BO25" s="12">
        <v>657</v>
      </c>
      <c r="BP25" s="16">
        <f t="shared" si="12"/>
        <v>6083.333333333333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56">
        <v>72</v>
      </c>
      <c r="CD25" s="12">
        <v>468</v>
      </c>
      <c r="CE25" s="16">
        <f t="shared" si="13"/>
        <v>6500</v>
      </c>
      <c r="CF25" s="6">
        <v>0</v>
      </c>
      <c r="CG25" s="5">
        <v>0</v>
      </c>
      <c r="CH25" s="16">
        <v>0</v>
      </c>
      <c r="CI25" s="6">
        <v>0</v>
      </c>
      <c r="CJ25" s="5">
        <v>0</v>
      </c>
      <c r="CK25" s="16">
        <v>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f t="shared" si="14"/>
        <v>894</v>
      </c>
      <c r="CS25" s="14">
        <f t="shared" si="15"/>
        <v>5614</v>
      </c>
    </row>
    <row r="26" spans="1:165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9"/>
        <v>6212.418300653595</v>
      </c>
      <c r="AM26" s="6">
        <v>0</v>
      </c>
      <c r="AN26" s="5">
        <v>0</v>
      </c>
      <c r="AO26" s="16">
        <f t="shared" si="10"/>
        <v>0</v>
      </c>
      <c r="AP26" s="6">
        <v>0</v>
      </c>
      <c r="AQ26" s="5">
        <v>0</v>
      </c>
      <c r="AR26" s="16">
        <v>0</v>
      </c>
      <c r="AS26" s="56">
        <v>432</v>
      </c>
      <c r="AT26" s="12">
        <v>2811</v>
      </c>
      <c r="AU26" s="16">
        <f t="shared" si="11"/>
        <v>6506.9444444444443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56">
        <v>36</v>
      </c>
      <c r="BO26" s="12">
        <v>234</v>
      </c>
      <c r="BP26" s="16">
        <f t="shared" si="12"/>
        <v>6500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56">
        <v>36</v>
      </c>
      <c r="CD26" s="12">
        <v>247</v>
      </c>
      <c r="CE26" s="16">
        <f t="shared" si="13"/>
        <v>6861.1111111111104</v>
      </c>
      <c r="CF26" s="6">
        <v>0</v>
      </c>
      <c r="CG26" s="5">
        <v>0</v>
      </c>
      <c r="CH26" s="16">
        <v>0</v>
      </c>
      <c r="CI26" s="6">
        <v>0</v>
      </c>
      <c r="CJ26" s="5">
        <v>0</v>
      </c>
      <c r="CK26" s="16">
        <v>0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f t="shared" si="14"/>
        <v>810</v>
      </c>
      <c r="CS26" s="14">
        <f t="shared" si="15"/>
        <v>5193</v>
      </c>
    </row>
    <row r="27" spans="1:165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9"/>
        <v>6205.035971223022</v>
      </c>
      <c r="AM27" s="6">
        <v>0</v>
      </c>
      <c r="AN27" s="5">
        <v>0</v>
      </c>
      <c r="AO27" s="16">
        <f t="shared" si="10"/>
        <v>0</v>
      </c>
      <c r="AP27" s="6">
        <v>0</v>
      </c>
      <c r="AQ27" s="5">
        <v>0</v>
      </c>
      <c r="AR27" s="16">
        <v>0</v>
      </c>
      <c r="AS27" s="56">
        <v>252</v>
      </c>
      <c r="AT27" s="12">
        <v>1644</v>
      </c>
      <c r="AU27" s="16">
        <f t="shared" si="11"/>
        <v>6523.8095238095239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56">
        <v>58</v>
      </c>
      <c r="BO27" s="12">
        <v>617</v>
      </c>
      <c r="BP27" s="16">
        <f t="shared" si="12"/>
        <v>10637.931034482757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56">
        <v>72</v>
      </c>
      <c r="CD27" s="12">
        <v>370</v>
      </c>
      <c r="CE27" s="16">
        <f t="shared" si="13"/>
        <v>5138.8888888888896</v>
      </c>
      <c r="CF27" s="6">
        <v>0</v>
      </c>
      <c r="CG27" s="5">
        <v>0</v>
      </c>
      <c r="CH27" s="16">
        <v>0</v>
      </c>
      <c r="CI27" s="6">
        <v>0</v>
      </c>
      <c r="CJ27" s="5">
        <v>0</v>
      </c>
      <c r="CK27" s="16">
        <v>0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f t="shared" si="14"/>
        <v>678</v>
      </c>
      <c r="CS27" s="14">
        <f t="shared" si="15"/>
        <v>4460</v>
      </c>
    </row>
    <row r="28" spans="1:165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9"/>
        <v>6016.7597765363134</v>
      </c>
      <c r="AM28" s="6">
        <v>0</v>
      </c>
      <c r="AN28" s="5">
        <v>0</v>
      </c>
      <c r="AO28" s="16">
        <f t="shared" si="10"/>
        <v>0</v>
      </c>
      <c r="AP28" s="6">
        <v>0</v>
      </c>
      <c r="AQ28" s="5">
        <v>0</v>
      </c>
      <c r="AR28" s="16">
        <v>0</v>
      </c>
      <c r="AS28" s="56">
        <v>198</v>
      </c>
      <c r="AT28" s="12">
        <v>1273</v>
      </c>
      <c r="AU28" s="16">
        <f t="shared" si="11"/>
        <v>6429.2929292929293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56">
        <v>54</v>
      </c>
      <c r="CD28" s="12">
        <v>381</v>
      </c>
      <c r="CE28" s="16">
        <f t="shared" si="13"/>
        <v>7055.5555555555557</v>
      </c>
      <c r="CF28" s="6">
        <v>0</v>
      </c>
      <c r="CG28" s="5">
        <v>0</v>
      </c>
      <c r="CH28" s="16">
        <v>0</v>
      </c>
      <c r="CI28" s="6">
        <v>0</v>
      </c>
      <c r="CJ28" s="5">
        <v>1</v>
      </c>
      <c r="CK28" s="16">
        <v>0</v>
      </c>
      <c r="CL28" s="6">
        <v>0</v>
      </c>
      <c r="CM28" s="5">
        <v>0</v>
      </c>
      <c r="CN28" s="16">
        <v>0</v>
      </c>
      <c r="CO28" s="6">
        <v>0</v>
      </c>
      <c r="CP28" s="5">
        <v>0</v>
      </c>
      <c r="CQ28" s="16">
        <v>0</v>
      </c>
      <c r="CR28" s="6">
        <f t="shared" si="14"/>
        <v>628</v>
      </c>
      <c r="CS28" s="14">
        <f t="shared" si="15"/>
        <v>3912</v>
      </c>
    </row>
    <row r="29" spans="1:165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9"/>
        <v>6010.3092783505153</v>
      </c>
      <c r="AM29" s="6">
        <v>0</v>
      </c>
      <c r="AN29" s="5">
        <v>0</v>
      </c>
      <c r="AO29" s="16">
        <f t="shared" si="10"/>
        <v>0</v>
      </c>
      <c r="AP29" s="6">
        <v>0</v>
      </c>
      <c r="AQ29" s="5">
        <v>0</v>
      </c>
      <c r="AR29" s="16">
        <v>0</v>
      </c>
      <c r="AS29" s="56">
        <v>432</v>
      </c>
      <c r="AT29" s="12">
        <v>2724</v>
      </c>
      <c r="AU29" s="16">
        <f t="shared" si="11"/>
        <v>6305.5555555555557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56">
        <v>54</v>
      </c>
      <c r="BO29" s="12">
        <v>365</v>
      </c>
      <c r="BP29" s="16">
        <f t="shared" si="12"/>
        <v>6759.2592592592591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f t="shared" si="14"/>
        <v>698</v>
      </c>
      <c r="CS29" s="14">
        <f t="shared" si="15"/>
        <v>4359</v>
      </c>
    </row>
    <row r="30" spans="1:165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9"/>
        <v>5991.8699186991871</v>
      </c>
      <c r="AM30" s="6">
        <v>0</v>
      </c>
      <c r="AN30" s="5">
        <v>0</v>
      </c>
      <c r="AO30" s="16">
        <f t="shared" si="10"/>
        <v>0</v>
      </c>
      <c r="AP30" s="6">
        <v>0</v>
      </c>
      <c r="AQ30" s="5">
        <v>0</v>
      </c>
      <c r="AR30" s="16">
        <v>0</v>
      </c>
      <c r="AS30" s="56">
        <v>324</v>
      </c>
      <c r="AT30" s="12">
        <v>2160</v>
      </c>
      <c r="AU30" s="16">
        <f t="shared" si="11"/>
        <v>6666.666666666667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f t="shared" si="14"/>
        <v>570</v>
      </c>
      <c r="CS30" s="14">
        <f t="shared" si="15"/>
        <v>3634</v>
      </c>
    </row>
    <row r="31" spans="1:165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16">SUM(AM19:AM30)</f>
        <v>0</v>
      </c>
      <c r="AN31" s="41">
        <f t="shared" si="16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>SUM(AS19:AS30)</f>
        <v>3582</v>
      </c>
      <c r="AT31" s="41">
        <f>SUM(AT19:AT30)</f>
        <v>22625</v>
      </c>
      <c r="AU31" s="62"/>
      <c r="AV31" s="42">
        <f>SUM(AV19:AV30)</f>
        <v>0</v>
      </c>
      <c r="AW31" s="41">
        <f>SUM(AW19:AW30)</f>
        <v>0</v>
      </c>
      <c r="AX31" s="62"/>
      <c r="AY31" s="42">
        <f>SUM(AY19:AY30)</f>
        <v>54</v>
      </c>
      <c r="AZ31" s="41">
        <f>SUM(AZ19:AZ30)</f>
        <v>321</v>
      </c>
      <c r="BA31" s="62"/>
      <c r="BB31" s="42">
        <f>SUM(BB19:BB30)</f>
        <v>0</v>
      </c>
      <c r="BC31" s="41">
        <f>SUM(BC19:BC30)</f>
        <v>0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172</v>
      </c>
      <c r="BI31" s="41">
        <f>SUM(BI19:BI30)</f>
        <v>349</v>
      </c>
      <c r="BJ31" s="62"/>
      <c r="BK31" s="42">
        <f>SUM(BK19:BK30)</f>
        <v>0</v>
      </c>
      <c r="BL31" s="41">
        <f>SUM(BL19:BL30)</f>
        <v>0</v>
      </c>
      <c r="BM31" s="62"/>
      <c r="BN31" s="42">
        <f>SUM(BN19:BN30)</f>
        <v>828</v>
      </c>
      <c r="BO31" s="41">
        <f>SUM(BO19:BO30)</f>
        <v>5261</v>
      </c>
      <c r="BP31" s="62"/>
      <c r="BQ31" s="42">
        <f>SUM(BQ19:BQ30)</f>
        <v>0</v>
      </c>
      <c r="BR31" s="41">
        <f>SUM(BR19:BR30)</f>
        <v>0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>SUM(BZ19:BZ30)</f>
        <v>0</v>
      </c>
      <c r="CA31" s="41">
        <f>SUM(CA19:CA30)</f>
        <v>0</v>
      </c>
      <c r="CB31" s="62"/>
      <c r="CC31" s="42">
        <f>SUM(CC19:CC30)</f>
        <v>504</v>
      </c>
      <c r="CD31" s="41">
        <f>SUM(CD19:CD30)</f>
        <v>2977</v>
      </c>
      <c r="CE31" s="62"/>
      <c r="CF31" s="42">
        <f>SUM(CF19:CF30)</f>
        <v>0</v>
      </c>
      <c r="CG31" s="41">
        <f>SUM(CG19:CG30)</f>
        <v>0</v>
      </c>
      <c r="CH31" s="62"/>
      <c r="CI31" s="42">
        <f>SUM(CI19:CI30)</f>
        <v>0</v>
      </c>
      <c r="CJ31" s="41">
        <f>SUM(CJ19:CJ30)</f>
        <v>1</v>
      </c>
      <c r="CK31" s="62"/>
      <c r="CL31" s="42">
        <f>SUM(CL19:CL30)</f>
        <v>0</v>
      </c>
      <c r="CM31" s="41">
        <f>SUM(CM19:CM30)</f>
        <v>0</v>
      </c>
      <c r="CN31" s="62"/>
      <c r="CO31" s="42">
        <f>SUM(CO19:CO30)</f>
        <v>0</v>
      </c>
      <c r="CP31" s="41">
        <f>SUM(CP19:CP30)</f>
        <v>0</v>
      </c>
      <c r="CQ31" s="62"/>
      <c r="CR31" s="42">
        <f t="shared" si="14"/>
        <v>8286</v>
      </c>
      <c r="CS31" s="43">
        <f t="shared" si="15"/>
        <v>50207</v>
      </c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</row>
    <row r="32" spans="1:165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17">AK32/AJ32*1000</f>
        <v>1090.9090909090908</v>
      </c>
      <c r="AM32" s="6">
        <v>0</v>
      </c>
      <c r="AN32" s="5">
        <v>0</v>
      </c>
      <c r="AO32" s="16">
        <f t="shared" ref="AO32:AO43" si="18">IF(AM32=0,0,AN32/AM32*1000)</f>
        <v>0</v>
      </c>
      <c r="AP32" s="6">
        <v>0</v>
      </c>
      <c r="AQ32" s="5">
        <v>0</v>
      </c>
      <c r="AR32" s="16">
        <v>0</v>
      </c>
      <c r="AS32" s="56">
        <v>90</v>
      </c>
      <c r="AT32" s="12">
        <v>555</v>
      </c>
      <c r="AU32" s="16">
        <f t="shared" ref="AU32:AU43" si="19">AT32/AS32*1000</f>
        <v>6166.666666666667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1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f t="shared" si="14"/>
        <v>526</v>
      </c>
      <c r="CS32" s="14">
        <f t="shared" ref="CS32:CS63" si="20">SUM(CP32,CM32,CJ32,CG32,CD32,BX32,BU32,BR32,BO32,BI32,AZ32,AT32,AQ32,AK32,AE32,Y32,S32,M32,G32,D32)</f>
        <v>1116</v>
      </c>
    </row>
    <row r="33" spans="1:165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17"/>
        <v>5966.666666666667</v>
      </c>
      <c r="AM33" s="6">
        <v>0</v>
      </c>
      <c r="AN33" s="5">
        <v>0</v>
      </c>
      <c r="AO33" s="16">
        <f t="shared" si="18"/>
        <v>0</v>
      </c>
      <c r="AP33" s="6">
        <v>0</v>
      </c>
      <c r="AQ33" s="5">
        <v>0</v>
      </c>
      <c r="AR33" s="16">
        <v>0</v>
      </c>
      <c r="AS33" s="56">
        <v>18</v>
      </c>
      <c r="AT33" s="12">
        <v>106</v>
      </c>
      <c r="AU33" s="16">
        <f t="shared" si="19"/>
        <v>5888.8888888888896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f t="shared" si="14"/>
        <v>138</v>
      </c>
      <c r="CS33" s="14">
        <f t="shared" si="20"/>
        <v>822</v>
      </c>
    </row>
    <row r="34" spans="1:165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18"/>
        <v>0</v>
      </c>
      <c r="AP34" s="6">
        <v>0</v>
      </c>
      <c r="AQ34" s="5">
        <v>0</v>
      </c>
      <c r="AR34" s="16">
        <v>0</v>
      </c>
      <c r="AS34" s="56">
        <v>18</v>
      </c>
      <c r="AT34" s="12">
        <v>110</v>
      </c>
      <c r="AU34" s="16">
        <f t="shared" si="19"/>
        <v>6111.1111111111104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56">
        <v>1</v>
      </c>
      <c r="BI34" s="12">
        <v>2</v>
      </c>
      <c r="BJ34" s="16">
        <f>BI34/BH34*1000</f>
        <v>2000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f t="shared" si="14"/>
        <v>37</v>
      </c>
      <c r="CS34" s="14">
        <f t="shared" si="20"/>
        <v>216</v>
      </c>
    </row>
    <row r="35" spans="1:165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18"/>
        <v>0</v>
      </c>
      <c r="AP35" s="6">
        <v>0</v>
      </c>
      <c r="AQ35" s="5">
        <v>0</v>
      </c>
      <c r="AR35" s="16">
        <v>0</v>
      </c>
      <c r="AS35" s="56">
        <v>18</v>
      </c>
      <c r="AT35" s="12">
        <v>110</v>
      </c>
      <c r="AU35" s="16">
        <f t="shared" si="19"/>
        <v>6111.1111111111104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56">
        <v>34</v>
      </c>
      <c r="CP35" s="12">
        <v>78</v>
      </c>
      <c r="CQ35" s="16">
        <f>CP35/CO35*1000</f>
        <v>2294.1176470588234</v>
      </c>
      <c r="CR35" s="6">
        <f t="shared" si="14"/>
        <v>52</v>
      </c>
      <c r="CS35" s="14">
        <f t="shared" si="20"/>
        <v>188</v>
      </c>
    </row>
    <row r="36" spans="1:165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18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5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f t="shared" si="14"/>
        <v>0</v>
      </c>
      <c r="CS36" s="14">
        <f t="shared" si="20"/>
        <v>5</v>
      </c>
    </row>
    <row r="37" spans="1:165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17"/>
        <v>6083.333333333333</v>
      </c>
      <c r="AM37" s="6">
        <v>0</v>
      </c>
      <c r="AN37" s="5">
        <v>0</v>
      </c>
      <c r="AO37" s="16">
        <f t="shared" si="18"/>
        <v>0</v>
      </c>
      <c r="AP37" s="6">
        <v>0</v>
      </c>
      <c r="AQ37" s="5">
        <v>0</v>
      </c>
      <c r="AR37" s="16">
        <v>0</v>
      </c>
      <c r="AS37" s="56">
        <v>162</v>
      </c>
      <c r="AT37" s="12">
        <v>1088</v>
      </c>
      <c r="AU37" s="16">
        <f t="shared" si="19"/>
        <v>6716.049382716049</v>
      </c>
      <c r="AV37" s="6">
        <v>0</v>
      </c>
      <c r="AW37" s="5">
        <v>0</v>
      </c>
      <c r="AX37" s="16">
        <v>0</v>
      </c>
      <c r="AY37" s="56">
        <v>36</v>
      </c>
      <c r="AZ37" s="12">
        <v>219</v>
      </c>
      <c r="BA37" s="16">
        <f>AZ37/AY37*1000</f>
        <v>6083.333333333333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f t="shared" si="14"/>
        <v>234</v>
      </c>
      <c r="CS37" s="14">
        <f t="shared" si="20"/>
        <v>1526</v>
      </c>
    </row>
    <row r="38" spans="1:165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17"/>
        <v>5973.6842105263158</v>
      </c>
      <c r="AM38" s="6">
        <v>0</v>
      </c>
      <c r="AN38" s="5">
        <v>0</v>
      </c>
      <c r="AO38" s="16">
        <f t="shared" si="18"/>
        <v>0</v>
      </c>
      <c r="AP38" s="6">
        <v>0</v>
      </c>
      <c r="AQ38" s="5">
        <v>0</v>
      </c>
      <c r="AR38" s="16">
        <v>0</v>
      </c>
      <c r="AS38" s="56">
        <v>519</v>
      </c>
      <c r="AT38" s="12">
        <v>3378</v>
      </c>
      <c r="AU38" s="16">
        <f t="shared" si="19"/>
        <v>6508.6705202312141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f t="shared" si="14"/>
        <v>557</v>
      </c>
      <c r="CS38" s="14">
        <f t="shared" si="20"/>
        <v>3605</v>
      </c>
    </row>
    <row r="39" spans="1:165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17"/>
        <v>5924.3027888446213</v>
      </c>
      <c r="AM39" s="6">
        <v>0</v>
      </c>
      <c r="AN39" s="5">
        <v>0</v>
      </c>
      <c r="AO39" s="16">
        <f t="shared" si="18"/>
        <v>0</v>
      </c>
      <c r="AP39" s="6">
        <v>0</v>
      </c>
      <c r="AQ39" s="5">
        <v>0</v>
      </c>
      <c r="AR39" s="16">
        <v>0</v>
      </c>
      <c r="AS39" s="56">
        <v>467</v>
      </c>
      <c r="AT39" s="12">
        <v>2948</v>
      </c>
      <c r="AU39" s="16">
        <f t="shared" si="19"/>
        <v>6312.6338329764449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f t="shared" si="14"/>
        <v>718</v>
      </c>
      <c r="CS39" s="14">
        <f t="shared" si="20"/>
        <v>4435</v>
      </c>
    </row>
    <row r="40" spans="1:165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17"/>
        <v>5862.0689655172409</v>
      </c>
      <c r="AM40" s="6">
        <v>0</v>
      </c>
      <c r="AN40" s="5">
        <v>0</v>
      </c>
      <c r="AO40" s="16">
        <f t="shared" si="18"/>
        <v>0</v>
      </c>
      <c r="AP40" s="6">
        <v>0</v>
      </c>
      <c r="AQ40" s="5">
        <v>0</v>
      </c>
      <c r="AR40" s="16">
        <v>0</v>
      </c>
      <c r="AS40" s="56">
        <v>306</v>
      </c>
      <c r="AT40" s="12">
        <v>1893</v>
      </c>
      <c r="AU40" s="16">
        <f t="shared" si="19"/>
        <v>6186.2745098039222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f t="shared" si="14"/>
        <v>422</v>
      </c>
      <c r="CS40" s="14">
        <f t="shared" si="20"/>
        <v>2573</v>
      </c>
    </row>
    <row r="41" spans="1:165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17"/>
        <v>6958.333333333333</v>
      </c>
      <c r="AM41" s="6">
        <v>0</v>
      </c>
      <c r="AN41" s="5">
        <v>0</v>
      </c>
      <c r="AO41" s="16">
        <f t="shared" si="18"/>
        <v>0</v>
      </c>
      <c r="AP41" s="6">
        <v>0</v>
      </c>
      <c r="AQ41" s="5">
        <v>0</v>
      </c>
      <c r="AR41" s="16">
        <v>0</v>
      </c>
      <c r="AS41" s="56">
        <v>412</v>
      </c>
      <c r="AT41" s="12">
        <v>2843</v>
      </c>
      <c r="AU41" s="16">
        <f t="shared" si="19"/>
        <v>6900.4854368932038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2</v>
      </c>
      <c r="CK41" s="16">
        <v>0</v>
      </c>
      <c r="CL41" s="6">
        <v>0</v>
      </c>
      <c r="CM41" s="5">
        <v>0</v>
      </c>
      <c r="CN41" s="16">
        <v>0</v>
      </c>
      <c r="CO41" s="6">
        <v>0</v>
      </c>
      <c r="CP41" s="5">
        <v>0</v>
      </c>
      <c r="CQ41" s="16">
        <v>0</v>
      </c>
      <c r="CR41" s="6">
        <f t="shared" si="14"/>
        <v>532</v>
      </c>
      <c r="CS41" s="14">
        <f t="shared" si="20"/>
        <v>3680</v>
      </c>
    </row>
    <row r="42" spans="1:165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17"/>
        <v>5300</v>
      </c>
      <c r="AM42" s="6">
        <v>0</v>
      </c>
      <c r="AN42" s="5">
        <v>0</v>
      </c>
      <c r="AO42" s="16">
        <f t="shared" si="18"/>
        <v>0</v>
      </c>
      <c r="AP42" s="6">
        <v>0</v>
      </c>
      <c r="AQ42" s="5">
        <v>0</v>
      </c>
      <c r="AR42" s="16">
        <v>0</v>
      </c>
      <c r="AS42" s="56">
        <v>262</v>
      </c>
      <c r="AT42" s="12">
        <v>1849</v>
      </c>
      <c r="AU42" s="16">
        <f t="shared" si="19"/>
        <v>7057.2519083969473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f t="shared" si="14"/>
        <v>302</v>
      </c>
      <c r="CS42" s="14">
        <f t="shared" si="20"/>
        <v>2061</v>
      </c>
    </row>
    <row r="43" spans="1:165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17"/>
        <v>6615</v>
      </c>
      <c r="AM43" s="6">
        <v>0</v>
      </c>
      <c r="AN43" s="5">
        <v>0</v>
      </c>
      <c r="AO43" s="16">
        <f t="shared" si="18"/>
        <v>0</v>
      </c>
      <c r="AP43" s="6">
        <v>0</v>
      </c>
      <c r="AQ43" s="5">
        <v>0</v>
      </c>
      <c r="AR43" s="16">
        <v>0</v>
      </c>
      <c r="AS43" s="56">
        <v>278</v>
      </c>
      <c r="AT43" s="12">
        <v>2097</v>
      </c>
      <c r="AU43" s="16">
        <f t="shared" si="19"/>
        <v>7543.1654676258986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f t="shared" si="14"/>
        <v>478</v>
      </c>
      <c r="CS43" s="14">
        <f t="shared" si="20"/>
        <v>3420</v>
      </c>
    </row>
    <row r="44" spans="1:165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21">SUM(AM32:AM43)</f>
        <v>0</v>
      </c>
      <c r="AN44" s="41">
        <f t="shared" si="21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>SUM(AS32:AS43)</f>
        <v>2550</v>
      </c>
      <c r="AT44" s="41">
        <f>SUM(AT32:AT43)</f>
        <v>16977</v>
      </c>
      <c r="AU44" s="62"/>
      <c r="AV44" s="42">
        <f>SUM(AV32:AV43)</f>
        <v>0</v>
      </c>
      <c r="AW44" s="41">
        <f>SUM(AW32:AW43)</f>
        <v>0</v>
      </c>
      <c r="AX44" s="62"/>
      <c r="AY44" s="42">
        <f>SUM(AY32:AY43)</f>
        <v>36</v>
      </c>
      <c r="AZ44" s="41">
        <f>SUM(AZ32:AZ43)</f>
        <v>219</v>
      </c>
      <c r="BA44" s="62"/>
      <c r="BB44" s="42">
        <f>SUM(BB32:BB43)</f>
        <v>0</v>
      </c>
      <c r="BC44" s="41">
        <f>SUM(BC32:BC43)</f>
        <v>0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1</v>
      </c>
      <c r="BI44" s="41">
        <f>SUM(BI32:BI43)</f>
        <v>8</v>
      </c>
      <c r="BJ44" s="62"/>
      <c r="BK44" s="42">
        <f>SUM(BK32:BK43)</f>
        <v>0</v>
      </c>
      <c r="BL44" s="41">
        <f>SUM(BL32:BL43)</f>
        <v>0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>SUM(BZ32:BZ43)</f>
        <v>0</v>
      </c>
      <c r="CA44" s="41">
        <f>SUM(CA32:CA43)</f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2</v>
      </c>
      <c r="CK44" s="62"/>
      <c r="CL44" s="42">
        <f>SUM(CL32:CL43)</f>
        <v>0</v>
      </c>
      <c r="CM44" s="41">
        <f>SUM(CM32:CM43)</f>
        <v>0</v>
      </c>
      <c r="CN44" s="62"/>
      <c r="CO44" s="42">
        <f>SUM(CO32:CO43)</f>
        <v>34</v>
      </c>
      <c r="CP44" s="41">
        <f>SUM(CP32:CP43)</f>
        <v>78</v>
      </c>
      <c r="CQ44" s="62"/>
      <c r="CR44" s="42">
        <f t="shared" si="14"/>
        <v>3996</v>
      </c>
      <c r="CS44" s="43">
        <f t="shared" si="20"/>
        <v>23647</v>
      </c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</row>
    <row r="45" spans="1:165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22">AK45/AJ45*1000</f>
        <v>6264.2857142857147</v>
      </c>
      <c r="AM45" s="6">
        <v>0</v>
      </c>
      <c r="AN45" s="5">
        <v>0</v>
      </c>
      <c r="AO45" s="16">
        <f t="shared" ref="AO45:AO56" si="23">IF(AM45=0,0,AN45/AM45*1000)</f>
        <v>0</v>
      </c>
      <c r="AP45" s="6">
        <v>0</v>
      </c>
      <c r="AQ45" s="5">
        <v>0</v>
      </c>
      <c r="AR45" s="16">
        <v>0</v>
      </c>
      <c r="AS45" s="56">
        <v>40</v>
      </c>
      <c r="AT45" s="12">
        <v>253</v>
      </c>
      <c r="AU45" s="16">
        <f t="shared" ref="AU45:AU56" si="24">AT45/AS45*1000</f>
        <v>6325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f t="shared" si="14"/>
        <v>180</v>
      </c>
      <c r="CS45" s="14">
        <f t="shared" si="20"/>
        <v>1130</v>
      </c>
    </row>
    <row r="46" spans="1:165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22"/>
        <v>6657.1428571428578</v>
      </c>
      <c r="AM46" s="6">
        <v>0</v>
      </c>
      <c r="AN46" s="5">
        <v>0</v>
      </c>
      <c r="AO46" s="16">
        <f t="shared" si="23"/>
        <v>0</v>
      </c>
      <c r="AP46" s="6">
        <v>0</v>
      </c>
      <c r="AQ46" s="5">
        <v>0</v>
      </c>
      <c r="AR46" s="16">
        <v>0</v>
      </c>
      <c r="AS46" s="56">
        <v>38</v>
      </c>
      <c r="AT46" s="12">
        <v>284</v>
      </c>
      <c r="AU46" s="16">
        <f t="shared" si="24"/>
        <v>7473.6842105263158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f t="shared" si="14"/>
        <v>178</v>
      </c>
      <c r="CS46" s="14">
        <f t="shared" si="20"/>
        <v>1216</v>
      </c>
    </row>
    <row r="47" spans="1:165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23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56">
        <v>1</v>
      </c>
      <c r="CM47" s="12">
        <v>10</v>
      </c>
      <c r="CN47" s="16">
        <f>CM47/CL47*1000</f>
        <v>10000</v>
      </c>
      <c r="CO47" s="6">
        <v>0</v>
      </c>
      <c r="CP47" s="5">
        <v>0</v>
      </c>
      <c r="CQ47" s="16">
        <v>0</v>
      </c>
      <c r="CR47" s="6">
        <f t="shared" si="14"/>
        <v>1</v>
      </c>
      <c r="CS47" s="14">
        <f t="shared" si="20"/>
        <v>10</v>
      </c>
    </row>
    <row r="48" spans="1:165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23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f t="shared" si="14"/>
        <v>0</v>
      </c>
      <c r="CS48" s="14">
        <f t="shared" si="20"/>
        <v>0</v>
      </c>
    </row>
    <row r="49" spans="1:165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23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56">
        <v>11</v>
      </c>
      <c r="CP49" s="12">
        <v>66</v>
      </c>
      <c r="CQ49" s="16">
        <f>CP49/CO49*1000</f>
        <v>6000</v>
      </c>
      <c r="CR49" s="6">
        <f t="shared" si="14"/>
        <v>11</v>
      </c>
      <c r="CS49" s="14">
        <f t="shared" si="20"/>
        <v>66</v>
      </c>
    </row>
    <row r="50" spans="1:165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23"/>
        <v>0</v>
      </c>
      <c r="AP50" s="6">
        <v>0</v>
      </c>
      <c r="AQ50" s="5">
        <v>0</v>
      </c>
      <c r="AR50" s="16">
        <v>0</v>
      </c>
      <c r="AS50" s="56">
        <v>184</v>
      </c>
      <c r="AT50" s="12">
        <v>1997</v>
      </c>
      <c r="AU50" s="16">
        <f t="shared" si="24"/>
        <v>10853.260869565216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56">
        <v>20</v>
      </c>
      <c r="CG50" s="12">
        <v>184</v>
      </c>
      <c r="CH50" s="16">
        <f>CG50/CF50*1000</f>
        <v>9200</v>
      </c>
      <c r="CI50" s="6">
        <v>0</v>
      </c>
      <c r="CJ50" s="5">
        <v>0</v>
      </c>
      <c r="CK50" s="16">
        <v>0</v>
      </c>
      <c r="CL50" s="6">
        <v>0</v>
      </c>
      <c r="CM50" s="5">
        <v>0</v>
      </c>
      <c r="CN50" s="16">
        <v>0</v>
      </c>
      <c r="CO50" s="6">
        <v>0</v>
      </c>
      <c r="CP50" s="5">
        <v>0</v>
      </c>
      <c r="CQ50" s="16">
        <v>0</v>
      </c>
      <c r="CR50" s="6">
        <f t="shared" si="14"/>
        <v>244</v>
      </c>
      <c r="CS50" s="14">
        <f t="shared" si="20"/>
        <v>2549</v>
      </c>
    </row>
    <row r="51" spans="1:165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22"/>
        <v>13750</v>
      </c>
      <c r="AM51" s="6">
        <v>0</v>
      </c>
      <c r="AN51" s="5">
        <v>0</v>
      </c>
      <c r="AO51" s="16">
        <f t="shared" si="23"/>
        <v>0</v>
      </c>
      <c r="AP51" s="6">
        <v>0</v>
      </c>
      <c r="AQ51" s="5">
        <v>0</v>
      </c>
      <c r="AR51" s="16">
        <v>0</v>
      </c>
      <c r="AS51" s="56">
        <v>224</v>
      </c>
      <c r="AT51" s="12">
        <v>2134</v>
      </c>
      <c r="AU51" s="16">
        <f t="shared" si="24"/>
        <v>9526.7857142857138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56">
        <v>30</v>
      </c>
      <c r="BI51" s="12">
        <v>45</v>
      </c>
      <c r="BJ51" s="16">
        <f>BI51/BH51*1000</f>
        <v>1500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56">
        <v>160</v>
      </c>
      <c r="CJ51" s="12">
        <v>1476</v>
      </c>
      <c r="CK51" s="16">
        <f>CJ51/CI51*1000</f>
        <v>9225</v>
      </c>
      <c r="CL51" s="6">
        <v>0</v>
      </c>
      <c r="CM51" s="5">
        <v>0</v>
      </c>
      <c r="CN51" s="16">
        <v>0</v>
      </c>
      <c r="CO51" s="6">
        <v>0</v>
      </c>
      <c r="CP51" s="5">
        <v>0</v>
      </c>
      <c r="CQ51" s="16">
        <v>0</v>
      </c>
      <c r="CR51" s="6">
        <f t="shared" si="14"/>
        <v>434</v>
      </c>
      <c r="CS51" s="14">
        <f t="shared" si="20"/>
        <v>3930</v>
      </c>
    </row>
    <row r="52" spans="1:165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22"/>
        <v>9200</v>
      </c>
      <c r="AM52" s="6">
        <v>0</v>
      </c>
      <c r="AN52" s="5">
        <v>0</v>
      </c>
      <c r="AO52" s="16">
        <f t="shared" si="23"/>
        <v>0</v>
      </c>
      <c r="AP52" s="6">
        <v>0</v>
      </c>
      <c r="AQ52" s="5">
        <v>0</v>
      </c>
      <c r="AR52" s="16">
        <v>0</v>
      </c>
      <c r="AS52" s="56">
        <v>564</v>
      </c>
      <c r="AT52" s="12">
        <v>5832</v>
      </c>
      <c r="AU52" s="16">
        <f t="shared" si="24"/>
        <v>10340.425531914894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56">
        <v>30</v>
      </c>
      <c r="BI52" s="12">
        <v>45</v>
      </c>
      <c r="BJ52" s="16">
        <f>BI52/BH52*1000</f>
        <v>1500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f t="shared" ref="CR52:CR83" si="25">SUM(CO52,CL52,CI52,CF52,CC52,BW52,BT52,BQ52,BN52,BH52,AY52,AS52,AP52,AJ52,AD52,X52,R52,L52,F52,C52)</f>
        <v>654</v>
      </c>
      <c r="CS52" s="14">
        <f t="shared" si="20"/>
        <v>6429</v>
      </c>
    </row>
    <row r="53" spans="1:165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22"/>
        <v>9200</v>
      </c>
      <c r="AM53" s="6">
        <v>0</v>
      </c>
      <c r="AN53" s="5">
        <v>0</v>
      </c>
      <c r="AO53" s="16">
        <f t="shared" si="23"/>
        <v>0</v>
      </c>
      <c r="AP53" s="6">
        <v>0</v>
      </c>
      <c r="AQ53" s="5">
        <v>0</v>
      </c>
      <c r="AR53" s="16">
        <v>0</v>
      </c>
      <c r="AS53" s="56">
        <v>264</v>
      </c>
      <c r="AT53" s="12">
        <v>2578</v>
      </c>
      <c r="AU53" s="16">
        <f t="shared" si="24"/>
        <v>9765.1515151515159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56">
        <v>30</v>
      </c>
      <c r="BI53" s="12">
        <v>45</v>
      </c>
      <c r="BJ53" s="16">
        <f>BI53/BH53*1000</f>
        <v>1500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f t="shared" si="25"/>
        <v>354</v>
      </c>
      <c r="CS53" s="14">
        <f t="shared" si="20"/>
        <v>3175</v>
      </c>
    </row>
    <row r="54" spans="1:165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22"/>
        <v>9200</v>
      </c>
      <c r="AM54" s="6">
        <v>0</v>
      </c>
      <c r="AN54" s="5">
        <v>0</v>
      </c>
      <c r="AO54" s="16">
        <f t="shared" si="23"/>
        <v>0</v>
      </c>
      <c r="AP54" s="6">
        <v>0</v>
      </c>
      <c r="AQ54" s="5">
        <v>0</v>
      </c>
      <c r="AR54" s="16">
        <v>0</v>
      </c>
      <c r="AS54" s="56">
        <v>178</v>
      </c>
      <c r="AT54" s="12">
        <v>1655</v>
      </c>
      <c r="AU54" s="16">
        <f t="shared" si="24"/>
        <v>9297.7528089887655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f t="shared" si="25"/>
        <v>238</v>
      </c>
      <c r="CS54" s="14">
        <f t="shared" si="20"/>
        <v>2207</v>
      </c>
    </row>
    <row r="55" spans="1:165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23"/>
        <v>0</v>
      </c>
      <c r="AP55" s="6">
        <v>0</v>
      </c>
      <c r="AQ55" s="5">
        <v>0</v>
      </c>
      <c r="AR55" s="16">
        <v>0</v>
      </c>
      <c r="AS55" s="56">
        <v>264</v>
      </c>
      <c r="AT55" s="12">
        <v>2549</v>
      </c>
      <c r="AU55" s="16">
        <f t="shared" si="24"/>
        <v>9655.3030303030318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f t="shared" si="25"/>
        <v>264</v>
      </c>
      <c r="CS55" s="14">
        <f t="shared" si="20"/>
        <v>2549</v>
      </c>
    </row>
    <row r="56" spans="1:165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23"/>
        <v>0</v>
      </c>
      <c r="AP56" s="6">
        <v>0</v>
      </c>
      <c r="AQ56" s="5">
        <v>0</v>
      </c>
      <c r="AR56" s="16">
        <v>0</v>
      </c>
      <c r="AS56" s="56">
        <v>134</v>
      </c>
      <c r="AT56" s="12">
        <v>1280</v>
      </c>
      <c r="AU56" s="16">
        <f t="shared" si="24"/>
        <v>9552.238805970148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f t="shared" si="25"/>
        <v>134</v>
      </c>
      <c r="CS56" s="14">
        <f t="shared" si="20"/>
        <v>1280</v>
      </c>
    </row>
    <row r="57" spans="1:165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26">SUM(AM45:AM56)</f>
        <v>0</v>
      </c>
      <c r="AN57" s="41">
        <f t="shared" si="26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>SUM(AS45:AS56)</f>
        <v>1890</v>
      </c>
      <c r="AT57" s="41">
        <f>SUM(AT45:AT56)</f>
        <v>18562</v>
      </c>
      <c r="AU57" s="62"/>
      <c r="AV57" s="42">
        <f>SUM(AV45:AV56)</f>
        <v>0</v>
      </c>
      <c r="AW57" s="41">
        <f>SUM(AW45:AW56)</f>
        <v>0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90</v>
      </c>
      <c r="BI57" s="41">
        <f>SUM(BI45:BI56)</f>
        <v>135</v>
      </c>
      <c r="BJ57" s="62"/>
      <c r="BK57" s="42">
        <f>SUM(BK45:BK56)</f>
        <v>0</v>
      </c>
      <c r="BL57" s="41">
        <f>SUM(BL45:BL56)</f>
        <v>0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>SUM(BZ45:BZ56)</f>
        <v>0</v>
      </c>
      <c r="CA57" s="41">
        <f>SUM(CA45:CA56)</f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20</v>
      </c>
      <c r="CG57" s="41">
        <f>SUM(CG45:CG56)</f>
        <v>184</v>
      </c>
      <c r="CH57" s="62"/>
      <c r="CI57" s="42">
        <f>SUM(CI45:CI56)</f>
        <v>160</v>
      </c>
      <c r="CJ57" s="41">
        <f>SUM(CJ45:CJ56)</f>
        <v>1476</v>
      </c>
      <c r="CK57" s="62"/>
      <c r="CL57" s="42">
        <f>SUM(CL45:CL56)</f>
        <v>1</v>
      </c>
      <c r="CM57" s="41">
        <f>SUM(CM45:CM56)</f>
        <v>10</v>
      </c>
      <c r="CN57" s="62"/>
      <c r="CO57" s="42">
        <f>SUM(CO45:CO56)</f>
        <v>11</v>
      </c>
      <c r="CP57" s="41">
        <f>SUM(CP45:CP56)</f>
        <v>66</v>
      </c>
      <c r="CQ57" s="62"/>
      <c r="CR57" s="42">
        <f t="shared" si="25"/>
        <v>2692</v>
      </c>
      <c r="CS57" s="43">
        <f t="shared" si="20"/>
        <v>24541</v>
      </c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</row>
    <row r="58" spans="1:165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27">IF(AM58=0,0,AN58/AM58*1000)</f>
        <v>0</v>
      </c>
      <c r="AP58" s="6">
        <v>0</v>
      </c>
      <c r="AQ58" s="5">
        <v>0</v>
      </c>
      <c r="AR58" s="16">
        <v>0</v>
      </c>
      <c r="AS58" s="56">
        <v>72</v>
      </c>
      <c r="AT58" s="12">
        <v>812</v>
      </c>
      <c r="AU58" s="16">
        <f t="shared" ref="AU58:AU69" si="28">AT58/AS58*1000</f>
        <v>11277.777777777779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56">
        <v>30</v>
      </c>
      <c r="BI58" s="12">
        <v>45</v>
      </c>
      <c r="BJ58" s="16">
        <f>BI58/BH58*1000</f>
        <v>1500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f t="shared" si="25"/>
        <v>102</v>
      </c>
      <c r="CS58" s="14">
        <f t="shared" si="20"/>
        <v>857</v>
      </c>
    </row>
    <row r="59" spans="1:165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27"/>
        <v>0</v>
      </c>
      <c r="AP59" s="6">
        <v>0</v>
      </c>
      <c r="AQ59" s="5">
        <v>0</v>
      </c>
      <c r="AR59" s="16">
        <v>0</v>
      </c>
      <c r="AS59" s="56">
        <v>36</v>
      </c>
      <c r="AT59" s="12">
        <v>384</v>
      </c>
      <c r="AU59" s="16">
        <f t="shared" si="28"/>
        <v>10666.666666666666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2</v>
      </c>
      <c r="CQ59" s="16">
        <v>0</v>
      </c>
      <c r="CR59" s="6">
        <f t="shared" si="25"/>
        <v>36</v>
      </c>
      <c r="CS59" s="14">
        <f t="shared" si="20"/>
        <v>386</v>
      </c>
    </row>
    <row r="60" spans="1:165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27"/>
        <v>0</v>
      </c>
      <c r="AP60" s="6">
        <v>0</v>
      </c>
      <c r="AQ60" s="5">
        <v>0</v>
      </c>
      <c r="AR60" s="16">
        <v>0</v>
      </c>
      <c r="AS60" s="56">
        <v>36</v>
      </c>
      <c r="AT60" s="12">
        <v>455</v>
      </c>
      <c r="AU60" s="16">
        <f t="shared" si="28"/>
        <v>12638.888888888889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f t="shared" si="25"/>
        <v>36</v>
      </c>
      <c r="CS60" s="14">
        <f t="shared" si="20"/>
        <v>455</v>
      </c>
    </row>
    <row r="61" spans="1:165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27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f t="shared" si="25"/>
        <v>0</v>
      </c>
      <c r="CS61" s="14">
        <f t="shared" si="20"/>
        <v>0</v>
      </c>
    </row>
    <row r="62" spans="1:165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27"/>
        <v>0</v>
      </c>
      <c r="AP62" s="6">
        <v>0</v>
      </c>
      <c r="AQ62" s="5">
        <v>0</v>
      </c>
      <c r="AR62" s="16">
        <v>0</v>
      </c>
      <c r="AS62" s="56">
        <v>140</v>
      </c>
      <c r="AT62" s="12">
        <v>1710</v>
      </c>
      <c r="AU62" s="16">
        <f t="shared" si="28"/>
        <v>12214.285714285714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f t="shared" si="25"/>
        <v>140</v>
      </c>
      <c r="CS62" s="14">
        <f t="shared" si="20"/>
        <v>1710</v>
      </c>
    </row>
    <row r="63" spans="1:165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27"/>
        <v>0</v>
      </c>
      <c r="AP63" s="6">
        <v>0</v>
      </c>
      <c r="AQ63" s="5">
        <v>0</v>
      </c>
      <c r="AR63" s="16">
        <v>0</v>
      </c>
      <c r="AS63" s="56">
        <v>282</v>
      </c>
      <c r="AT63" s="12">
        <v>4092</v>
      </c>
      <c r="AU63" s="16">
        <f t="shared" si="28"/>
        <v>14510.63829787234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f t="shared" si="25"/>
        <v>342</v>
      </c>
      <c r="CS63" s="14">
        <f t="shared" si="20"/>
        <v>5544</v>
      </c>
    </row>
    <row r="64" spans="1:165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27"/>
        <v>0</v>
      </c>
      <c r="AP64" s="6">
        <v>0</v>
      </c>
      <c r="AQ64" s="5">
        <v>0</v>
      </c>
      <c r="AR64" s="16">
        <v>0</v>
      </c>
      <c r="AS64" s="56">
        <v>806</v>
      </c>
      <c r="AT64" s="12">
        <v>11122</v>
      </c>
      <c r="AU64" s="16">
        <f t="shared" si="28"/>
        <v>13799.007444168736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f t="shared" si="25"/>
        <v>806</v>
      </c>
      <c r="CS64" s="14">
        <f t="shared" ref="CS64:CS95" si="29">SUM(CP64,CM64,CJ64,CG64,CD64,BX64,BU64,BR64,BO64,BI64,AZ64,AT64,AQ64,AK64,AE64,Y64,S64,M64,G64,D64)</f>
        <v>11122</v>
      </c>
    </row>
    <row r="65" spans="1:165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27"/>
        <v>0</v>
      </c>
      <c r="AP65" s="6">
        <v>0</v>
      </c>
      <c r="AQ65" s="5">
        <v>0</v>
      </c>
      <c r="AR65" s="16">
        <v>0</v>
      </c>
      <c r="AS65" s="56">
        <v>786</v>
      </c>
      <c r="AT65" s="12">
        <v>10045</v>
      </c>
      <c r="AU65" s="16">
        <f t="shared" si="28"/>
        <v>12779.898218829518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56">
        <v>324</v>
      </c>
      <c r="CD65" s="12">
        <v>4693</v>
      </c>
      <c r="CE65" s="16">
        <f>CD65/CC65*1000</f>
        <v>14484.567901234568</v>
      </c>
      <c r="CF65" s="6">
        <v>0</v>
      </c>
      <c r="CG65" s="5">
        <v>0</v>
      </c>
      <c r="CH65" s="16">
        <v>0</v>
      </c>
      <c r="CI65" s="6">
        <v>0</v>
      </c>
      <c r="CJ65" s="5">
        <v>0</v>
      </c>
      <c r="CK65" s="16">
        <v>0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f t="shared" si="25"/>
        <v>1150</v>
      </c>
      <c r="CS65" s="14">
        <f t="shared" si="29"/>
        <v>15237</v>
      </c>
    </row>
    <row r="66" spans="1:165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27"/>
        <v>0</v>
      </c>
      <c r="AP66" s="6">
        <v>0</v>
      </c>
      <c r="AQ66" s="5">
        <v>0</v>
      </c>
      <c r="AR66" s="16">
        <v>0</v>
      </c>
      <c r="AS66" s="56">
        <v>524</v>
      </c>
      <c r="AT66" s="12">
        <v>6796</v>
      </c>
      <c r="AU66" s="16">
        <f t="shared" si="28"/>
        <v>12969.465648854963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56">
        <v>37</v>
      </c>
      <c r="CD66" s="12">
        <v>472</v>
      </c>
      <c r="CE66" s="16">
        <f>CD66/CC66*1000</f>
        <v>12756.756756756757</v>
      </c>
      <c r="CF66" s="6">
        <v>0</v>
      </c>
      <c r="CG66" s="5">
        <v>0</v>
      </c>
      <c r="CH66" s="16">
        <v>0</v>
      </c>
      <c r="CI66" s="6">
        <v>0</v>
      </c>
      <c r="CJ66" s="5">
        <v>0</v>
      </c>
      <c r="CK66" s="16">
        <v>0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f t="shared" si="25"/>
        <v>561</v>
      </c>
      <c r="CS66" s="14">
        <f t="shared" si="29"/>
        <v>7268</v>
      </c>
    </row>
    <row r="67" spans="1:165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27"/>
        <v>0</v>
      </c>
      <c r="AP67" s="6">
        <v>0</v>
      </c>
      <c r="AQ67" s="5">
        <v>0</v>
      </c>
      <c r="AR67" s="16">
        <v>0</v>
      </c>
      <c r="AS67" s="56">
        <v>488</v>
      </c>
      <c r="AT67" s="12">
        <v>6796</v>
      </c>
      <c r="AU67" s="16">
        <f t="shared" si="28"/>
        <v>13926.229508196722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f t="shared" si="25"/>
        <v>508</v>
      </c>
      <c r="CS67" s="14">
        <f t="shared" si="29"/>
        <v>7060</v>
      </c>
    </row>
    <row r="68" spans="1:165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27"/>
        <v>0</v>
      </c>
      <c r="AP68" s="6">
        <v>0</v>
      </c>
      <c r="AQ68" s="5">
        <v>0</v>
      </c>
      <c r="AR68" s="16">
        <v>0</v>
      </c>
      <c r="AS68" s="56">
        <v>206</v>
      </c>
      <c r="AT68" s="12">
        <v>3265</v>
      </c>
      <c r="AU68" s="16">
        <f t="shared" si="28"/>
        <v>15849.514563106795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56">
        <v>40</v>
      </c>
      <c r="BR68" s="12">
        <v>498</v>
      </c>
      <c r="BS68" s="16">
        <f>BR68/BQ68*1000</f>
        <v>12450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f t="shared" si="25"/>
        <v>246</v>
      </c>
      <c r="CS68" s="14">
        <f t="shared" si="29"/>
        <v>3763</v>
      </c>
    </row>
    <row r="69" spans="1:165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27"/>
        <v>0</v>
      </c>
      <c r="AP69" s="6">
        <v>0</v>
      </c>
      <c r="AQ69" s="5">
        <v>0</v>
      </c>
      <c r="AR69" s="16">
        <v>0</v>
      </c>
      <c r="AS69" s="56">
        <v>282</v>
      </c>
      <c r="AT69" s="12">
        <v>4554</v>
      </c>
      <c r="AU69" s="16">
        <f t="shared" si="28"/>
        <v>16148.936170212768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f t="shared" si="25"/>
        <v>302</v>
      </c>
      <c r="CS69" s="14">
        <f t="shared" si="29"/>
        <v>4752</v>
      </c>
    </row>
    <row r="70" spans="1:165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30">SUM(AM58:AM69)</f>
        <v>0</v>
      </c>
      <c r="AN70" s="41">
        <f t="shared" si="30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>SUM(AS58:AS69)</f>
        <v>3658</v>
      </c>
      <c r="AT70" s="41">
        <f>SUM(AT58:AT69)</f>
        <v>50031</v>
      </c>
      <c r="AU70" s="62"/>
      <c r="AV70" s="42">
        <f>SUM(AV58:AV69)</f>
        <v>0</v>
      </c>
      <c r="AW70" s="41">
        <f>SUM(AW58:AW69)</f>
        <v>0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30</v>
      </c>
      <c r="BI70" s="41">
        <f>SUM(BI58:BI69)</f>
        <v>45</v>
      </c>
      <c r="BJ70" s="62"/>
      <c r="BK70" s="42">
        <f>SUM(BK58:BK69)</f>
        <v>0</v>
      </c>
      <c r="BL70" s="41">
        <f>SUM(BL58:BL69)</f>
        <v>0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40</v>
      </c>
      <c r="BR70" s="41">
        <f>SUM(BR58:BR69)</f>
        <v>498</v>
      </c>
      <c r="BS70" s="62"/>
      <c r="BT70" s="42">
        <f>SUM(BT58:BT69)</f>
        <v>0</v>
      </c>
      <c r="BU70" s="41">
        <f>SUM(BU58:BU69)</f>
        <v>0</v>
      </c>
      <c r="BV70" s="62"/>
      <c r="BW70" s="42">
        <f>SUM(BW58:BW69)</f>
        <v>0</v>
      </c>
      <c r="BX70" s="41">
        <f>SUM(BX58:BX69)</f>
        <v>0</v>
      </c>
      <c r="BY70" s="62"/>
      <c r="BZ70" s="42">
        <f>SUM(BZ58:BZ69)</f>
        <v>0</v>
      </c>
      <c r="CA70" s="41">
        <f>SUM(CA58:CA69)</f>
        <v>0</v>
      </c>
      <c r="CB70" s="62"/>
      <c r="CC70" s="42">
        <f>SUM(CC58:CC69)</f>
        <v>361</v>
      </c>
      <c r="CD70" s="41">
        <f>SUM(CD58:CD69)</f>
        <v>5165</v>
      </c>
      <c r="CE70" s="62"/>
      <c r="CF70" s="42">
        <f>SUM(CF58:CF69)</f>
        <v>0</v>
      </c>
      <c r="CG70" s="41">
        <f>SUM(CG58:CG69)</f>
        <v>0</v>
      </c>
      <c r="CH70" s="62"/>
      <c r="CI70" s="42">
        <f>SUM(CI58:CI69)</f>
        <v>0</v>
      </c>
      <c r="CJ70" s="41">
        <f>SUM(CJ58:CJ69)</f>
        <v>0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2</v>
      </c>
      <c r="CQ70" s="62"/>
      <c r="CR70" s="42">
        <f t="shared" si="25"/>
        <v>4229</v>
      </c>
      <c r="CS70" s="43">
        <f t="shared" si="29"/>
        <v>58154</v>
      </c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</row>
    <row r="71" spans="1:165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3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56">
        <v>2</v>
      </c>
      <c r="BI71" s="12">
        <v>12</v>
      </c>
      <c r="BJ71" s="16">
        <f>BI71/BH71*1000</f>
        <v>6000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3</v>
      </c>
      <c r="CK71" s="16">
        <v>0</v>
      </c>
      <c r="CL71" s="6">
        <v>0</v>
      </c>
      <c r="CM71" s="5">
        <v>0</v>
      </c>
      <c r="CN71" s="16">
        <v>0</v>
      </c>
      <c r="CO71" s="6">
        <v>0</v>
      </c>
      <c r="CP71" s="5">
        <v>0</v>
      </c>
      <c r="CQ71" s="16">
        <v>0</v>
      </c>
      <c r="CR71" s="6">
        <f t="shared" si="25"/>
        <v>2</v>
      </c>
      <c r="CS71" s="14">
        <f t="shared" si="29"/>
        <v>15</v>
      </c>
    </row>
    <row r="72" spans="1:165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31"/>
        <v>0</v>
      </c>
      <c r="AP72" s="6">
        <v>0</v>
      </c>
      <c r="AQ72" s="5">
        <v>0</v>
      </c>
      <c r="AR72" s="16">
        <v>0</v>
      </c>
      <c r="AS72" s="56">
        <v>20</v>
      </c>
      <c r="AT72" s="12">
        <v>252</v>
      </c>
      <c r="AU72" s="16">
        <f t="shared" ref="AU72:AU82" si="32">AT72/AS72*1000</f>
        <v>12600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f t="shared" si="25"/>
        <v>40</v>
      </c>
      <c r="CS72" s="14">
        <f t="shared" si="29"/>
        <v>517</v>
      </c>
    </row>
    <row r="73" spans="1:165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3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f t="shared" si="25"/>
        <v>90</v>
      </c>
      <c r="CS73" s="14">
        <f t="shared" si="29"/>
        <v>1102</v>
      </c>
    </row>
    <row r="74" spans="1:165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3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f t="shared" si="25"/>
        <v>0</v>
      </c>
      <c r="CS74" s="14">
        <f t="shared" si="29"/>
        <v>0</v>
      </c>
    </row>
    <row r="75" spans="1:165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3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f t="shared" si="25"/>
        <v>0</v>
      </c>
      <c r="CS75" s="14">
        <f t="shared" si="29"/>
        <v>0</v>
      </c>
    </row>
    <row r="76" spans="1:165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3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56">
        <v>120</v>
      </c>
      <c r="BI76" s="12">
        <v>180</v>
      </c>
      <c r="BJ76" s="16">
        <f>BI76/BH76*1000</f>
        <v>1500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f t="shared" si="25"/>
        <v>120</v>
      </c>
      <c r="CS76" s="14">
        <f t="shared" si="29"/>
        <v>180</v>
      </c>
    </row>
    <row r="77" spans="1:165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31"/>
        <v>0</v>
      </c>
      <c r="AP77" s="6">
        <v>0</v>
      </c>
      <c r="AQ77" s="5">
        <v>0</v>
      </c>
      <c r="AR77" s="16">
        <v>0</v>
      </c>
      <c r="AS77" s="56">
        <v>62</v>
      </c>
      <c r="AT77" s="12">
        <v>764</v>
      </c>
      <c r="AU77" s="16">
        <f t="shared" si="32"/>
        <v>12322.58064516129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f t="shared" si="25"/>
        <v>62</v>
      </c>
      <c r="CS77" s="14">
        <f t="shared" si="29"/>
        <v>764</v>
      </c>
    </row>
    <row r="78" spans="1:165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31"/>
        <v>0</v>
      </c>
      <c r="AP78" s="6">
        <v>0</v>
      </c>
      <c r="AQ78" s="5">
        <v>0</v>
      </c>
      <c r="AR78" s="16">
        <v>0</v>
      </c>
      <c r="AS78" s="56">
        <v>212</v>
      </c>
      <c r="AT78" s="12">
        <v>2105</v>
      </c>
      <c r="AU78" s="16">
        <f t="shared" si="32"/>
        <v>9929.2452830188686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56">
        <v>54</v>
      </c>
      <c r="BO78" s="12">
        <v>430</v>
      </c>
      <c r="BP78" s="16">
        <f>BO78/BN78*1000</f>
        <v>7962.9629629629626</v>
      </c>
      <c r="BQ78" s="6">
        <v>0</v>
      </c>
      <c r="BR78" s="5">
        <v>0</v>
      </c>
      <c r="BS78" s="16">
        <v>0</v>
      </c>
      <c r="BT78" s="56">
        <v>18</v>
      </c>
      <c r="BU78" s="12">
        <v>141</v>
      </c>
      <c r="BV78" s="16">
        <f>BU78/BT78*1000</f>
        <v>7833.333333333333</v>
      </c>
      <c r="BW78" s="56">
        <v>36</v>
      </c>
      <c r="BX78" s="12">
        <v>291</v>
      </c>
      <c r="BY78" s="16">
        <f>BX78/BW78*1000</f>
        <v>8083.3333333333339</v>
      </c>
      <c r="BZ78" s="6">
        <v>0</v>
      </c>
      <c r="CA78" s="5">
        <v>0</v>
      </c>
      <c r="CB78" s="16">
        <v>0</v>
      </c>
      <c r="CC78" s="56">
        <v>36</v>
      </c>
      <c r="CD78" s="12">
        <v>340</v>
      </c>
      <c r="CE78" s="16">
        <f>CD78/CC78*1000</f>
        <v>9444.4444444444453</v>
      </c>
      <c r="CF78" s="6">
        <v>0</v>
      </c>
      <c r="CG78" s="5">
        <v>0</v>
      </c>
      <c r="CH78" s="16">
        <v>0</v>
      </c>
      <c r="CI78" s="6">
        <v>0</v>
      </c>
      <c r="CJ78" s="5">
        <v>0</v>
      </c>
      <c r="CK78" s="16">
        <v>0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f t="shared" si="25"/>
        <v>396</v>
      </c>
      <c r="CS78" s="14">
        <f t="shared" si="29"/>
        <v>3706</v>
      </c>
    </row>
    <row r="79" spans="1:165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31"/>
        <v>0</v>
      </c>
      <c r="AP79" s="6">
        <v>0</v>
      </c>
      <c r="AQ79" s="5">
        <v>0</v>
      </c>
      <c r="AR79" s="16">
        <v>0</v>
      </c>
      <c r="AS79" s="56">
        <v>432</v>
      </c>
      <c r="AT79" s="12">
        <v>4563</v>
      </c>
      <c r="AU79" s="16">
        <f t="shared" si="32"/>
        <v>10562.5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56">
        <v>36</v>
      </c>
      <c r="BO79" s="12">
        <v>332</v>
      </c>
      <c r="BP79" s="16">
        <f>BO79/BN79*1000</f>
        <v>9222.2222222222208</v>
      </c>
      <c r="BQ79" s="6">
        <v>0</v>
      </c>
      <c r="BR79" s="5">
        <v>0</v>
      </c>
      <c r="BS79" s="16">
        <v>0</v>
      </c>
      <c r="BT79" s="56">
        <v>18</v>
      </c>
      <c r="BU79" s="12">
        <v>171</v>
      </c>
      <c r="BV79" s="16">
        <f>BU79/BT79*1000</f>
        <v>9500</v>
      </c>
      <c r="BW79" s="6">
        <v>0</v>
      </c>
      <c r="BX79" s="5">
        <v>0</v>
      </c>
      <c r="BY79" s="16">
        <v>0</v>
      </c>
      <c r="BZ79" s="6">
        <v>0</v>
      </c>
      <c r="CA79" s="5">
        <v>0</v>
      </c>
      <c r="CB79" s="16"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f t="shared" si="25"/>
        <v>486</v>
      </c>
      <c r="CS79" s="14">
        <f t="shared" si="29"/>
        <v>5066</v>
      </c>
    </row>
    <row r="80" spans="1:165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31"/>
        <v>0</v>
      </c>
      <c r="AP80" s="6">
        <v>0</v>
      </c>
      <c r="AQ80" s="5">
        <v>0</v>
      </c>
      <c r="AR80" s="16">
        <v>0</v>
      </c>
      <c r="AS80" s="56">
        <v>156</v>
      </c>
      <c r="AT80" s="12">
        <v>1500</v>
      </c>
      <c r="AU80" s="16">
        <f t="shared" si="32"/>
        <v>9615.3846153846152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56">
        <v>126</v>
      </c>
      <c r="BO80" s="12">
        <v>1207</v>
      </c>
      <c r="BP80" s="16">
        <f>BO80/BN80*1000</f>
        <v>9579.3650793650795</v>
      </c>
      <c r="BQ80" s="6">
        <v>0</v>
      </c>
      <c r="BR80" s="5">
        <v>0</v>
      </c>
      <c r="BS80" s="16">
        <v>0</v>
      </c>
      <c r="BT80" s="56">
        <v>18</v>
      </c>
      <c r="BU80" s="12">
        <v>172</v>
      </c>
      <c r="BV80" s="16">
        <f>BU80/BT80*1000</f>
        <v>9555.5555555555547</v>
      </c>
      <c r="BW80" s="6">
        <v>0</v>
      </c>
      <c r="BX80" s="5">
        <v>0</v>
      </c>
      <c r="BY80" s="16">
        <v>0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f t="shared" si="25"/>
        <v>300</v>
      </c>
      <c r="CS80" s="14">
        <f t="shared" si="29"/>
        <v>2879</v>
      </c>
    </row>
    <row r="81" spans="1:165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31"/>
        <v>0</v>
      </c>
      <c r="AP81" s="6">
        <v>0</v>
      </c>
      <c r="AQ81" s="5">
        <v>0</v>
      </c>
      <c r="AR81" s="16">
        <v>0</v>
      </c>
      <c r="AS81" s="56">
        <v>360</v>
      </c>
      <c r="AT81" s="12">
        <v>3391</v>
      </c>
      <c r="AU81" s="16">
        <f t="shared" si="32"/>
        <v>9419.4444444444434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1</v>
      </c>
      <c r="CN81" s="16">
        <v>0</v>
      </c>
      <c r="CO81" s="6">
        <v>0</v>
      </c>
      <c r="CP81" s="5">
        <v>0</v>
      </c>
      <c r="CQ81" s="16">
        <v>0</v>
      </c>
      <c r="CR81" s="6">
        <f t="shared" si="25"/>
        <v>360</v>
      </c>
      <c r="CS81" s="14">
        <f t="shared" si="29"/>
        <v>3392</v>
      </c>
    </row>
    <row r="82" spans="1:165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31"/>
        <v>0</v>
      </c>
      <c r="AP82" s="6">
        <v>0</v>
      </c>
      <c r="AQ82" s="5">
        <v>0</v>
      </c>
      <c r="AR82" s="16">
        <v>0</v>
      </c>
      <c r="AS82" s="56">
        <v>144</v>
      </c>
      <c r="AT82" s="12">
        <v>1347</v>
      </c>
      <c r="AU82" s="16">
        <f t="shared" si="32"/>
        <v>9354.1666666666661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56">
        <v>60</v>
      </c>
      <c r="BI82" s="12">
        <v>90</v>
      </c>
      <c r="BJ82" s="16">
        <f>BI82/BH82*1000</f>
        <v>1500</v>
      </c>
      <c r="BK82" s="6">
        <v>0</v>
      </c>
      <c r="BL82" s="5">
        <v>0</v>
      </c>
      <c r="BM82" s="16">
        <v>0</v>
      </c>
      <c r="BN82" s="56">
        <v>36</v>
      </c>
      <c r="BO82" s="12">
        <v>345</v>
      </c>
      <c r="BP82" s="16">
        <f>BO82/BN82*1000</f>
        <v>9583.3333333333339</v>
      </c>
      <c r="BQ82" s="6">
        <v>0</v>
      </c>
      <c r="BR82" s="5">
        <v>0</v>
      </c>
      <c r="BS82" s="16">
        <v>0</v>
      </c>
      <c r="BT82" s="56">
        <v>18</v>
      </c>
      <c r="BU82" s="12">
        <v>171</v>
      </c>
      <c r="BV82" s="16">
        <f>BU82/BT82*1000</f>
        <v>9500</v>
      </c>
      <c r="BW82" s="6">
        <v>0</v>
      </c>
      <c r="BX82" s="5">
        <v>0</v>
      </c>
      <c r="BY82" s="16">
        <v>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f t="shared" si="25"/>
        <v>366</v>
      </c>
      <c r="CS82" s="14">
        <f t="shared" si="29"/>
        <v>2991</v>
      </c>
    </row>
    <row r="83" spans="1:165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33">SUM(AM71:AM82)</f>
        <v>0</v>
      </c>
      <c r="AN83" s="41">
        <f t="shared" si="33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>SUM(AS71:AS82)</f>
        <v>1386</v>
      </c>
      <c r="AT83" s="41">
        <f>SUM(AT71:AT82)</f>
        <v>13922</v>
      </c>
      <c r="AU83" s="62"/>
      <c r="AV83" s="42">
        <f>SUM(AV71:AV82)</f>
        <v>0</v>
      </c>
      <c r="AW83" s="41">
        <f>SUM(AW71:AW82)</f>
        <v>0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182</v>
      </c>
      <c r="BI83" s="41">
        <f>SUM(BI71:BI82)</f>
        <v>282</v>
      </c>
      <c r="BJ83" s="62"/>
      <c r="BK83" s="42">
        <f>SUM(BK71:BK82)</f>
        <v>0</v>
      </c>
      <c r="BL83" s="41">
        <f>SUM(BL71:BL82)</f>
        <v>0</v>
      </c>
      <c r="BM83" s="62"/>
      <c r="BN83" s="42">
        <f>SUM(BN71:BN82)</f>
        <v>252</v>
      </c>
      <c r="BO83" s="41">
        <f>SUM(BO71:BO82)</f>
        <v>2314</v>
      </c>
      <c r="BP83" s="62"/>
      <c r="BQ83" s="42">
        <f>SUM(BQ71:BQ82)</f>
        <v>0</v>
      </c>
      <c r="BR83" s="41">
        <f>SUM(BR71:BR82)</f>
        <v>0</v>
      </c>
      <c r="BS83" s="62"/>
      <c r="BT83" s="42">
        <f>SUM(BT71:BT82)</f>
        <v>72</v>
      </c>
      <c r="BU83" s="41">
        <f>SUM(BU71:BU82)</f>
        <v>655</v>
      </c>
      <c r="BV83" s="62"/>
      <c r="BW83" s="42">
        <f>SUM(BW71:BW82)</f>
        <v>36</v>
      </c>
      <c r="BX83" s="41">
        <f>SUM(BX71:BX82)</f>
        <v>291</v>
      </c>
      <c r="BY83" s="62"/>
      <c r="BZ83" s="42">
        <f>SUM(BZ71:BZ82)</f>
        <v>0</v>
      </c>
      <c r="CA83" s="41">
        <f>SUM(CA71:CA82)</f>
        <v>0</v>
      </c>
      <c r="CB83" s="62"/>
      <c r="CC83" s="42">
        <f>SUM(CC71:CC82)</f>
        <v>36</v>
      </c>
      <c r="CD83" s="41">
        <f>SUM(CD71:CD82)</f>
        <v>340</v>
      </c>
      <c r="CE83" s="62"/>
      <c r="CF83" s="42">
        <f>SUM(CF71:CF82)</f>
        <v>0</v>
      </c>
      <c r="CG83" s="41">
        <f>SUM(CG71:CG82)</f>
        <v>0</v>
      </c>
      <c r="CH83" s="62"/>
      <c r="CI83" s="42">
        <f>SUM(CI71:CI82)</f>
        <v>0</v>
      </c>
      <c r="CJ83" s="41">
        <f>SUM(CJ71:CJ82)</f>
        <v>3</v>
      </c>
      <c r="CK83" s="62"/>
      <c r="CL83" s="42">
        <f>SUM(CL71:CL82)</f>
        <v>0</v>
      </c>
      <c r="CM83" s="41">
        <f>SUM(CM71:CM82)</f>
        <v>1</v>
      </c>
      <c r="CN83" s="62"/>
      <c r="CO83" s="42">
        <f>SUM(CO71:CO82)</f>
        <v>0</v>
      </c>
      <c r="CP83" s="41">
        <f>SUM(CP71:CP82)</f>
        <v>0</v>
      </c>
      <c r="CQ83" s="62"/>
      <c r="CR83" s="42">
        <f t="shared" si="25"/>
        <v>2222</v>
      </c>
      <c r="CS83" s="43">
        <f t="shared" si="29"/>
        <v>20612</v>
      </c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</row>
    <row r="84" spans="1:165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34">IF(AM84=0,0,AN84/AM84*1000)</f>
        <v>0</v>
      </c>
      <c r="AP84" s="6">
        <v>0</v>
      </c>
      <c r="AQ84" s="5">
        <v>0</v>
      </c>
      <c r="AR84" s="16">
        <v>0</v>
      </c>
      <c r="AS84" s="56">
        <v>144</v>
      </c>
      <c r="AT84" s="12">
        <v>1306</v>
      </c>
      <c r="AU84" s="16">
        <f t="shared" ref="AU84:AU95" si="35">AT84/AS84*1000</f>
        <v>9069.4444444444453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56">
        <v>34</v>
      </c>
      <c r="BI84" s="12">
        <v>85</v>
      </c>
      <c r="BJ84" s="16">
        <f>BI84/BH84*1000</f>
        <v>2500</v>
      </c>
      <c r="BK84" s="6">
        <v>0</v>
      </c>
      <c r="BL84" s="5">
        <v>0</v>
      </c>
      <c r="BM84" s="16">
        <v>0</v>
      </c>
      <c r="BN84" s="56">
        <v>108</v>
      </c>
      <c r="BO84" s="12">
        <v>1112</v>
      </c>
      <c r="BP84" s="16">
        <f t="shared" ref="BP84:BP95" si="36">BO84/BN84*1000</f>
        <v>10296.296296296296</v>
      </c>
      <c r="BQ84" s="6">
        <v>0</v>
      </c>
      <c r="BR84" s="5">
        <v>0</v>
      </c>
      <c r="BS84" s="16">
        <v>0</v>
      </c>
      <c r="BT84" s="56">
        <v>18</v>
      </c>
      <c r="BU84" s="12">
        <v>193</v>
      </c>
      <c r="BV84" s="16">
        <f>BU84/BT84*1000</f>
        <v>10722.222222222221</v>
      </c>
      <c r="BW84" s="6">
        <v>0</v>
      </c>
      <c r="BX84" s="5">
        <v>0</v>
      </c>
      <c r="BY84" s="16">
        <v>0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f t="shared" ref="CR84:CR109" si="37">SUM(CO84,CL84,CI84,CF84,CC84,BW84,BT84,BQ84,BN84,BH84,AY84,AS84,AP84,AJ84,AD84,X84,R84,L84,F84,C84)</f>
        <v>358</v>
      </c>
      <c r="CS84" s="14">
        <f t="shared" si="29"/>
        <v>3242</v>
      </c>
    </row>
    <row r="85" spans="1:165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34"/>
        <v>0</v>
      </c>
      <c r="AP85" s="6">
        <v>0</v>
      </c>
      <c r="AQ85" s="5">
        <v>0</v>
      </c>
      <c r="AR85" s="16">
        <v>0</v>
      </c>
      <c r="AS85" s="56">
        <v>252</v>
      </c>
      <c r="AT85" s="12">
        <v>2370</v>
      </c>
      <c r="AU85" s="16">
        <f t="shared" si="35"/>
        <v>9404.7619047619046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56">
        <v>198</v>
      </c>
      <c r="BO85" s="12">
        <v>2158</v>
      </c>
      <c r="BP85" s="16">
        <f t="shared" si="36"/>
        <v>10898.989898989899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56">
        <v>18</v>
      </c>
      <c r="CD85" s="12">
        <v>197</v>
      </c>
      <c r="CE85" s="16">
        <f>CD85/CC85*1000</f>
        <v>10944.444444444445</v>
      </c>
      <c r="CF85" s="6">
        <v>0</v>
      </c>
      <c r="CG85" s="5">
        <v>0</v>
      </c>
      <c r="CH85" s="16">
        <v>0</v>
      </c>
      <c r="CI85" s="6">
        <v>0</v>
      </c>
      <c r="CJ85" s="5">
        <v>0</v>
      </c>
      <c r="CK85" s="16">
        <v>0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f t="shared" si="37"/>
        <v>468</v>
      </c>
      <c r="CS85" s="14">
        <f t="shared" si="29"/>
        <v>4725</v>
      </c>
    </row>
    <row r="86" spans="1:165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38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34"/>
        <v>0</v>
      </c>
      <c r="AP86" s="6">
        <v>0</v>
      </c>
      <c r="AQ86" s="5">
        <v>0</v>
      </c>
      <c r="AR86" s="16">
        <v>0</v>
      </c>
      <c r="AS86" s="56">
        <v>108</v>
      </c>
      <c r="AT86" s="12">
        <v>1020</v>
      </c>
      <c r="AU86" s="16">
        <f t="shared" si="35"/>
        <v>9444.4444444444453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56">
        <v>11</v>
      </c>
      <c r="BI86" s="12">
        <v>105</v>
      </c>
      <c r="BJ86" s="16">
        <f>BI86/BH86*1000</f>
        <v>9545.4545454545441</v>
      </c>
      <c r="BK86" s="6">
        <v>0</v>
      </c>
      <c r="BL86" s="5">
        <v>0</v>
      </c>
      <c r="BM86" s="16">
        <v>0</v>
      </c>
      <c r="BN86" s="56">
        <v>162</v>
      </c>
      <c r="BO86" s="12">
        <v>1747</v>
      </c>
      <c r="BP86" s="16">
        <f t="shared" si="36"/>
        <v>10783.95061728395</v>
      </c>
      <c r="BQ86" s="6">
        <v>0</v>
      </c>
      <c r="BR86" s="5">
        <v>0</v>
      </c>
      <c r="BS86" s="16">
        <v>0</v>
      </c>
      <c r="BT86" s="56">
        <v>18</v>
      </c>
      <c r="BU86" s="12">
        <v>207</v>
      </c>
      <c r="BV86" s="16">
        <f>BU86/BT86*1000</f>
        <v>11500</v>
      </c>
      <c r="BW86" s="6">
        <v>0</v>
      </c>
      <c r="BX86" s="5">
        <v>0</v>
      </c>
      <c r="BY86" s="16">
        <v>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f t="shared" si="37"/>
        <v>317</v>
      </c>
      <c r="CS86" s="14">
        <f t="shared" si="29"/>
        <v>3242</v>
      </c>
    </row>
    <row r="87" spans="1:165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34"/>
        <v>0</v>
      </c>
      <c r="AP87" s="6">
        <v>0</v>
      </c>
      <c r="AQ87" s="5">
        <v>0</v>
      </c>
      <c r="AR87" s="16">
        <v>0</v>
      </c>
      <c r="AS87" s="56">
        <v>18</v>
      </c>
      <c r="AT87" s="12">
        <v>186</v>
      </c>
      <c r="AU87" s="16">
        <f t="shared" si="35"/>
        <v>10333.333333333334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56">
        <v>72</v>
      </c>
      <c r="BO87" s="12">
        <v>745</v>
      </c>
      <c r="BP87" s="16">
        <f t="shared" si="36"/>
        <v>10347.222222222221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f t="shared" si="37"/>
        <v>144</v>
      </c>
      <c r="CS87" s="14">
        <f t="shared" si="29"/>
        <v>1447</v>
      </c>
    </row>
    <row r="88" spans="1:165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34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56">
        <v>90</v>
      </c>
      <c r="BO88" s="12">
        <v>936</v>
      </c>
      <c r="BP88" s="16">
        <f t="shared" si="36"/>
        <v>10400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f t="shared" si="37"/>
        <v>90</v>
      </c>
      <c r="CS88" s="14">
        <f t="shared" si="29"/>
        <v>936</v>
      </c>
    </row>
    <row r="89" spans="1:165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34"/>
        <v>0</v>
      </c>
      <c r="AP89" s="6">
        <v>0</v>
      </c>
      <c r="AQ89" s="5">
        <v>0</v>
      </c>
      <c r="AR89" s="16">
        <v>0</v>
      </c>
      <c r="AS89" s="56">
        <v>72</v>
      </c>
      <c r="AT89" s="12">
        <v>640</v>
      </c>
      <c r="AU89" s="16">
        <f t="shared" si="35"/>
        <v>8888.8888888888887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56">
        <v>108</v>
      </c>
      <c r="BO89" s="12">
        <v>1102</v>
      </c>
      <c r="BP89" s="16">
        <f t="shared" si="36"/>
        <v>10203.703703703704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f t="shared" si="37"/>
        <v>180</v>
      </c>
      <c r="CS89" s="14">
        <f t="shared" si="29"/>
        <v>1742</v>
      </c>
    </row>
    <row r="90" spans="1:165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38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34"/>
        <v>0</v>
      </c>
      <c r="AP90" s="6">
        <v>0</v>
      </c>
      <c r="AQ90" s="5">
        <v>0</v>
      </c>
      <c r="AR90" s="16">
        <v>0</v>
      </c>
      <c r="AS90" s="56">
        <v>306</v>
      </c>
      <c r="AT90" s="12">
        <v>3274</v>
      </c>
      <c r="AU90" s="16">
        <f t="shared" si="35"/>
        <v>10699.346405228758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56">
        <v>187</v>
      </c>
      <c r="BO90" s="12">
        <v>2679</v>
      </c>
      <c r="BP90" s="16">
        <f t="shared" si="36"/>
        <v>14326.20320855615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f t="shared" si="37"/>
        <v>511</v>
      </c>
      <c r="CS90" s="14">
        <f t="shared" si="29"/>
        <v>6117</v>
      </c>
    </row>
    <row r="91" spans="1:165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38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34"/>
        <v>0</v>
      </c>
      <c r="AP91" s="6">
        <v>0</v>
      </c>
      <c r="AQ91" s="5">
        <v>0</v>
      </c>
      <c r="AR91" s="16">
        <v>0</v>
      </c>
      <c r="AS91" s="56">
        <v>450</v>
      </c>
      <c r="AT91" s="12">
        <v>4548</v>
      </c>
      <c r="AU91" s="16">
        <f t="shared" si="35"/>
        <v>10106.666666666668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56">
        <v>216</v>
      </c>
      <c r="BO91" s="12">
        <v>2379</v>
      </c>
      <c r="BP91" s="16">
        <f t="shared" si="36"/>
        <v>11013.888888888889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f t="shared" si="37"/>
        <v>720</v>
      </c>
      <c r="CS91" s="14">
        <f t="shared" si="29"/>
        <v>7466</v>
      </c>
    </row>
    <row r="92" spans="1:165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34"/>
        <v>0</v>
      </c>
      <c r="AP92" s="6">
        <v>0</v>
      </c>
      <c r="AQ92" s="5">
        <v>0</v>
      </c>
      <c r="AR92" s="16">
        <v>0</v>
      </c>
      <c r="AS92" s="56">
        <v>144</v>
      </c>
      <c r="AT92" s="12">
        <v>1409</v>
      </c>
      <c r="AU92" s="16">
        <f t="shared" si="35"/>
        <v>9784.7222222222208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56">
        <v>54</v>
      </c>
      <c r="BO92" s="12">
        <v>594</v>
      </c>
      <c r="BP92" s="16">
        <f t="shared" si="36"/>
        <v>11000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f t="shared" si="37"/>
        <v>216</v>
      </c>
      <c r="CS92" s="14">
        <f t="shared" si="29"/>
        <v>2211</v>
      </c>
    </row>
    <row r="93" spans="1:165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38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34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216</v>
      </c>
      <c r="AT93" s="12">
        <v>2127</v>
      </c>
      <c r="AU93" s="16">
        <f t="shared" si="35"/>
        <v>9847.2222222222208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56">
        <v>72</v>
      </c>
      <c r="BO93" s="12">
        <v>792</v>
      </c>
      <c r="BP93" s="16">
        <f t="shared" si="36"/>
        <v>11000</v>
      </c>
      <c r="BQ93" s="6">
        <v>0</v>
      </c>
      <c r="BR93" s="5">
        <v>0</v>
      </c>
      <c r="BS93" s="16">
        <v>0</v>
      </c>
      <c r="BT93" s="56">
        <v>54</v>
      </c>
      <c r="BU93" s="12">
        <v>633</v>
      </c>
      <c r="BV93" s="16">
        <f>BU93/BT93*1000</f>
        <v>11722.222222222221</v>
      </c>
      <c r="BW93" s="6">
        <v>0</v>
      </c>
      <c r="BX93" s="5">
        <v>0</v>
      </c>
      <c r="BY93" s="16">
        <v>0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f t="shared" si="37"/>
        <v>630</v>
      </c>
      <c r="CS93" s="14">
        <f t="shared" si="29"/>
        <v>5823</v>
      </c>
    </row>
    <row r="94" spans="1:165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38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34"/>
        <v>0</v>
      </c>
      <c r="AP94" s="6">
        <v>0</v>
      </c>
      <c r="AQ94" s="5">
        <v>0</v>
      </c>
      <c r="AR94" s="16">
        <v>0</v>
      </c>
      <c r="AS94" s="56">
        <v>234</v>
      </c>
      <c r="AT94" s="12">
        <v>2147</v>
      </c>
      <c r="AU94" s="16">
        <f t="shared" si="35"/>
        <v>9175.2136752136739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56">
        <v>54</v>
      </c>
      <c r="BO94" s="12">
        <v>574</v>
      </c>
      <c r="BP94" s="16">
        <f t="shared" si="36"/>
        <v>10629.62962962963</v>
      </c>
      <c r="BQ94" s="6">
        <v>0</v>
      </c>
      <c r="BR94" s="5">
        <v>0</v>
      </c>
      <c r="BS94" s="16">
        <v>0</v>
      </c>
      <c r="BT94" s="56">
        <v>18</v>
      </c>
      <c r="BU94" s="12">
        <v>213</v>
      </c>
      <c r="BV94" s="16">
        <f>BU94/BT94*1000</f>
        <v>11833.333333333334</v>
      </c>
      <c r="BW94" s="6">
        <v>0</v>
      </c>
      <c r="BX94" s="5">
        <v>0</v>
      </c>
      <c r="BY94" s="16">
        <v>0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f t="shared" si="37"/>
        <v>342</v>
      </c>
      <c r="CS94" s="14">
        <f t="shared" si="29"/>
        <v>3309</v>
      </c>
    </row>
    <row r="95" spans="1:165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34"/>
        <v>0</v>
      </c>
      <c r="AP95" s="6">
        <v>0</v>
      </c>
      <c r="AQ95" s="5">
        <v>0</v>
      </c>
      <c r="AR95" s="16">
        <v>0</v>
      </c>
      <c r="AS95" s="56">
        <v>414</v>
      </c>
      <c r="AT95" s="12">
        <v>4160</v>
      </c>
      <c r="AU95" s="16">
        <f t="shared" si="35"/>
        <v>10048.309178743961</v>
      </c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56">
        <v>90</v>
      </c>
      <c r="BO95" s="12">
        <v>927</v>
      </c>
      <c r="BP95" s="16">
        <f t="shared" si="36"/>
        <v>10300</v>
      </c>
      <c r="BQ95" s="6">
        <v>0</v>
      </c>
      <c r="BR95" s="5">
        <v>0</v>
      </c>
      <c r="BS95" s="16">
        <v>0</v>
      </c>
      <c r="BT95" s="56">
        <v>36</v>
      </c>
      <c r="BU95" s="12">
        <v>393</v>
      </c>
      <c r="BV95" s="16">
        <f>BU95/BT95*1000</f>
        <v>10916.666666666666</v>
      </c>
      <c r="BW95" s="6">
        <v>0</v>
      </c>
      <c r="BX95" s="5">
        <v>0</v>
      </c>
      <c r="BY95" s="16">
        <v>0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f t="shared" si="37"/>
        <v>540</v>
      </c>
      <c r="CS95" s="14">
        <f t="shared" si="29"/>
        <v>5480</v>
      </c>
    </row>
    <row r="96" spans="1:165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39">SUM(AM84:AM95)</f>
        <v>0</v>
      </c>
      <c r="AN96" s="41">
        <f t="shared" si="39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>SUM(AS84:AS95)</f>
        <v>2358</v>
      </c>
      <c r="AT96" s="41">
        <f>SUM(AT84:AT95)</f>
        <v>23187</v>
      </c>
      <c r="AU96" s="62"/>
      <c r="AV96" s="42">
        <f>SUM(AV84:AV95)</f>
        <v>0</v>
      </c>
      <c r="AW96" s="41">
        <f>SUM(AW84:AW95)</f>
        <v>0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45</v>
      </c>
      <c r="BI96" s="41">
        <f>SUM(BI84:BI95)</f>
        <v>190</v>
      </c>
      <c r="BJ96" s="62"/>
      <c r="BK96" s="42">
        <f>SUM(BK84:BK95)</f>
        <v>0</v>
      </c>
      <c r="BL96" s="41">
        <f>SUM(BL84:BL95)</f>
        <v>0</v>
      </c>
      <c r="BM96" s="62"/>
      <c r="BN96" s="42">
        <f>SUM(BN84:BN95)</f>
        <v>1411</v>
      </c>
      <c r="BO96" s="41">
        <f>SUM(BO84:BO95)</f>
        <v>15745</v>
      </c>
      <c r="BP96" s="62"/>
      <c r="BQ96" s="42">
        <f>SUM(BQ84:BQ95)</f>
        <v>0</v>
      </c>
      <c r="BR96" s="41">
        <f>SUM(BR84:BR95)</f>
        <v>0</v>
      </c>
      <c r="BS96" s="62"/>
      <c r="BT96" s="42">
        <f>SUM(BT84:BT95)</f>
        <v>144</v>
      </c>
      <c r="BU96" s="41">
        <f>SUM(BU84:BU95)</f>
        <v>1639</v>
      </c>
      <c r="BV96" s="62"/>
      <c r="BW96" s="42">
        <f>SUM(BW84:BW95)</f>
        <v>0</v>
      </c>
      <c r="BX96" s="41">
        <f>SUM(BX84:BX95)</f>
        <v>0</v>
      </c>
      <c r="BY96" s="62"/>
      <c r="BZ96" s="42">
        <f>SUM(BZ84:BZ95)</f>
        <v>0</v>
      </c>
      <c r="CA96" s="41">
        <f>SUM(CA84:CA95)</f>
        <v>0</v>
      </c>
      <c r="CB96" s="62"/>
      <c r="CC96" s="42">
        <f>SUM(CC84:CC95)</f>
        <v>18</v>
      </c>
      <c r="CD96" s="41">
        <f>SUM(CD84:CD95)</f>
        <v>197</v>
      </c>
      <c r="CE96" s="62"/>
      <c r="CF96" s="42">
        <f>SUM(CF84:CF95)</f>
        <v>0</v>
      </c>
      <c r="CG96" s="41">
        <f>SUM(CG84:CG95)</f>
        <v>0</v>
      </c>
      <c r="CH96" s="62"/>
      <c r="CI96" s="42">
        <f>SUM(CI84:CI95)</f>
        <v>0</v>
      </c>
      <c r="CJ96" s="41">
        <f>SUM(CJ84:CJ95)</f>
        <v>0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 t="shared" si="37"/>
        <v>4516</v>
      </c>
      <c r="CS96" s="43">
        <f t="shared" ref="CS96:CS109" si="40">SUM(CP96,CM96,CJ96,CG96,CD96,BX96,BU96,BR96,BO96,BI96,AZ96,AT96,AQ96,AK96,AE96,Y96,S96,M96,G96,D96)</f>
        <v>45740</v>
      </c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</row>
    <row r="97" spans="1:165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41">IF(AM97=0,0,AN97/AM97*1000)</f>
        <v>0</v>
      </c>
      <c r="AP97" s="6">
        <v>0</v>
      </c>
      <c r="AQ97" s="5">
        <v>0</v>
      </c>
      <c r="AR97" s="16">
        <v>0</v>
      </c>
      <c r="AS97" s="56">
        <v>72</v>
      </c>
      <c r="AT97" s="12">
        <v>655</v>
      </c>
      <c r="AU97" s="16">
        <f t="shared" ref="AU97:AU108" si="42">AT97/AS97*1000</f>
        <v>9097.2222222222208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56">
        <v>36</v>
      </c>
      <c r="BU97" s="12">
        <v>374</v>
      </c>
      <c r="BV97" s="16">
        <f>BU97/BT97*1000</f>
        <v>10388.888888888889</v>
      </c>
      <c r="BW97" s="6">
        <v>0</v>
      </c>
      <c r="BX97" s="5">
        <v>0</v>
      </c>
      <c r="BY97" s="16">
        <v>0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f t="shared" si="37"/>
        <v>108</v>
      </c>
      <c r="CS97" s="14">
        <f t="shared" si="40"/>
        <v>1029</v>
      </c>
    </row>
    <row r="98" spans="1:165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41"/>
        <v>0</v>
      </c>
      <c r="AP98" s="6">
        <v>0</v>
      </c>
      <c r="AQ98" s="5">
        <v>0</v>
      </c>
      <c r="AR98" s="16">
        <v>0</v>
      </c>
      <c r="AS98" s="56">
        <v>198</v>
      </c>
      <c r="AT98" s="12">
        <v>1978</v>
      </c>
      <c r="AU98" s="16">
        <f t="shared" si="42"/>
        <v>9989.8989898989894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56">
        <v>54</v>
      </c>
      <c r="BO98" s="12">
        <v>544</v>
      </c>
      <c r="BP98" s="16">
        <f t="shared" ref="BP98:BP105" si="43">BO98/BN98*1000</f>
        <v>10074.074074074075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f t="shared" si="37"/>
        <v>252</v>
      </c>
      <c r="CS98" s="14">
        <f t="shared" si="40"/>
        <v>2522</v>
      </c>
    </row>
    <row r="99" spans="1:165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41"/>
        <v>0</v>
      </c>
      <c r="AP99" s="6">
        <v>0</v>
      </c>
      <c r="AQ99" s="5">
        <v>0</v>
      </c>
      <c r="AR99" s="16">
        <v>0</v>
      </c>
      <c r="AS99" s="56">
        <v>144</v>
      </c>
      <c r="AT99" s="12">
        <v>1310</v>
      </c>
      <c r="AU99" s="16">
        <f t="shared" si="42"/>
        <v>9097.2222222222208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56">
        <v>-18</v>
      </c>
      <c r="BO99" s="12">
        <v>-188</v>
      </c>
      <c r="BP99" s="16">
        <f>BO99/BN99*-1000</f>
        <v>-10444.444444444445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f t="shared" si="37"/>
        <v>126</v>
      </c>
      <c r="CS99" s="14">
        <f t="shared" si="40"/>
        <v>1122</v>
      </c>
    </row>
    <row r="100" spans="1:165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41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f t="shared" si="37"/>
        <v>0</v>
      </c>
      <c r="CS100" s="14">
        <f t="shared" si="40"/>
        <v>0</v>
      </c>
    </row>
    <row r="101" spans="1:165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41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f t="shared" si="37"/>
        <v>1</v>
      </c>
      <c r="CS101" s="14">
        <f t="shared" si="40"/>
        <v>8</v>
      </c>
    </row>
    <row r="102" spans="1:165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41"/>
        <v>0</v>
      </c>
      <c r="AP102" s="6">
        <v>0</v>
      </c>
      <c r="AQ102" s="5">
        <v>0</v>
      </c>
      <c r="AR102" s="16">
        <v>0</v>
      </c>
      <c r="AS102" s="56">
        <v>108</v>
      </c>
      <c r="AT102" s="12">
        <v>1350</v>
      </c>
      <c r="AU102" s="16">
        <f t="shared" si="42"/>
        <v>12500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f t="shared" si="37"/>
        <v>108</v>
      </c>
      <c r="CS102" s="14">
        <f t="shared" si="40"/>
        <v>1350</v>
      </c>
    </row>
    <row r="103" spans="1:165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41"/>
        <v>0</v>
      </c>
      <c r="AP103" s="6">
        <v>0</v>
      </c>
      <c r="AQ103" s="5">
        <v>0</v>
      </c>
      <c r="AR103" s="16">
        <v>0</v>
      </c>
      <c r="AS103" s="56">
        <v>126</v>
      </c>
      <c r="AT103" s="12">
        <v>1574</v>
      </c>
      <c r="AU103" s="16">
        <f t="shared" si="42"/>
        <v>12492.063492063493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56">
        <v>18</v>
      </c>
      <c r="BO103" s="12">
        <v>201</v>
      </c>
      <c r="BP103" s="16">
        <f t="shared" si="43"/>
        <v>11166.666666666666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f t="shared" si="37"/>
        <v>144</v>
      </c>
      <c r="CS103" s="14">
        <f t="shared" si="40"/>
        <v>1775</v>
      </c>
    </row>
    <row r="104" spans="1:165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41"/>
        <v>0</v>
      </c>
      <c r="AP104" s="6">
        <v>0</v>
      </c>
      <c r="AQ104" s="5">
        <v>0</v>
      </c>
      <c r="AR104" s="16">
        <v>0</v>
      </c>
      <c r="AS104" s="56">
        <v>432</v>
      </c>
      <c r="AT104" s="12">
        <v>5689</v>
      </c>
      <c r="AU104" s="16">
        <f t="shared" si="42"/>
        <v>13168.981481481482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f t="shared" si="37"/>
        <v>432</v>
      </c>
      <c r="CS104" s="14">
        <f t="shared" si="40"/>
        <v>5689</v>
      </c>
    </row>
    <row r="105" spans="1:165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41"/>
        <v>0</v>
      </c>
      <c r="AP105" s="6">
        <v>0</v>
      </c>
      <c r="AQ105" s="5">
        <v>0</v>
      </c>
      <c r="AR105" s="16">
        <v>0</v>
      </c>
      <c r="AS105" s="56">
        <v>324</v>
      </c>
      <c r="AT105" s="12">
        <v>4889</v>
      </c>
      <c r="AU105" s="16">
        <f t="shared" si="42"/>
        <v>15089.506172839507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56">
        <v>36</v>
      </c>
      <c r="BO105" s="12">
        <v>475</v>
      </c>
      <c r="BP105" s="16">
        <f t="shared" si="43"/>
        <v>13194.444444444445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f t="shared" si="37"/>
        <v>360</v>
      </c>
      <c r="CS105" s="14">
        <f t="shared" si="40"/>
        <v>5364</v>
      </c>
    </row>
    <row r="106" spans="1:165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41"/>
        <v>0</v>
      </c>
      <c r="AP106" s="6">
        <v>0</v>
      </c>
      <c r="AQ106" s="5">
        <v>0</v>
      </c>
      <c r="AR106" s="16">
        <v>0</v>
      </c>
      <c r="AS106" s="56">
        <v>126</v>
      </c>
      <c r="AT106" s="12">
        <v>1783</v>
      </c>
      <c r="AU106" s="16">
        <f t="shared" si="42"/>
        <v>14150.79365079365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f t="shared" si="37"/>
        <v>126</v>
      </c>
      <c r="CS106" s="14">
        <f t="shared" si="40"/>
        <v>1783</v>
      </c>
    </row>
    <row r="107" spans="1:165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41"/>
        <v>0</v>
      </c>
      <c r="AP107" s="6">
        <v>0</v>
      </c>
      <c r="AQ107" s="5">
        <v>0</v>
      </c>
      <c r="AR107" s="16">
        <v>0</v>
      </c>
      <c r="AS107" s="56">
        <v>324</v>
      </c>
      <c r="AT107" s="12">
        <v>4644</v>
      </c>
      <c r="AU107" s="16">
        <f t="shared" si="42"/>
        <v>14333.333333333334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f t="shared" si="37"/>
        <v>324</v>
      </c>
      <c r="CS107" s="14">
        <f t="shared" si="40"/>
        <v>4644</v>
      </c>
    </row>
    <row r="108" spans="1:165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41"/>
        <v>0</v>
      </c>
      <c r="AP108" s="6">
        <v>0</v>
      </c>
      <c r="AQ108" s="5">
        <v>0</v>
      </c>
      <c r="AR108" s="16">
        <v>0</v>
      </c>
      <c r="AS108" s="56">
        <v>162</v>
      </c>
      <c r="AT108" s="12">
        <v>2633</v>
      </c>
      <c r="AU108" s="16">
        <f t="shared" si="42"/>
        <v>16253.086419753085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f t="shared" si="37"/>
        <v>162</v>
      </c>
      <c r="CS108" s="14">
        <f t="shared" si="40"/>
        <v>2633</v>
      </c>
    </row>
    <row r="109" spans="1:165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44">SUM(AM97:AM108)</f>
        <v>0</v>
      </c>
      <c r="AN109" s="41">
        <f t="shared" si="44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>SUM(AS97:AS108)</f>
        <v>2016</v>
      </c>
      <c r="AT109" s="41">
        <f>SUM(AT97:AT108)</f>
        <v>26505</v>
      </c>
      <c r="AU109" s="62"/>
      <c r="AV109" s="42">
        <f>SUM(AV97:AV108)</f>
        <v>0</v>
      </c>
      <c r="AW109" s="41">
        <f>SUM(AW97:AW108)</f>
        <v>0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90</v>
      </c>
      <c r="BO109" s="41">
        <f>SUM(BO97:BO108)</f>
        <v>1032</v>
      </c>
      <c r="BP109" s="62"/>
      <c r="BQ109" s="42">
        <f>SUM(BQ97:BQ108)</f>
        <v>0</v>
      </c>
      <c r="BR109" s="41">
        <f>SUM(BR97:BR108)</f>
        <v>0</v>
      </c>
      <c r="BS109" s="62"/>
      <c r="BT109" s="42">
        <f>SUM(BT97:BT108)</f>
        <v>36</v>
      </c>
      <c r="BU109" s="41">
        <f>SUM(BU97:BU108)</f>
        <v>374</v>
      </c>
      <c r="BV109" s="62"/>
      <c r="BW109" s="42">
        <f>SUM(BW97:BW108)</f>
        <v>0</v>
      </c>
      <c r="BX109" s="41">
        <f>SUM(BX97:BX108)</f>
        <v>0</v>
      </c>
      <c r="BY109" s="62"/>
      <c r="BZ109" s="42">
        <f>SUM(BZ97:BZ108)</f>
        <v>0</v>
      </c>
      <c r="CA109" s="41">
        <f>SUM(CA97:CA108)</f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 t="shared" si="37"/>
        <v>2143</v>
      </c>
      <c r="CS109" s="43">
        <f t="shared" si="40"/>
        <v>27919</v>
      </c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</row>
    <row r="110" spans="1:165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45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f t="shared" ref="CR110:CR122" si="46">SUM(CO110,CL110,CI110,CF110,CC110,BW110,BT110,BQ110,BN110,BH110,AY110,AS110,AP110,AJ110,AD110,X110,R110,L110,F110,C110,AG110,I110)</f>
        <v>0</v>
      </c>
      <c r="CS110" s="14">
        <f t="shared" ref="CS110:CS122" si="47">SUM(CP110,CM110,CJ110,CG110,CD110,BX110,BU110,BR110,BO110,BI110,AZ110,AT110,AQ110,AK110,AE110,Y110,S110,M110,G110,D110,AH110,J110)</f>
        <v>0</v>
      </c>
    </row>
    <row r="111" spans="1:165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45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f t="shared" si="46"/>
        <v>0</v>
      </c>
      <c r="CS111" s="14">
        <f t="shared" si="47"/>
        <v>0</v>
      </c>
    </row>
    <row r="112" spans="1:165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45"/>
        <v>0</v>
      </c>
      <c r="AP112" s="6">
        <v>0</v>
      </c>
      <c r="AQ112" s="5">
        <v>0</v>
      </c>
      <c r="AR112" s="16">
        <v>0</v>
      </c>
      <c r="AS112" s="6">
        <v>36</v>
      </c>
      <c r="AT112" s="5">
        <v>596</v>
      </c>
      <c r="AU112" s="16">
        <f t="shared" ref="AU112" si="48">AT112/AS112*1000</f>
        <v>16555.555555555558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f t="shared" si="46"/>
        <v>36</v>
      </c>
      <c r="CS112" s="14">
        <f t="shared" si="47"/>
        <v>596</v>
      </c>
    </row>
    <row r="113" spans="1:165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45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f t="shared" si="46"/>
        <v>0</v>
      </c>
      <c r="CS113" s="14">
        <f t="shared" si="47"/>
        <v>0</v>
      </c>
    </row>
    <row r="114" spans="1:165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45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f t="shared" si="46"/>
        <v>0</v>
      </c>
      <c r="CS114" s="14">
        <f t="shared" si="47"/>
        <v>0</v>
      </c>
    </row>
    <row r="115" spans="1:165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45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f t="shared" si="46"/>
        <v>0</v>
      </c>
      <c r="CS115" s="14">
        <f t="shared" si="47"/>
        <v>0</v>
      </c>
    </row>
    <row r="116" spans="1:165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49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45"/>
        <v>0</v>
      </c>
      <c r="AP116" s="6">
        <v>0</v>
      </c>
      <c r="AQ116" s="5">
        <v>0</v>
      </c>
      <c r="AR116" s="16">
        <v>0</v>
      </c>
      <c r="AS116" s="6">
        <v>144</v>
      </c>
      <c r="AT116" s="5">
        <v>2871</v>
      </c>
      <c r="AU116" s="16">
        <f t="shared" ref="AU116:AU121" si="50">AT116/AS116*1000</f>
        <v>19937.5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f t="shared" si="46"/>
        <v>180</v>
      </c>
      <c r="CS116" s="14">
        <f t="shared" si="47"/>
        <v>3809</v>
      </c>
    </row>
    <row r="117" spans="1:165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45"/>
        <v>0</v>
      </c>
      <c r="AP117" s="6">
        <v>0</v>
      </c>
      <c r="AQ117" s="5">
        <v>0</v>
      </c>
      <c r="AR117" s="16">
        <v>0</v>
      </c>
      <c r="AS117" s="6">
        <v>180</v>
      </c>
      <c r="AT117" s="5">
        <v>3664</v>
      </c>
      <c r="AU117" s="16">
        <f t="shared" si="50"/>
        <v>20355.555555555555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f t="shared" si="46"/>
        <v>180</v>
      </c>
      <c r="CS117" s="14">
        <f t="shared" si="47"/>
        <v>3664</v>
      </c>
    </row>
    <row r="118" spans="1:165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45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f t="shared" si="46"/>
        <v>0</v>
      </c>
      <c r="CS118" s="14">
        <f t="shared" si="47"/>
        <v>0</v>
      </c>
    </row>
    <row r="119" spans="1:165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45"/>
        <v>0</v>
      </c>
      <c r="AP119" s="6">
        <v>0</v>
      </c>
      <c r="AQ119" s="5">
        <v>0</v>
      </c>
      <c r="AR119" s="16">
        <v>0</v>
      </c>
      <c r="AS119" s="6">
        <v>180</v>
      </c>
      <c r="AT119" s="5">
        <v>3902</v>
      </c>
      <c r="AU119" s="16">
        <f t="shared" si="50"/>
        <v>21677.777777777777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f t="shared" si="46"/>
        <v>180</v>
      </c>
      <c r="CS119" s="14">
        <f t="shared" si="47"/>
        <v>3902</v>
      </c>
    </row>
    <row r="120" spans="1:165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45"/>
        <v>0</v>
      </c>
      <c r="AP120" s="6">
        <v>0</v>
      </c>
      <c r="AQ120" s="5">
        <v>0</v>
      </c>
      <c r="AR120" s="16">
        <v>0</v>
      </c>
      <c r="AS120" s="6">
        <v>108</v>
      </c>
      <c r="AT120" s="5">
        <v>2320</v>
      </c>
      <c r="AU120" s="16">
        <f t="shared" si="50"/>
        <v>21481.481481481482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f t="shared" si="46"/>
        <v>108</v>
      </c>
      <c r="CS120" s="14">
        <f t="shared" si="47"/>
        <v>2320</v>
      </c>
    </row>
    <row r="121" spans="1:165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45"/>
        <v>0</v>
      </c>
      <c r="AP121" s="6">
        <v>0</v>
      </c>
      <c r="AQ121" s="5">
        <v>0</v>
      </c>
      <c r="AR121" s="16">
        <v>0</v>
      </c>
      <c r="AS121" s="6">
        <v>90</v>
      </c>
      <c r="AT121" s="5">
        <v>1908</v>
      </c>
      <c r="AU121" s="16">
        <f t="shared" si="50"/>
        <v>21200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f t="shared" si="46"/>
        <v>90</v>
      </c>
      <c r="CS121" s="14">
        <f t="shared" si="47"/>
        <v>1908</v>
      </c>
    </row>
    <row r="122" spans="1:165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51">SUM(AM110:AM121)</f>
        <v>0</v>
      </c>
      <c r="AN122" s="41">
        <f t="shared" si="51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>SUM(AS110:AS121)</f>
        <v>738</v>
      </c>
      <c r="AT122" s="41">
        <f>SUM(AT110:AT121)</f>
        <v>15261</v>
      </c>
      <c r="AU122" s="62"/>
      <c r="AV122" s="42">
        <f>SUM(AV110:AV121)</f>
        <v>0</v>
      </c>
      <c r="AW122" s="41">
        <f>SUM(AW110:AW121)</f>
        <v>0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>SUM(BZ110:BZ121)</f>
        <v>0</v>
      </c>
      <c r="CA122" s="41">
        <f>SUM(CA110:CA121)</f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 t="shared" si="46"/>
        <v>774</v>
      </c>
      <c r="CS122" s="43">
        <f t="shared" si="47"/>
        <v>16199</v>
      </c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</row>
    <row r="123" spans="1:165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52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f t="shared" ref="CR123:CR134" si="53">SUM(CO123,CL123,CI123,CF123,CC123,BW123,BT123,BQ123,BN123,BH123,AY123,AS123,AP123,AJ123,AD123,X123,R123,L123,F123,C123,AG123,I123+AA123+BK123+O123)</f>
        <v>0</v>
      </c>
      <c r="CS123" s="16">
        <f t="shared" ref="CS123:CS134" si="54">SUM(CP123,CM123,CJ123,CG123,CD123,BX123,BU123,BR123,BO123,BI123,AZ123,AT123,AQ123,AK123,AE123,Y123,S123,M123,G123,D123,AH123,J123+AB123+BL123+P123)</f>
        <v>0</v>
      </c>
    </row>
    <row r="124" spans="1:165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52"/>
        <v>0</v>
      </c>
      <c r="AP124" s="6">
        <v>0</v>
      </c>
      <c r="AQ124" s="5">
        <v>0</v>
      </c>
      <c r="AR124" s="16">
        <v>0</v>
      </c>
      <c r="AS124" s="6">
        <v>54</v>
      </c>
      <c r="AT124" s="5">
        <v>990</v>
      </c>
      <c r="AU124" s="16">
        <f t="shared" ref="AU124" si="55">AT124/AS124*1000</f>
        <v>18333.333333333332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f t="shared" si="53"/>
        <v>54</v>
      </c>
      <c r="CS124" s="16">
        <f t="shared" si="54"/>
        <v>990</v>
      </c>
    </row>
    <row r="125" spans="1:165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52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f t="shared" si="53"/>
        <v>0</v>
      </c>
      <c r="CS125" s="16">
        <f t="shared" si="54"/>
        <v>0</v>
      </c>
    </row>
    <row r="126" spans="1:165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52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f t="shared" si="53"/>
        <v>0</v>
      </c>
      <c r="CS126" s="16">
        <f t="shared" si="54"/>
        <v>0</v>
      </c>
    </row>
    <row r="127" spans="1:165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52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f t="shared" si="53"/>
        <v>0</v>
      </c>
      <c r="CS127" s="16">
        <f t="shared" si="54"/>
        <v>0</v>
      </c>
    </row>
    <row r="128" spans="1:165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52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f t="shared" si="53"/>
        <v>0</v>
      </c>
      <c r="CS128" s="16">
        <f t="shared" si="54"/>
        <v>0</v>
      </c>
    </row>
    <row r="129" spans="1:165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52"/>
        <v>0</v>
      </c>
      <c r="AP129" s="6">
        <v>0</v>
      </c>
      <c r="AQ129" s="5">
        <v>0</v>
      </c>
      <c r="AR129" s="16">
        <v>0</v>
      </c>
      <c r="AS129" s="6">
        <v>215.99600000000001</v>
      </c>
      <c r="AT129" s="5">
        <v>4437.125</v>
      </c>
      <c r="AU129" s="16">
        <f t="shared" ref="AU129" si="56">AT129/AS129*1000</f>
        <v>20542.62578936647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54</v>
      </c>
      <c r="CP129" s="5">
        <v>1111.825</v>
      </c>
      <c r="CQ129" s="16">
        <f t="shared" ref="CQ129" si="57">CP129/CO129*1000</f>
        <v>20589.35185185185</v>
      </c>
      <c r="CR129" s="6">
        <f t="shared" si="53"/>
        <v>269.99599999999998</v>
      </c>
      <c r="CS129" s="16">
        <f t="shared" si="54"/>
        <v>5548.95</v>
      </c>
    </row>
    <row r="130" spans="1:165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52"/>
        <v>0</v>
      </c>
      <c r="AP130" s="6">
        <v>0</v>
      </c>
      <c r="AQ130" s="5">
        <v>0</v>
      </c>
      <c r="AR130" s="16">
        <v>0</v>
      </c>
      <c r="AS130" s="6">
        <v>144</v>
      </c>
      <c r="AT130" s="5">
        <v>2188.2240000000002</v>
      </c>
      <c r="AU130" s="16">
        <f t="shared" ref="AU130" si="58">AT130/AS130*1000</f>
        <v>15196.000000000002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0.1</v>
      </c>
      <c r="BI130" s="5">
        <v>20.25</v>
      </c>
      <c r="BJ130" s="16">
        <f t="shared" ref="BJ130" si="59">BI130/BH130*1000</f>
        <v>202500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f t="shared" si="53"/>
        <v>144.1</v>
      </c>
      <c r="CS130" s="16">
        <f t="shared" si="54"/>
        <v>2208.4740000000002</v>
      </c>
    </row>
    <row r="131" spans="1:165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52"/>
        <v>0</v>
      </c>
      <c r="AP131" s="6">
        <v>0</v>
      </c>
      <c r="AQ131" s="5">
        <v>0</v>
      </c>
      <c r="AR131" s="16">
        <v>0</v>
      </c>
      <c r="AS131" s="6">
        <v>72</v>
      </c>
      <c r="AT131" s="5">
        <v>1494.797</v>
      </c>
      <c r="AU131" s="16">
        <f t="shared" ref="AU131" si="60">AT131/AS131*1000</f>
        <v>20761.069444444445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f t="shared" si="53"/>
        <v>72</v>
      </c>
      <c r="CS131" s="16">
        <f t="shared" si="54"/>
        <v>1494.797</v>
      </c>
    </row>
    <row r="132" spans="1:165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61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62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52"/>
        <v>0</v>
      </c>
      <c r="AP132" s="6">
        <v>0</v>
      </c>
      <c r="AQ132" s="5">
        <v>0</v>
      </c>
      <c r="AR132" s="16">
        <v>0</v>
      </c>
      <c r="AS132" s="6">
        <v>54</v>
      </c>
      <c r="AT132" s="5">
        <v>1055.0930000000001</v>
      </c>
      <c r="AU132" s="16">
        <f t="shared" ref="AU132" si="63">AT132/AS132*1000</f>
        <v>19538.759259259263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0.69</v>
      </c>
      <c r="BL132" s="5">
        <v>9.3810000000000002</v>
      </c>
      <c r="BM132" s="16">
        <f t="shared" ref="BM132" si="64">BL132/BK132*1000</f>
        <v>13595.652173913046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f t="shared" si="53"/>
        <v>55.234999999999999</v>
      </c>
      <c r="CS132" s="16">
        <f t="shared" si="54"/>
        <v>1089.662</v>
      </c>
    </row>
    <row r="133" spans="1:165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65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66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52"/>
        <v>0</v>
      </c>
      <c r="AP133" s="6">
        <v>0</v>
      </c>
      <c r="AQ133" s="5">
        <v>0</v>
      </c>
      <c r="AR133" s="16">
        <v>0</v>
      </c>
      <c r="AS133" s="6">
        <v>36</v>
      </c>
      <c r="AT133" s="5">
        <v>764.5</v>
      </c>
      <c r="AU133" s="16">
        <f t="shared" ref="AU133" si="67">AT133/AS133*1000</f>
        <v>21236.111111111109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0.28999999999999998</v>
      </c>
      <c r="BL133" s="5">
        <v>5.03</v>
      </c>
      <c r="BM133" s="16">
        <f t="shared" ref="BM133" si="68">BL133/BK133*1000</f>
        <v>17344.827586206899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f t="shared" si="53"/>
        <v>36.968000000000004</v>
      </c>
      <c r="CS133" s="16">
        <f t="shared" si="54"/>
        <v>826.22</v>
      </c>
    </row>
    <row r="134" spans="1:165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69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70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52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0.22</v>
      </c>
      <c r="BL134" s="5">
        <v>3.71</v>
      </c>
      <c r="BM134" s="16">
        <f t="shared" ref="BM134" si="71">BL134/BK134*1000</f>
        <v>16863.636363636364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20</v>
      </c>
      <c r="CM134" s="5">
        <v>600</v>
      </c>
      <c r="CN134" s="16">
        <f t="shared" ref="CN134" si="72">CM134/CL134*1000</f>
        <v>30000</v>
      </c>
      <c r="CO134" s="6">
        <v>0</v>
      </c>
      <c r="CP134" s="5">
        <v>0</v>
      </c>
      <c r="CQ134" s="16">
        <v>0</v>
      </c>
      <c r="CR134" s="6">
        <f t="shared" si="53"/>
        <v>20.658000000000001</v>
      </c>
      <c r="CS134" s="16">
        <f t="shared" si="54"/>
        <v>638.89</v>
      </c>
    </row>
    <row r="135" spans="1:165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73">SUM(AM123:AM134)</f>
        <v>0</v>
      </c>
      <c r="AN135" s="41">
        <f t="shared" si="73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>SUM(AS123:AS134)</f>
        <v>575.99599999999998</v>
      </c>
      <c r="AT135" s="41">
        <f>SUM(AT123:AT134)</f>
        <v>10929.739000000001</v>
      </c>
      <c r="AU135" s="62"/>
      <c r="AV135" s="42">
        <f>SUM(AV123:AV134)</f>
        <v>0</v>
      </c>
      <c r="AW135" s="41">
        <f>SUM(AW123:AW134)</f>
        <v>0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0.1</v>
      </c>
      <c r="BI135" s="41">
        <f>SUM(BI123:BI134)</f>
        <v>20.25</v>
      </c>
      <c r="BJ135" s="62"/>
      <c r="BK135" s="42">
        <f>SUM(BK123:BK134)</f>
        <v>1.2</v>
      </c>
      <c r="BL135" s="41">
        <f>SUM(BL123:BL134)</f>
        <v>18.121000000000002</v>
      </c>
      <c r="BM135" s="62"/>
      <c r="BN135" s="42">
        <f>SUM(BN123:BN134)</f>
        <v>0</v>
      </c>
      <c r="BO135" s="41">
        <f>SUM(BO123:BO134)</f>
        <v>0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>SUM(BZ123:BZ134)</f>
        <v>0</v>
      </c>
      <c r="CA135" s="41">
        <f>SUM(CA123:CA134)</f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20</v>
      </c>
      <c r="CM135" s="41">
        <f>SUM(CM123:CM134)</f>
        <v>600</v>
      </c>
      <c r="CN135" s="62"/>
      <c r="CO135" s="42">
        <f>SUM(CO123:CO134)</f>
        <v>54</v>
      </c>
      <c r="CP135" s="41">
        <f>SUM(CP123:CP134)</f>
        <v>1111.825</v>
      </c>
      <c r="CQ135" s="62"/>
      <c r="CR135" s="42">
        <f>SUM(CO135,CL135,CI135,CF135,CC135,BW135,BT135,BQ135,BN135,BH135,AY135,AS135,AP135,AJ135,AD135,X135,R135,L135,F135,C135,AG135,I135)</f>
        <v>650.096</v>
      </c>
      <c r="CS135" s="43">
        <f>SUM(CP135,CM135,CJ135,CG135,CD135,BX135,BU135,BR135,BO135,BI135,AZ135,AT135,AQ135,AK135,AE135,Y135,S135,M135,G135,D135,AH135,J135)</f>
        <v>12661.814000000002</v>
      </c>
      <c r="CV135" s="3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</row>
    <row r="136" spans="1:165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7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7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7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f t="shared" ref="CR136:CR148" si="77">SUM(CO136,CL136,CI136,CF136,CC136,BW136,BT136,BQ136,BN136,BH136,AY136,AS136,AP136,AJ136,AD136,X136,R136,L136,F136,C136,AG136,I136+AA136+BK136+O136+BE136+AV136+U136+BZ136)</f>
        <v>0.374</v>
      </c>
      <c r="CS136" s="16">
        <f t="shared" ref="CS136:CS148" si="78">SUM(CP136,CM136,CJ136,CG136,CD136,BX136,BU136,BR136,BO136,BI136,AZ136,AT136,AQ136,AK136,AE136,Y136,S136,M136,G136,D136,AH136,J136+AB136+BL136+P136+BF136+AW136+V136+CA136)</f>
        <v>14.27</v>
      </c>
    </row>
    <row r="137" spans="1:165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79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80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7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1.5</v>
      </c>
      <c r="BF137" s="5">
        <v>4.5</v>
      </c>
      <c r="BG137" s="16">
        <f t="shared" ref="BG137" si="81">BF137/BE137*1000</f>
        <v>3000</v>
      </c>
      <c r="BH137" s="6">
        <v>0</v>
      </c>
      <c r="BI137" s="5">
        <v>0</v>
      </c>
      <c r="BJ137" s="16">
        <v>0</v>
      </c>
      <c r="BK137" s="6">
        <v>0.12</v>
      </c>
      <c r="BL137" s="5">
        <v>2.0099999999999998</v>
      </c>
      <c r="BM137" s="16">
        <f t="shared" ref="BM137" si="82">BL137/BK137*1000</f>
        <v>16750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f t="shared" si="77"/>
        <v>6.9319999999999995</v>
      </c>
      <c r="CS137" s="16">
        <f t="shared" si="78"/>
        <v>41.93</v>
      </c>
    </row>
    <row r="138" spans="1:165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83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84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7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0.68</v>
      </c>
      <c r="BL138" s="5">
        <v>11.55</v>
      </c>
      <c r="BM138" s="16">
        <f t="shared" ref="BM138" si="85">BL138/BK138*1000</f>
        <v>16985.294117647059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f t="shared" si="77"/>
        <v>1.1600000000000001</v>
      </c>
      <c r="CS138" s="16">
        <f t="shared" si="78"/>
        <v>36.49</v>
      </c>
    </row>
    <row r="139" spans="1:165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86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87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7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0.28000000000000003</v>
      </c>
      <c r="BL139" s="5">
        <v>5.22</v>
      </c>
      <c r="BM139" s="16">
        <f t="shared" ref="BM139:BM141" si="88">BL139/BK139*1000</f>
        <v>18642.857142857138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f t="shared" si="77"/>
        <v>0.38300000000000001</v>
      </c>
      <c r="CS139" s="16">
        <f t="shared" si="78"/>
        <v>10.52</v>
      </c>
    </row>
    <row r="140" spans="1:165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86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87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76"/>
        <v>0</v>
      </c>
      <c r="AP140" s="6">
        <v>0</v>
      </c>
      <c r="AQ140" s="5">
        <v>0</v>
      </c>
      <c r="AR140" s="16">
        <v>0</v>
      </c>
      <c r="AS140" s="6">
        <v>17</v>
      </c>
      <c r="AT140" s="5">
        <v>44.19</v>
      </c>
      <c r="AU140" s="16">
        <f t="shared" ref="AU140:AU147" si="89">AT140/AS140*1000</f>
        <v>2599.411764705882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0.06</v>
      </c>
      <c r="BL140" s="5">
        <v>1.1100000000000001</v>
      </c>
      <c r="BM140" s="16">
        <f t="shared" si="88"/>
        <v>18500.000000000004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f t="shared" si="77"/>
        <v>17.497</v>
      </c>
      <c r="CS140" s="16">
        <f t="shared" si="78"/>
        <v>66.399999999999991</v>
      </c>
    </row>
    <row r="141" spans="1:165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86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87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7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v>0</v>
      </c>
      <c r="AV141" s="6">
        <v>0.5</v>
      </c>
      <c r="AW141" s="5">
        <v>1.44</v>
      </c>
      <c r="AX141" s="16">
        <f t="shared" ref="AX141" si="90">AW141/AV141*1000</f>
        <v>2880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0.16</v>
      </c>
      <c r="BL141" s="5">
        <v>2.98</v>
      </c>
      <c r="BM141" s="16">
        <f t="shared" si="88"/>
        <v>18625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f t="shared" si="77"/>
        <v>8.8439999999999994</v>
      </c>
      <c r="CS141" s="16">
        <f t="shared" si="78"/>
        <v>32.53</v>
      </c>
    </row>
    <row r="142" spans="1:165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86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87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7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f t="shared" si="77"/>
        <v>1.45</v>
      </c>
      <c r="CS142" s="16">
        <f t="shared" si="78"/>
        <v>33.739999999999995</v>
      </c>
    </row>
    <row r="143" spans="1:165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86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87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7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f t="shared" si="77"/>
        <v>0.33100000000000002</v>
      </c>
      <c r="CS143" s="16">
        <f t="shared" si="78"/>
        <v>21.450000000000003</v>
      </c>
    </row>
    <row r="144" spans="1:165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91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86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87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7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f t="shared" si="77"/>
        <v>1.4149999999999998</v>
      </c>
      <c r="CS144" s="16">
        <f t="shared" si="78"/>
        <v>41.34</v>
      </c>
    </row>
    <row r="145" spans="1:97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86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87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7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f t="shared" si="77"/>
        <v>0.21</v>
      </c>
      <c r="CS145" s="16">
        <f t="shared" si="78"/>
        <v>10.969999999999999</v>
      </c>
    </row>
    <row r="146" spans="1:97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86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92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87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76"/>
        <v>0</v>
      </c>
      <c r="AP146" s="6">
        <v>0</v>
      </c>
      <c r="AQ146" s="5">
        <v>0</v>
      </c>
      <c r="AR146" s="16">
        <v>0</v>
      </c>
      <c r="AS146" s="6">
        <v>17</v>
      </c>
      <c r="AT146" s="5">
        <v>51.68</v>
      </c>
      <c r="AU146" s="16">
        <f t="shared" si="89"/>
        <v>3040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17</v>
      </c>
      <c r="CA146" s="5">
        <v>59.4</v>
      </c>
      <c r="CB146" s="16">
        <f t="shared" ref="CB146" si="93">CA146/BZ146*1000</f>
        <v>3494.1176470588234</v>
      </c>
      <c r="CC146" s="6">
        <v>0</v>
      </c>
      <c r="CD146" s="5">
        <v>0</v>
      </c>
      <c r="CE146" s="16">
        <v>0</v>
      </c>
      <c r="CF146" s="6">
        <v>0</v>
      </c>
      <c r="CG146" s="5">
        <v>0</v>
      </c>
      <c r="CH146" s="16">
        <v>0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f t="shared" si="77"/>
        <v>34.216999999999999</v>
      </c>
      <c r="CS146" s="16">
        <f t="shared" si="78"/>
        <v>126.28999999999999</v>
      </c>
    </row>
    <row r="147" spans="1:97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86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87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76"/>
        <v>0</v>
      </c>
      <c r="AP147" s="6">
        <v>0</v>
      </c>
      <c r="AQ147" s="5">
        <v>0</v>
      </c>
      <c r="AR147" s="16">
        <v>0</v>
      </c>
      <c r="AS147" s="6">
        <v>17</v>
      </c>
      <c r="AT147" s="5">
        <v>52.63</v>
      </c>
      <c r="AU147" s="16">
        <f t="shared" si="89"/>
        <v>3095.8823529411766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f t="shared" si="77"/>
        <v>17.664000000000001</v>
      </c>
      <c r="CS147" s="16">
        <f t="shared" si="78"/>
        <v>79.790000000000006</v>
      </c>
    </row>
    <row r="148" spans="1:97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94">SUM(AM136:AM147)</f>
        <v>0</v>
      </c>
      <c r="AN148" s="41">
        <f t="shared" si="94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>SUM(AS136:AS147)</f>
        <v>51</v>
      </c>
      <c r="AT148" s="41">
        <f>SUM(AT136:AT147)</f>
        <v>148.5</v>
      </c>
      <c r="AU148" s="62"/>
      <c r="AV148" s="42">
        <f>SUM(AV136:AV147)</f>
        <v>0.5</v>
      </c>
      <c r="AW148" s="41">
        <f>SUM(AW136:AW147)</f>
        <v>1.44</v>
      </c>
      <c r="AX148" s="62"/>
      <c r="AY148" s="42">
        <f>SUM(AY136:AY147)</f>
        <v>0</v>
      </c>
      <c r="AZ148" s="41">
        <f>SUM(AZ136:AZ147)</f>
        <v>0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1.5</v>
      </c>
      <c r="BF148" s="41">
        <f>SUM(BF136:BF147)</f>
        <v>4.5</v>
      </c>
      <c r="BG148" s="62"/>
      <c r="BH148" s="42">
        <f>SUM(BH136:BH147)</f>
        <v>0</v>
      </c>
      <c r="BI148" s="41">
        <f>SUM(BI136:BI147)</f>
        <v>0</v>
      </c>
      <c r="BJ148" s="62"/>
      <c r="BK148" s="42">
        <f>SUM(BK136:BK147)</f>
        <v>1.3</v>
      </c>
      <c r="BL148" s="41">
        <f>SUM(BL136:BL147)</f>
        <v>22.87</v>
      </c>
      <c r="BM148" s="62"/>
      <c r="BN148" s="42">
        <f>SUM(BN136:BN147)</f>
        <v>0</v>
      </c>
      <c r="BO148" s="41">
        <f>SUM(BO136:BO147)</f>
        <v>0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>SUM(BZ136:BZ147)</f>
        <v>17</v>
      </c>
      <c r="CA148" s="41">
        <f>SUM(CA136:CA147)</f>
        <v>59.4</v>
      </c>
      <c r="CB148" s="62"/>
      <c r="CC148" s="42">
        <f>SUM(CC136:CC147)</f>
        <v>0</v>
      </c>
      <c r="CD148" s="41">
        <f>SUM(CD136:CD147)</f>
        <v>0</v>
      </c>
      <c r="CE148" s="62"/>
      <c r="CF148" s="42">
        <f>SUM(CF136:CF147)</f>
        <v>0</v>
      </c>
      <c r="CG148" s="41">
        <f>SUM(CG136:CG147)</f>
        <v>0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 t="shared" si="77"/>
        <v>90.477000000000004</v>
      </c>
      <c r="CS148" s="43">
        <f t="shared" si="78"/>
        <v>515.72</v>
      </c>
    </row>
    <row r="149" spans="1:97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95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96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97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98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17.5</v>
      </c>
      <c r="CA149" s="5">
        <v>55.62</v>
      </c>
      <c r="CB149" s="16">
        <f t="shared" ref="CB149:CB150" si="99">CA149/BZ149*1000</f>
        <v>3178.2857142857138</v>
      </c>
      <c r="CC149" s="6">
        <v>0</v>
      </c>
      <c r="CD149" s="5">
        <v>0</v>
      </c>
      <c r="CE149" s="16">
        <v>0</v>
      </c>
      <c r="CF149" s="6">
        <v>0</v>
      </c>
      <c r="CG149" s="5">
        <v>0</v>
      </c>
      <c r="CH149" s="16">
        <v>0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0.01</v>
      </c>
      <c r="CP149" s="5">
        <v>0.26</v>
      </c>
      <c r="CQ149" s="16">
        <f t="shared" ref="CQ149:CQ160" si="100">CP149/CO149*1000</f>
        <v>26000</v>
      </c>
      <c r="CR149" s="6">
        <f t="shared" ref="CR149:CR180" si="101">SUM(CO149,CL149,CI149,CF149,CC149,BW149,BT149,BQ149,BN149,BH149,AY149,AS149,AP149,AJ149,AD149,X149,R149,L149,F149,C149,AG149,I149+AA149+BK149+O149+BE149+AV149+U149+BZ149+BB149)</f>
        <v>18.988</v>
      </c>
      <c r="CS149" s="16">
        <f t="shared" ref="CS149:CS180" si="102">SUM(CP149,CM149,CJ149,CG149,CD149,BX149,BU149,BR149,BO149,BI149,AZ149,AT149,AQ149,AK149,AE149,Y149,S149,M149,G149,D149,AH149,J149+AB149+BL149+P149+BF149+AW149+V149+CA149+BC149)</f>
        <v>112.61999999999999</v>
      </c>
    </row>
    <row r="150" spans="1:97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96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97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98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15</v>
      </c>
      <c r="CA150" s="5">
        <v>53.24</v>
      </c>
      <c r="CB150" s="16">
        <f t="shared" si="99"/>
        <v>3549.3333333333335</v>
      </c>
      <c r="CC150" s="6">
        <v>0</v>
      </c>
      <c r="CD150" s="5">
        <v>0</v>
      </c>
      <c r="CE150" s="16">
        <v>0</v>
      </c>
      <c r="CF150" s="6">
        <v>0</v>
      </c>
      <c r="CG150" s="5">
        <v>0</v>
      </c>
      <c r="CH150" s="16">
        <v>0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133</v>
      </c>
      <c r="CP150" s="5">
        <v>558.1</v>
      </c>
      <c r="CQ150" s="16">
        <f t="shared" si="100"/>
        <v>4196.2406015037595</v>
      </c>
      <c r="CR150" s="6">
        <f t="shared" si="101"/>
        <v>148.23500000000001</v>
      </c>
      <c r="CS150" s="16">
        <f t="shared" si="102"/>
        <v>616.44000000000005</v>
      </c>
    </row>
    <row r="151" spans="1:97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96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98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5.0000000000000001E-3</v>
      </c>
      <c r="BL151" s="5">
        <v>0.83</v>
      </c>
      <c r="BM151" s="16">
        <f t="shared" ref="BM151:BM160" si="103">BL151/BK151*1000</f>
        <v>166000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1E-3</v>
      </c>
      <c r="CP151" s="5">
        <v>0.13</v>
      </c>
      <c r="CQ151" s="16">
        <f t="shared" si="100"/>
        <v>130000</v>
      </c>
      <c r="CR151" s="6">
        <f t="shared" si="101"/>
        <v>0.129</v>
      </c>
      <c r="CS151" s="16">
        <f t="shared" si="102"/>
        <v>4.16</v>
      </c>
    </row>
    <row r="152" spans="1:97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96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98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132.251</v>
      </c>
      <c r="CP152" s="5">
        <v>605.88</v>
      </c>
      <c r="CQ152" s="16">
        <f t="shared" si="100"/>
        <v>4581.288610294062</v>
      </c>
      <c r="CR152" s="6">
        <f t="shared" si="101"/>
        <v>137.529</v>
      </c>
      <c r="CS152" s="16">
        <f t="shared" si="102"/>
        <v>676.73</v>
      </c>
    </row>
    <row r="153" spans="1:97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96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98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33.4</v>
      </c>
      <c r="CP153" s="5">
        <v>47.6</v>
      </c>
      <c r="CQ153" s="16">
        <f t="shared" si="100"/>
        <v>1425.1497005988026</v>
      </c>
      <c r="CR153" s="6">
        <f t="shared" si="101"/>
        <v>33.53</v>
      </c>
      <c r="CS153" s="16">
        <f t="shared" si="102"/>
        <v>50.34</v>
      </c>
    </row>
    <row r="154" spans="1:97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96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98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3.0000000000000001E-3</v>
      </c>
      <c r="BL154" s="5">
        <v>0.16</v>
      </c>
      <c r="BM154" s="16">
        <f t="shared" si="103"/>
        <v>53333.333333333336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0.02</v>
      </c>
      <c r="CM154" s="5">
        <v>0.14000000000000001</v>
      </c>
      <c r="CN154" s="16">
        <f t="shared" ref="CN154" si="104">CM154/CL154*1000</f>
        <v>7000.0000000000009</v>
      </c>
      <c r="CO154" s="6">
        <v>5.0000000000000001E-3</v>
      </c>
      <c r="CP154" s="5">
        <v>0.26</v>
      </c>
      <c r="CQ154" s="16">
        <f t="shared" si="100"/>
        <v>52000</v>
      </c>
      <c r="CR154" s="6">
        <f t="shared" si="101"/>
        <v>0.77800000000000002</v>
      </c>
      <c r="CS154" s="16">
        <f t="shared" si="102"/>
        <v>21.599999999999998</v>
      </c>
    </row>
    <row r="155" spans="1:97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96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98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1E-3</v>
      </c>
      <c r="BL155" s="5">
        <v>0.06</v>
      </c>
      <c r="BM155" s="16">
        <f t="shared" si="103"/>
        <v>60000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1E-3</v>
      </c>
      <c r="CP155" s="5">
        <v>0.13</v>
      </c>
      <c r="CQ155" s="16">
        <f t="shared" si="100"/>
        <v>130000</v>
      </c>
      <c r="CR155" s="6">
        <f t="shared" si="101"/>
        <v>0.38200000000000001</v>
      </c>
      <c r="CS155" s="16">
        <f t="shared" si="102"/>
        <v>8.2200000000000006</v>
      </c>
    </row>
    <row r="156" spans="1:97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96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98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v>0</v>
      </c>
      <c r="AV156" s="6">
        <v>0.36</v>
      </c>
      <c r="AW156" s="5">
        <v>2.2799999999999998</v>
      </c>
      <c r="AX156" s="16">
        <f t="shared" ref="AX156" si="105">AW156/AV156*1000</f>
        <v>6333.333333333333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1E-3</v>
      </c>
      <c r="BI156" s="5">
        <v>0.13</v>
      </c>
      <c r="BJ156" s="16">
        <f t="shared" ref="BJ156:BJ159" si="106">BI156/BH156*1000</f>
        <v>130000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2E-3</v>
      </c>
      <c r="CP156" s="5">
        <v>0.26</v>
      </c>
      <c r="CQ156" s="16">
        <f t="shared" si="100"/>
        <v>130000</v>
      </c>
      <c r="CR156" s="6">
        <f t="shared" si="101"/>
        <v>0.59299999999999997</v>
      </c>
      <c r="CS156" s="16">
        <f t="shared" si="102"/>
        <v>7.54</v>
      </c>
    </row>
    <row r="157" spans="1:97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95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96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98"/>
        <v>0</v>
      </c>
      <c r="AP157" s="6">
        <v>0</v>
      </c>
      <c r="AQ157" s="5">
        <v>0</v>
      </c>
      <c r="AR157" s="16">
        <v>0</v>
      </c>
      <c r="AS157" s="6">
        <v>36</v>
      </c>
      <c r="AT157" s="5">
        <v>781.26</v>
      </c>
      <c r="AU157" s="16">
        <f t="shared" ref="AU157:AU160" si="107">AT157/AS157*1000</f>
        <v>21701.666666666668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0.5</v>
      </c>
      <c r="BI157" s="5">
        <v>2.5</v>
      </c>
      <c r="BJ157" s="16">
        <f t="shared" si="106"/>
        <v>5000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f t="shared" si="101"/>
        <v>37.637999999999998</v>
      </c>
      <c r="CS157" s="16">
        <f t="shared" si="102"/>
        <v>803.82</v>
      </c>
    </row>
    <row r="158" spans="1:97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96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97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98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2.0009999999999999</v>
      </c>
      <c r="BI158" s="5">
        <v>12.13</v>
      </c>
      <c r="BJ158" s="16">
        <f t="shared" si="106"/>
        <v>6061.9690154922546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1E-3</v>
      </c>
      <c r="CP158" s="5">
        <v>0.13</v>
      </c>
      <c r="CQ158" s="16">
        <f t="shared" si="100"/>
        <v>130000</v>
      </c>
      <c r="CR158" s="6">
        <f t="shared" si="101"/>
        <v>2.097</v>
      </c>
      <c r="CS158" s="16">
        <f t="shared" si="102"/>
        <v>18.670000000000002</v>
      </c>
    </row>
    <row r="159" spans="1:97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96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98"/>
        <v>0</v>
      </c>
      <c r="AP159" s="6">
        <v>0</v>
      </c>
      <c r="AQ159" s="5">
        <v>0</v>
      </c>
      <c r="AR159" s="16">
        <v>0</v>
      </c>
      <c r="AS159" s="6">
        <v>126</v>
      </c>
      <c r="AT159" s="5">
        <v>2801.63</v>
      </c>
      <c r="AU159" s="16">
        <f t="shared" si="107"/>
        <v>22235.158730158731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1.65</v>
      </c>
      <c r="BI159" s="5">
        <v>19.649999999999999</v>
      </c>
      <c r="BJ159" s="16">
        <f t="shared" si="106"/>
        <v>11909.090909090908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5.0000000000000001E-3</v>
      </c>
      <c r="CP159" s="5">
        <v>0.59</v>
      </c>
      <c r="CQ159" s="16">
        <f t="shared" si="100"/>
        <v>117999.99999999999</v>
      </c>
      <c r="CR159" s="6">
        <f t="shared" si="101"/>
        <v>127.782</v>
      </c>
      <c r="CS159" s="16">
        <f t="shared" si="102"/>
        <v>2831.23</v>
      </c>
    </row>
    <row r="160" spans="1:97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96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98"/>
        <v>0</v>
      </c>
      <c r="AP160" s="6">
        <v>0</v>
      </c>
      <c r="AQ160" s="5">
        <v>0</v>
      </c>
      <c r="AR160" s="16">
        <v>0</v>
      </c>
      <c r="AS160" s="6">
        <v>90</v>
      </c>
      <c r="AT160" s="5">
        <v>2038.97</v>
      </c>
      <c r="AU160" s="16">
        <f t="shared" si="107"/>
        <v>22655.222222222223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0.25</v>
      </c>
      <c r="BC160" s="5">
        <v>24.7</v>
      </c>
      <c r="BD160" s="16">
        <f t="shared" ref="BD160" si="108">BC160/BB160*1000</f>
        <v>98800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32.704999999999998</v>
      </c>
      <c r="BL160" s="5">
        <v>646.62</v>
      </c>
      <c r="BM160" s="16">
        <f t="shared" si="103"/>
        <v>19771.288793762422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6.0000000000000001E-3</v>
      </c>
      <c r="CP160" s="5">
        <v>0.74</v>
      </c>
      <c r="CQ160" s="16">
        <f t="shared" si="100"/>
        <v>123333.33333333333</v>
      </c>
      <c r="CR160" s="6">
        <f t="shared" si="101"/>
        <v>123.021</v>
      </c>
      <c r="CS160" s="16">
        <f t="shared" si="102"/>
        <v>2712.88</v>
      </c>
    </row>
    <row r="161" spans="1:97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09">SUM(AM149:AM160)</f>
        <v>0</v>
      </c>
      <c r="AN161" s="41">
        <f t="shared" si="109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>SUM(AS149:AS160)</f>
        <v>252</v>
      </c>
      <c r="AT161" s="41">
        <f>SUM(AT149:AT160)</f>
        <v>5621.8600000000006</v>
      </c>
      <c r="AU161" s="62"/>
      <c r="AV161" s="42">
        <f>SUM(AV149:AV160)</f>
        <v>0.36</v>
      </c>
      <c r="AW161" s="41">
        <f>SUM(AW149:AW160)</f>
        <v>2.2799999999999998</v>
      </c>
      <c r="AX161" s="62"/>
      <c r="AY161" s="42">
        <f>SUM(AY149:AY160)</f>
        <v>0</v>
      </c>
      <c r="AZ161" s="41">
        <f>SUM(AZ149:AZ160)</f>
        <v>0</v>
      </c>
      <c r="BA161" s="62"/>
      <c r="BB161" s="42">
        <f>SUM(BB149:BB160)</f>
        <v>0.25</v>
      </c>
      <c r="BC161" s="41">
        <f>SUM(BC149:BC160)</f>
        <v>24.7</v>
      </c>
      <c r="BD161" s="62"/>
      <c r="BE161" s="42">
        <f>SUM(BE149:BE160)</f>
        <v>0</v>
      </c>
      <c r="BF161" s="41">
        <f>SUM(BF149:BF160)</f>
        <v>0</v>
      </c>
      <c r="BG161" s="62"/>
      <c r="BH161" s="42">
        <f>SUM(BH149:BH160)</f>
        <v>4.1519999999999992</v>
      </c>
      <c r="BI161" s="41">
        <f>SUM(BI149:BI160)</f>
        <v>34.409999999999997</v>
      </c>
      <c r="BJ161" s="62"/>
      <c r="BK161" s="42">
        <f>SUM(BK149:BK160)</f>
        <v>32.713999999999999</v>
      </c>
      <c r="BL161" s="41">
        <f>SUM(BL149:BL160)</f>
        <v>647.66999999999996</v>
      </c>
      <c r="BM161" s="62"/>
      <c r="BN161" s="42">
        <f>SUM(BN149:BN160)</f>
        <v>0</v>
      </c>
      <c r="BO161" s="41">
        <f>SUM(BO149:BO160)</f>
        <v>0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>SUM(BZ149:BZ160)</f>
        <v>32.5</v>
      </c>
      <c r="CA161" s="41">
        <f>SUM(CA149:CA160)</f>
        <v>108.86</v>
      </c>
      <c r="CB161" s="62"/>
      <c r="CC161" s="42">
        <f>SUM(CC149:CC160)</f>
        <v>0</v>
      </c>
      <c r="CD161" s="41">
        <f>SUM(CD149:CD160)</f>
        <v>0</v>
      </c>
      <c r="CE161" s="62"/>
      <c r="CF161" s="42">
        <f>SUM(CF149:CF160)</f>
        <v>0</v>
      </c>
      <c r="CG161" s="41">
        <f>SUM(CG149:CG160)</f>
        <v>0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0.02</v>
      </c>
      <c r="CM161" s="41">
        <f>SUM(CM149:CM160)</f>
        <v>0.14000000000000001</v>
      </c>
      <c r="CN161" s="62"/>
      <c r="CO161" s="42">
        <f>SUM(CO149:CO160)</f>
        <v>298.6819999999999</v>
      </c>
      <c r="CP161" s="41">
        <f>SUM(CP149:CP160)</f>
        <v>1214.08</v>
      </c>
      <c r="CQ161" s="62"/>
      <c r="CR161" s="42">
        <f t="shared" si="101"/>
        <v>630.70199999999988</v>
      </c>
      <c r="CS161" s="43">
        <f t="shared" si="102"/>
        <v>7864.25</v>
      </c>
    </row>
    <row r="162" spans="1:97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10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11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0.15</v>
      </c>
      <c r="BI162" s="5">
        <v>2.4</v>
      </c>
      <c r="BJ162" s="16">
        <f t="shared" ref="BJ162:BJ173" si="112">BI162/BH162*1000</f>
        <v>16000</v>
      </c>
      <c r="BK162" s="6">
        <v>12</v>
      </c>
      <c r="BL162" s="5">
        <v>196</v>
      </c>
      <c r="BM162" s="16">
        <f t="shared" ref="BM162:BM173" si="113">BL162/BK162*1000</f>
        <v>16333.333333333332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f t="shared" si="101"/>
        <v>12.581</v>
      </c>
      <c r="CS162" s="16">
        <f t="shared" si="102"/>
        <v>205.36</v>
      </c>
    </row>
    <row r="163" spans="1:97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10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11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/>
      <c r="BD163" s="16">
        <v>0</v>
      </c>
      <c r="BE163" s="6">
        <v>0</v>
      </c>
      <c r="BF163" s="5">
        <v>0</v>
      </c>
      <c r="BG163" s="16">
        <v>0</v>
      </c>
      <c r="BH163" s="6">
        <v>5.58</v>
      </c>
      <c r="BI163" s="5">
        <v>47.16</v>
      </c>
      <c r="BJ163" s="16">
        <f t="shared" si="112"/>
        <v>8451.6129032258068</v>
      </c>
      <c r="BK163" s="6">
        <v>5.0000000000000001E-3</v>
      </c>
      <c r="BL163" s="5">
        <v>2.41</v>
      </c>
      <c r="BM163" s="16">
        <f t="shared" si="113"/>
        <v>482000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f t="shared" si="101"/>
        <v>6.0200000000000005</v>
      </c>
      <c r="CS163" s="16">
        <f t="shared" si="102"/>
        <v>53.69</v>
      </c>
    </row>
    <row r="164" spans="1:97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10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11"/>
        <v>0</v>
      </c>
      <c r="AP164" s="6">
        <v>0</v>
      </c>
      <c r="AQ164" s="5">
        <v>0</v>
      </c>
      <c r="AR164" s="16">
        <v>0</v>
      </c>
      <c r="AS164" s="6">
        <v>144</v>
      </c>
      <c r="AT164" s="5">
        <v>3494.43</v>
      </c>
      <c r="AU164" s="16">
        <f t="shared" ref="AU164:AU168" si="114">AT164/AS164*1000</f>
        <v>24266.875</v>
      </c>
      <c r="AV164" s="6">
        <v>8.9999999999999993E-3</v>
      </c>
      <c r="AW164" s="5">
        <v>1.21</v>
      </c>
      <c r="AX164" s="16">
        <f t="shared" ref="AX164:AX173" si="115">AW164/AV164*1000</f>
        <v>134444.44444444447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4.3380000000000001</v>
      </c>
      <c r="BI164" s="5">
        <v>81.540000000000006</v>
      </c>
      <c r="BJ164" s="16">
        <f t="shared" si="112"/>
        <v>18796.68049792531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1E-3</v>
      </c>
      <c r="CP164" s="5">
        <v>0.15</v>
      </c>
      <c r="CQ164" s="16">
        <f t="shared" ref="CQ164" si="116">CP164/CO164*1000</f>
        <v>150000</v>
      </c>
      <c r="CR164" s="6">
        <f t="shared" si="101"/>
        <v>168.34800000000001</v>
      </c>
      <c r="CS164" s="16">
        <f t="shared" si="102"/>
        <v>3849.33</v>
      </c>
    </row>
    <row r="165" spans="1:97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11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0.105</v>
      </c>
      <c r="BI165" s="5">
        <v>0.56000000000000005</v>
      </c>
      <c r="BJ165" s="16">
        <f t="shared" si="112"/>
        <v>5333.3333333333339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f t="shared" si="101"/>
        <v>0.105</v>
      </c>
      <c r="CS165" s="16">
        <f t="shared" si="102"/>
        <v>0.56000000000000005</v>
      </c>
    </row>
    <row r="166" spans="1:97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11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0.753</v>
      </c>
      <c r="BI166" s="5">
        <v>12.69</v>
      </c>
      <c r="BJ166" s="16">
        <f t="shared" si="112"/>
        <v>16852.589641434264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3.75</v>
      </c>
      <c r="CM166" s="5">
        <v>3.88</v>
      </c>
      <c r="CN166" s="16">
        <f t="shared" ref="CN166" si="117">CM166/CL166*1000</f>
        <v>1034.6666666666665</v>
      </c>
      <c r="CO166" s="6">
        <v>4.0000000000000001E-3</v>
      </c>
      <c r="CP166" s="5">
        <v>0.44</v>
      </c>
      <c r="CQ166" s="16">
        <f>CP166/CO166*1000</f>
        <v>110000</v>
      </c>
      <c r="CR166" s="6">
        <f t="shared" si="101"/>
        <v>4.5069999999999997</v>
      </c>
      <c r="CS166" s="16">
        <f t="shared" si="102"/>
        <v>17.009999999999998</v>
      </c>
    </row>
    <row r="167" spans="1:97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18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11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0.97</v>
      </c>
      <c r="BI167" s="5">
        <v>8.76</v>
      </c>
      <c r="BJ167" s="16">
        <f t="shared" si="112"/>
        <v>9030.9278350515469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f t="shared" si="101"/>
        <v>1.335</v>
      </c>
      <c r="CS167" s="16">
        <f t="shared" si="102"/>
        <v>21.72</v>
      </c>
    </row>
    <row r="168" spans="1:97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11"/>
        <v>0</v>
      </c>
      <c r="AP168" s="6">
        <v>0</v>
      </c>
      <c r="AQ168" s="5">
        <v>0</v>
      </c>
      <c r="AR168" s="16">
        <v>0</v>
      </c>
      <c r="AS168" s="6">
        <v>72</v>
      </c>
      <c r="AT168" s="5">
        <v>1726.6</v>
      </c>
      <c r="AU168" s="16">
        <f t="shared" si="114"/>
        <v>23980.555555555555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7.0000000000000007E-2</v>
      </c>
      <c r="BI168" s="5">
        <v>1.63</v>
      </c>
      <c r="BJ168" s="16">
        <f t="shared" si="112"/>
        <v>23285.714285714283</v>
      </c>
      <c r="BK168" s="6">
        <v>1.61</v>
      </c>
      <c r="BL168" s="5">
        <v>49.08</v>
      </c>
      <c r="BM168" s="16">
        <f t="shared" si="113"/>
        <v>30484.472049689437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f t="shared" si="101"/>
        <v>73.679999999999993</v>
      </c>
      <c r="CS168" s="16">
        <f t="shared" si="102"/>
        <v>1777.31</v>
      </c>
    </row>
    <row r="169" spans="1:97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11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0.01</v>
      </c>
      <c r="BI169" s="5">
        <v>0.26</v>
      </c>
      <c r="BJ169" s="16">
        <f t="shared" si="112"/>
        <v>26000</v>
      </c>
      <c r="BK169" s="6">
        <v>0.55500000000000005</v>
      </c>
      <c r="BL169" s="5">
        <v>19.739999999999998</v>
      </c>
      <c r="BM169" s="16">
        <f t="shared" si="113"/>
        <v>35567.567567567567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f t="shared" si="101"/>
        <v>0.56500000000000006</v>
      </c>
      <c r="CS169" s="16">
        <f t="shared" si="102"/>
        <v>20</v>
      </c>
    </row>
    <row r="170" spans="1:97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18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11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v>0</v>
      </c>
      <c r="AV170" s="6">
        <v>0.45500000000000002</v>
      </c>
      <c r="AW170" s="5">
        <v>17.23</v>
      </c>
      <c r="AX170" s="16">
        <f t="shared" si="115"/>
        <v>37868.131868131866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0.01</v>
      </c>
      <c r="BI170" s="5">
        <v>0.26</v>
      </c>
      <c r="BJ170" s="16">
        <f t="shared" si="112"/>
        <v>26000</v>
      </c>
      <c r="BK170" s="6">
        <v>0.89100000000000001</v>
      </c>
      <c r="BL170" s="5">
        <v>30.02</v>
      </c>
      <c r="BM170" s="16">
        <f t="shared" si="113"/>
        <v>33692.480359147026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f t="shared" si="101"/>
        <v>1.4060000000000001</v>
      </c>
      <c r="CS170" s="16">
        <f t="shared" si="102"/>
        <v>48.11</v>
      </c>
    </row>
    <row r="171" spans="1:97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11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0.90500000000000003</v>
      </c>
      <c r="BI171" s="5">
        <v>22.56</v>
      </c>
      <c r="BJ171" s="16">
        <f t="shared" si="112"/>
        <v>24928.176795580108</v>
      </c>
      <c r="BK171" s="6">
        <v>0.45700000000000002</v>
      </c>
      <c r="BL171" s="5">
        <v>14.25</v>
      </c>
      <c r="BM171" s="16">
        <f t="shared" si="113"/>
        <v>31181.619256017504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f t="shared" si="101"/>
        <v>1.3620000000000001</v>
      </c>
      <c r="CS171" s="16">
        <f t="shared" si="102"/>
        <v>36.81</v>
      </c>
    </row>
    <row r="172" spans="1:97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18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11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5.1999999999999998E-2</v>
      </c>
      <c r="BF172" s="5">
        <v>2.64</v>
      </c>
      <c r="BG172" s="16">
        <f t="shared" ref="BG172" si="119">BF172/BE172*1000</f>
        <v>50769.230769230773</v>
      </c>
      <c r="BH172" s="6">
        <v>0.17</v>
      </c>
      <c r="BI172" s="5">
        <v>3.28</v>
      </c>
      <c r="BJ172" s="16">
        <f t="shared" si="112"/>
        <v>19294.117647058822</v>
      </c>
      <c r="BK172" s="6">
        <v>1.1990000000000001</v>
      </c>
      <c r="BL172" s="5">
        <v>47.15</v>
      </c>
      <c r="BM172" s="16">
        <f t="shared" si="113"/>
        <v>39324.437030859044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f t="shared" si="101"/>
        <v>8.4209999999999994</v>
      </c>
      <c r="CS172" s="16">
        <f t="shared" si="102"/>
        <v>179.07</v>
      </c>
    </row>
    <row r="173" spans="1:97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11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0.06</v>
      </c>
      <c r="AW173" s="5">
        <v>17.37</v>
      </c>
      <c r="AX173" s="16">
        <f t="shared" si="115"/>
        <v>289500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0.61499999999999999</v>
      </c>
      <c r="BI173" s="5">
        <v>5.55</v>
      </c>
      <c r="BJ173" s="16">
        <f t="shared" si="112"/>
        <v>9024.3902439024387</v>
      </c>
      <c r="BK173" s="6">
        <v>0.48699999999999999</v>
      </c>
      <c r="BL173" s="5">
        <v>23.51</v>
      </c>
      <c r="BM173" s="16">
        <f t="shared" si="113"/>
        <v>48275.154004106778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f t="shared" si="101"/>
        <v>1.1619999999999999</v>
      </c>
      <c r="CS173" s="16">
        <f t="shared" si="102"/>
        <v>46.43</v>
      </c>
    </row>
    <row r="174" spans="1:97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20">SUM(AM162:AM173)</f>
        <v>0</v>
      </c>
      <c r="AN174" s="41">
        <f t="shared" si="120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>SUM(AS162:AS173)</f>
        <v>216</v>
      </c>
      <c r="AT174" s="41">
        <f>SUM(AT162:AT173)</f>
        <v>5221.03</v>
      </c>
      <c r="AU174" s="62"/>
      <c r="AV174" s="42">
        <f>SUM(AV162:AV173)</f>
        <v>0.52400000000000002</v>
      </c>
      <c r="AW174" s="41">
        <f>SUM(AW162:AW173)</f>
        <v>35.81</v>
      </c>
      <c r="AX174" s="62"/>
      <c r="AY174" s="42">
        <f>SUM(AY162:AY173)</f>
        <v>0</v>
      </c>
      <c r="AZ174" s="41">
        <f>SUM(AZ162:AZ173)</f>
        <v>0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5.1999999999999998E-2</v>
      </c>
      <c r="BF174" s="41">
        <f>SUM(BF162:BF173)</f>
        <v>2.64</v>
      </c>
      <c r="BG174" s="62"/>
      <c r="BH174" s="42">
        <f>SUM(BH162:BH173)</f>
        <v>13.676000000000002</v>
      </c>
      <c r="BI174" s="41">
        <f>SUM(BI162:BI173)</f>
        <v>186.64999999999998</v>
      </c>
      <c r="BJ174" s="62"/>
      <c r="BK174" s="42">
        <f>SUM(BK162:BK173)</f>
        <v>17.204000000000001</v>
      </c>
      <c r="BL174" s="41">
        <f>SUM(BL162:BL173)</f>
        <v>382.15999999999997</v>
      </c>
      <c r="BM174" s="62"/>
      <c r="BN174" s="42">
        <f>SUM(BN162:BN173)</f>
        <v>0</v>
      </c>
      <c r="BO174" s="41">
        <f>SUM(BO162:BO173)</f>
        <v>0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>SUM(BZ162:BZ173)</f>
        <v>0</v>
      </c>
      <c r="CA174" s="41">
        <f>SUM(CA162:CA173)</f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3.75</v>
      </c>
      <c r="CM174" s="41">
        <f>SUM(CM162:CM173)</f>
        <v>3.88</v>
      </c>
      <c r="CN174" s="62"/>
      <c r="CO174" s="42">
        <f>SUM(CO162:CO173)</f>
        <v>5.0000000000000001E-3</v>
      </c>
      <c r="CP174" s="41">
        <f>SUM(CP162:CP173)</f>
        <v>0.59</v>
      </c>
      <c r="CQ174" s="62"/>
      <c r="CR174" s="42">
        <f t="shared" si="101"/>
        <v>279.49200000000002</v>
      </c>
      <c r="CS174" s="43">
        <f t="shared" si="102"/>
        <v>6255.4</v>
      </c>
    </row>
    <row r="175" spans="1:97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21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2.3079999999999998</v>
      </c>
      <c r="BI175" s="5">
        <v>49.98</v>
      </c>
      <c r="BJ175" s="16">
        <f t="shared" ref="BJ175:BJ182" si="122">BI175/BH175*1000</f>
        <v>21655.112651646446</v>
      </c>
      <c r="BK175" s="6">
        <v>0.77300000000000002</v>
      </c>
      <c r="BL175" s="5">
        <v>23.22</v>
      </c>
      <c r="BM175" s="16">
        <f t="shared" ref="BM175:BM186" si="123">BL175/BK175*1000</f>
        <v>30038.809831824059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f t="shared" si="101"/>
        <v>3.081</v>
      </c>
      <c r="CS175" s="16">
        <f t="shared" si="102"/>
        <v>73.199999999999989</v>
      </c>
    </row>
    <row r="176" spans="1:97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21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1.4750000000000001</v>
      </c>
      <c r="BI176" s="5">
        <v>28.68</v>
      </c>
      <c r="BJ176" s="16">
        <f t="shared" si="122"/>
        <v>19444.067796610168</v>
      </c>
      <c r="BK176" s="6">
        <v>1.284</v>
      </c>
      <c r="BL176" s="5">
        <v>35.26</v>
      </c>
      <c r="BM176" s="16">
        <f t="shared" si="123"/>
        <v>27461.059190031152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f t="shared" si="101"/>
        <v>2.7590000000000003</v>
      </c>
      <c r="CS176" s="16">
        <f t="shared" si="102"/>
        <v>63.94</v>
      </c>
    </row>
    <row r="177" spans="1:97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21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0.39</v>
      </c>
      <c r="BI177" s="5">
        <v>9.6300000000000008</v>
      </c>
      <c r="BJ177" s="16">
        <f t="shared" si="122"/>
        <v>24692.307692307695</v>
      </c>
      <c r="BK177" s="6">
        <v>1.0009999999999999</v>
      </c>
      <c r="BL177" s="5">
        <v>33.880000000000003</v>
      </c>
      <c r="BM177" s="16">
        <f t="shared" si="123"/>
        <v>33846.153846153851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7.0000000000000001E-3</v>
      </c>
      <c r="CM177" s="5">
        <v>0.91</v>
      </c>
      <c r="CN177" s="16">
        <f t="shared" ref="CN177:CN185" si="124">CM177/CL177*1000</f>
        <v>130000</v>
      </c>
      <c r="CO177" s="6">
        <v>0</v>
      </c>
      <c r="CP177" s="5">
        <v>0</v>
      </c>
      <c r="CQ177" s="16">
        <v>0</v>
      </c>
      <c r="CR177" s="6">
        <f t="shared" si="101"/>
        <v>1.3979999999999999</v>
      </c>
      <c r="CS177" s="16">
        <f t="shared" si="102"/>
        <v>44.42</v>
      </c>
    </row>
    <row r="178" spans="1:97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21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v>0</v>
      </c>
      <c r="AV178" s="6">
        <v>1E-3</v>
      </c>
      <c r="AW178" s="5">
        <v>0.19</v>
      </c>
      <c r="AX178" s="16">
        <f t="shared" ref="AX178:AX185" si="125">AW178/AV178*1000</f>
        <v>190000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3.5</v>
      </c>
      <c r="BI178" s="5">
        <v>73.16</v>
      </c>
      <c r="BJ178" s="16">
        <f t="shared" si="122"/>
        <v>20902.857142857141</v>
      </c>
      <c r="BK178" s="6">
        <v>18.463999999999999</v>
      </c>
      <c r="BL178" s="5">
        <v>467.73</v>
      </c>
      <c r="BM178" s="16">
        <f t="shared" si="123"/>
        <v>25331.997400346623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f t="shared" si="101"/>
        <v>21.965</v>
      </c>
      <c r="CS178" s="16">
        <f t="shared" si="102"/>
        <v>541.08000000000004</v>
      </c>
    </row>
    <row r="179" spans="1:97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26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21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2.8050000000000002</v>
      </c>
      <c r="BI179" s="5">
        <v>23.34</v>
      </c>
      <c r="BJ179" s="16">
        <f t="shared" si="122"/>
        <v>8320.8556149732613</v>
      </c>
      <c r="BK179" s="6">
        <v>1.7889999999999999</v>
      </c>
      <c r="BL179" s="5">
        <v>64.08</v>
      </c>
      <c r="BM179" s="16">
        <f t="shared" si="123"/>
        <v>35818.893236444943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3.7999999999999999E-2</v>
      </c>
      <c r="CM179" s="5">
        <v>1.93</v>
      </c>
      <c r="CN179" s="16">
        <f t="shared" si="124"/>
        <v>50789.473684210527</v>
      </c>
      <c r="CO179" s="6">
        <v>0</v>
      </c>
      <c r="CP179" s="5">
        <v>0</v>
      </c>
      <c r="CQ179" s="16">
        <v>0</v>
      </c>
      <c r="CR179" s="6">
        <f t="shared" si="101"/>
        <v>4.8319999999999999</v>
      </c>
      <c r="CS179" s="16">
        <f t="shared" si="102"/>
        <v>92.02</v>
      </c>
    </row>
    <row r="180" spans="1:97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21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v>0</v>
      </c>
      <c r="AV180" s="6">
        <v>0.75</v>
      </c>
      <c r="AW180" s="5">
        <v>57.95</v>
      </c>
      <c r="AX180" s="16">
        <f t="shared" si="125"/>
        <v>77266.666666666672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1.04</v>
      </c>
      <c r="BL180" s="5">
        <v>32.15</v>
      </c>
      <c r="BM180" s="16">
        <f t="shared" si="123"/>
        <v>30913.461538461535</v>
      </c>
      <c r="BN180" s="6">
        <v>0</v>
      </c>
      <c r="BO180" s="5">
        <v>0</v>
      </c>
      <c r="BP180" s="16">
        <v>0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7.2999999999999995E-2</v>
      </c>
      <c r="CM180" s="5">
        <v>2.35</v>
      </c>
      <c r="CN180" s="16">
        <f t="shared" si="124"/>
        <v>32191.780821917811</v>
      </c>
      <c r="CO180" s="6">
        <v>0</v>
      </c>
      <c r="CP180" s="5">
        <v>0</v>
      </c>
      <c r="CQ180" s="16">
        <v>0</v>
      </c>
      <c r="CR180" s="6">
        <f t="shared" si="101"/>
        <v>1.863</v>
      </c>
      <c r="CS180" s="16">
        <f t="shared" si="102"/>
        <v>92.449999999999989</v>
      </c>
    </row>
    <row r="181" spans="1:97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21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v>0</v>
      </c>
      <c r="AV181" s="6">
        <v>4.6500000000000004</v>
      </c>
      <c r="AW181" s="5">
        <v>362.99</v>
      </c>
      <c r="AX181" s="16">
        <f t="shared" si="125"/>
        <v>78062.365591397844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0.45200000000000001</v>
      </c>
      <c r="BL181" s="5">
        <v>25.33</v>
      </c>
      <c r="BM181" s="16">
        <f t="shared" si="123"/>
        <v>56039.823008849555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2E-3</v>
      </c>
      <c r="CM181" s="5">
        <v>0.28999999999999998</v>
      </c>
      <c r="CN181" s="16">
        <f t="shared" si="124"/>
        <v>145000</v>
      </c>
      <c r="CO181" s="6">
        <v>0</v>
      </c>
      <c r="CP181" s="5">
        <v>0</v>
      </c>
      <c r="CQ181" s="16">
        <v>0</v>
      </c>
      <c r="CR181" s="6">
        <f t="shared" ref="CR181:CR212" si="127">SUM(CO181,CL181,CI181,CF181,CC181,BW181,BT181,BQ181,BN181,BH181,AY181,AS181,AP181,AJ181,AD181,X181,R181,L181,F181,C181,AG181,I181+AA181+BK181+O181+BE181+AV181+U181+BZ181+BB181)</f>
        <v>5.1040000000000001</v>
      </c>
      <c r="CS181" s="16">
        <f t="shared" ref="CS181:CS212" si="128">SUM(CP181,CM181,CJ181,CG181,CD181,BX181,BU181,BR181,BO181,BI181,AZ181,AT181,AQ181,AK181,AE181,Y181,S181,M181,G181,D181,AH181,J181+AB181+BL181+P181+BF181+AW181+V181+CA181+BC181)</f>
        <v>388.61</v>
      </c>
    </row>
    <row r="182" spans="1:97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26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21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v>0</v>
      </c>
      <c r="AV182" s="6">
        <v>0.85799999999999998</v>
      </c>
      <c r="AW182" s="5">
        <v>15.29</v>
      </c>
      <c r="AX182" s="16">
        <f t="shared" si="125"/>
        <v>17820.51282051282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5.0000000000000001E-3</v>
      </c>
      <c r="BI182" s="5">
        <v>0.12</v>
      </c>
      <c r="BJ182" s="16">
        <f t="shared" si="122"/>
        <v>24000</v>
      </c>
      <c r="BK182" s="6">
        <v>1.6659999999999999</v>
      </c>
      <c r="BL182" s="5">
        <v>49.76</v>
      </c>
      <c r="BM182" s="16">
        <f t="shared" si="123"/>
        <v>29867.947178871549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f t="shared" si="127"/>
        <v>2.5989999999999998</v>
      </c>
      <c r="CS182" s="16">
        <f t="shared" si="128"/>
        <v>68.31</v>
      </c>
    </row>
    <row r="183" spans="1:97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21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0.316</v>
      </c>
      <c r="BL183" s="5">
        <v>12.51</v>
      </c>
      <c r="BM183" s="16">
        <f t="shared" si="123"/>
        <v>39588.607594936708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f t="shared" si="127"/>
        <v>0.316</v>
      </c>
      <c r="CS183" s="16">
        <f t="shared" si="128"/>
        <v>12.51</v>
      </c>
    </row>
    <row r="184" spans="1:97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26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21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0.36399999999999999</v>
      </c>
      <c r="BL184" s="5">
        <v>14.9</v>
      </c>
      <c r="BM184" s="16">
        <f t="shared" si="123"/>
        <v>40934.065934065933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f t="shared" si="127"/>
        <v>0.39400000000000002</v>
      </c>
      <c r="CS184" s="16">
        <f t="shared" si="128"/>
        <v>16.22</v>
      </c>
    </row>
    <row r="185" spans="1:97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21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0.3</v>
      </c>
      <c r="AW185" s="5">
        <v>2.1800000000000002</v>
      </c>
      <c r="AX185" s="16">
        <f t="shared" si="125"/>
        <v>7266.6666666666679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29.135999999999999</v>
      </c>
      <c r="BL185" s="5">
        <v>931.08</v>
      </c>
      <c r="BM185" s="16">
        <f t="shared" si="123"/>
        <v>31956.342668863264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5.0000000000000001E-3</v>
      </c>
      <c r="CM185" s="5">
        <v>0.65</v>
      </c>
      <c r="CN185" s="16">
        <f t="shared" si="124"/>
        <v>130000</v>
      </c>
      <c r="CO185" s="6">
        <v>0</v>
      </c>
      <c r="CP185" s="5">
        <v>0</v>
      </c>
      <c r="CQ185" s="16">
        <v>0</v>
      </c>
      <c r="CR185" s="6">
        <f t="shared" si="127"/>
        <v>29.440999999999999</v>
      </c>
      <c r="CS185" s="16">
        <f t="shared" si="128"/>
        <v>933.91</v>
      </c>
    </row>
    <row r="186" spans="1:97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29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26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21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0.20799999999999999</v>
      </c>
      <c r="BL186" s="5">
        <v>4.92</v>
      </c>
      <c r="BM186" s="16">
        <f t="shared" si="123"/>
        <v>23653.846153846152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f t="shared" si="127"/>
        <v>1.04</v>
      </c>
      <c r="CS186" s="16">
        <f t="shared" si="128"/>
        <v>25.49</v>
      </c>
    </row>
    <row r="187" spans="1:97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30">SUM(AM175:AM186)</f>
        <v>0</v>
      </c>
      <c r="AN187" s="41">
        <f t="shared" si="130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>SUM(AS175:AS186)</f>
        <v>0</v>
      </c>
      <c r="AT187" s="41">
        <f>SUM(AT175:AT186)</f>
        <v>0</v>
      </c>
      <c r="AU187" s="62"/>
      <c r="AV187" s="42">
        <f>SUM(AV175:AV186)</f>
        <v>6.5590000000000002</v>
      </c>
      <c r="AW187" s="41">
        <f>SUM(AW175:AW186)</f>
        <v>438.6</v>
      </c>
      <c r="AX187" s="62"/>
      <c r="AY187" s="42">
        <f>SUM(AY175:AY186)</f>
        <v>0</v>
      </c>
      <c r="AZ187" s="41">
        <f>SUM(AZ175:AZ186)</f>
        <v>0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10.483000000000001</v>
      </c>
      <c r="BI187" s="41">
        <f>SUM(BI175:BI186)</f>
        <v>184.91</v>
      </c>
      <c r="BJ187" s="62"/>
      <c r="BK187" s="42">
        <f>SUM(BK175:BK186)</f>
        <v>56.492999999999995</v>
      </c>
      <c r="BL187" s="41">
        <f>SUM(BL175:BL186)</f>
        <v>1694.8200000000002</v>
      </c>
      <c r="BM187" s="62"/>
      <c r="BN187" s="42">
        <f>SUM(BN175:BN186)</f>
        <v>0</v>
      </c>
      <c r="BO187" s="41">
        <f>SUM(BO175:BO186)</f>
        <v>0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>SUM(BZ175:BZ186)</f>
        <v>0</v>
      </c>
      <c r="CA187" s="41">
        <f>SUM(CA175:CA186)</f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0.125</v>
      </c>
      <c r="CM187" s="41">
        <f>SUM(CM175:CM186)</f>
        <v>6.13</v>
      </c>
      <c r="CN187" s="62"/>
      <c r="CO187" s="42">
        <f>SUM(CO175:CO186)</f>
        <v>0</v>
      </c>
      <c r="CP187" s="41">
        <f>SUM(CP175:CP186)</f>
        <v>0</v>
      </c>
      <c r="CQ187" s="62"/>
      <c r="CR187" s="42">
        <f t="shared" si="127"/>
        <v>74.792000000000002</v>
      </c>
      <c r="CS187" s="43">
        <f t="shared" si="128"/>
        <v>2352.16</v>
      </c>
    </row>
    <row r="188" spans="1:97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31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0.06</v>
      </c>
      <c r="AW188" s="5">
        <v>4.95</v>
      </c>
      <c r="AX188" s="16">
        <f t="shared" ref="AX188:AX199" si="132">AW188/AV188*1000</f>
        <v>82500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4.1000000000000002E-2</v>
      </c>
      <c r="BL188" s="5">
        <v>1.35</v>
      </c>
      <c r="BM188" s="16">
        <f t="shared" ref="BM188:BM199" si="133">BL188/BK188*1000</f>
        <v>32926.829268292684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f t="shared" si="127"/>
        <v>0.10100000000000001</v>
      </c>
      <c r="CS188" s="16">
        <f t="shared" si="128"/>
        <v>6.3000000000000007</v>
      </c>
    </row>
    <row r="189" spans="1:97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31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1.5</v>
      </c>
      <c r="AW189" s="5">
        <v>2.5299999999999998</v>
      </c>
      <c r="AX189" s="16">
        <f t="shared" si="132"/>
        <v>1686.6666666666665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0.73599999999999999</v>
      </c>
      <c r="BL189" s="5">
        <v>33.700000000000003</v>
      </c>
      <c r="BM189" s="16">
        <f t="shared" si="133"/>
        <v>45788.043478260872</v>
      </c>
      <c r="BN189" s="6">
        <v>0</v>
      </c>
      <c r="BO189" s="5">
        <v>0</v>
      </c>
      <c r="BP189" s="16">
        <v>0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f t="shared" si="127"/>
        <v>2.2359999999999998</v>
      </c>
      <c r="CS189" s="16">
        <f t="shared" si="128"/>
        <v>36.230000000000004</v>
      </c>
    </row>
    <row r="190" spans="1:97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34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31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0.14000000000000001</v>
      </c>
      <c r="BL190" s="5">
        <v>10.28</v>
      </c>
      <c r="BM190" s="16">
        <f t="shared" si="133"/>
        <v>73428.57142857142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f t="shared" si="127"/>
        <v>0.2</v>
      </c>
      <c r="CS190" s="16">
        <f t="shared" si="128"/>
        <v>12.139999999999999</v>
      </c>
    </row>
    <row r="191" spans="1:97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31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0.313</v>
      </c>
      <c r="BF191" s="5">
        <v>7.8</v>
      </c>
      <c r="BG191" s="16">
        <f t="shared" ref="BG191" si="135">BF191/BE191*1000</f>
        <v>24920.127795527154</v>
      </c>
      <c r="BH191" s="6">
        <v>0</v>
      </c>
      <c r="BI191" s="5">
        <v>0</v>
      </c>
      <c r="BJ191" s="16">
        <v>0</v>
      </c>
      <c r="BK191" s="6">
        <v>1.4970000000000001</v>
      </c>
      <c r="BL191" s="5">
        <v>41.25</v>
      </c>
      <c r="BM191" s="16">
        <f t="shared" si="133"/>
        <v>27555.110220440882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f t="shared" si="127"/>
        <v>1.81</v>
      </c>
      <c r="CS191" s="16">
        <f t="shared" si="128"/>
        <v>49.05</v>
      </c>
    </row>
    <row r="192" spans="1:97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31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1.0149999999999999</v>
      </c>
      <c r="AW192" s="5">
        <v>105.74</v>
      </c>
      <c r="AX192" s="16">
        <f t="shared" si="132"/>
        <v>104177.33990147784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0.35799999999999998</v>
      </c>
      <c r="BL192" s="5">
        <v>11.09</v>
      </c>
      <c r="BM192" s="16">
        <f t="shared" si="133"/>
        <v>30977.653631284917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f t="shared" si="127"/>
        <v>1.3729999999999998</v>
      </c>
      <c r="CS192" s="16">
        <f t="shared" si="128"/>
        <v>116.83</v>
      </c>
    </row>
    <row r="193" spans="1:97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31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24</v>
      </c>
      <c r="AW193" s="5">
        <v>124.413</v>
      </c>
      <c r="AX193" s="16">
        <f t="shared" si="132"/>
        <v>5183.875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0.39105000000000001</v>
      </c>
      <c r="BL193" s="5">
        <v>20.285</v>
      </c>
      <c r="BM193" s="16">
        <f t="shared" si="133"/>
        <v>51873.161999744276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f t="shared" si="127"/>
        <v>24.39105</v>
      </c>
      <c r="CS193" s="16">
        <f t="shared" si="128"/>
        <v>144.69800000000001</v>
      </c>
    </row>
    <row r="194" spans="1:97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31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v>0</v>
      </c>
      <c r="AV194" s="6">
        <v>31.84</v>
      </c>
      <c r="AW194" s="5">
        <v>23.466000000000001</v>
      </c>
      <c r="AX194" s="16">
        <f t="shared" si="132"/>
        <v>736.99748743718601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0.74517999999999995</v>
      </c>
      <c r="BL194" s="5">
        <v>32.700000000000003</v>
      </c>
      <c r="BM194" s="16">
        <f t="shared" si="133"/>
        <v>43882.015083603968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f t="shared" si="127"/>
        <v>32.585180000000001</v>
      </c>
      <c r="CS194" s="16">
        <f t="shared" si="128"/>
        <v>56.166000000000004</v>
      </c>
    </row>
    <row r="195" spans="1:97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34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31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v>0</v>
      </c>
      <c r="AV195" s="6">
        <v>0.63400000000000001</v>
      </c>
      <c r="AW195" s="5">
        <v>9.9120000000000008</v>
      </c>
      <c r="AX195" s="16">
        <f t="shared" si="132"/>
        <v>15634.069400630915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8.6999999999999994E-2</v>
      </c>
      <c r="BL195" s="5">
        <v>1.417</v>
      </c>
      <c r="BM195" s="16">
        <f t="shared" si="133"/>
        <v>16287.356321839081</v>
      </c>
      <c r="BN195" s="6">
        <v>0</v>
      </c>
      <c r="BO195" s="5">
        <v>0</v>
      </c>
      <c r="BP195" s="16">
        <v>0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1.272E-2</v>
      </c>
      <c r="CJ195" s="5">
        <v>0.82</v>
      </c>
      <c r="CK195" s="16">
        <f t="shared" ref="CK195" si="136">CJ195/CI195*1000</f>
        <v>64465.408805031446</v>
      </c>
      <c r="CL195" s="6">
        <v>0</v>
      </c>
      <c r="CM195" s="5">
        <v>0</v>
      </c>
      <c r="CN195" s="16">
        <v>0</v>
      </c>
      <c r="CO195" s="6">
        <v>0</v>
      </c>
      <c r="CP195" s="5">
        <v>0</v>
      </c>
      <c r="CQ195" s="16">
        <v>0</v>
      </c>
      <c r="CR195" s="6">
        <f t="shared" si="127"/>
        <v>2.2357199999999997</v>
      </c>
      <c r="CS195" s="16">
        <f t="shared" si="128"/>
        <v>22.196000000000002</v>
      </c>
    </row>
    <row r="196" spans="1:97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34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31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0.03</v>
      </c>
      <c r="AW196" s="5">
        <v>2.7130000000000001</v>
      </c>
      <c r="AX196" s="16">
        <f t="shared" si="132"/>
        <v>90433.333333333343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6.28</v>
      </c>
      <c r="BI196" s="5">
        <v>52.2</v>
      </c>
      <c r="BJ196" s="16">
        <f t="shared" ref="BJ196:BJ199" si="137">BI196/BH196*1000</f>
        <v>8312.1019108280252</v>
      </c>
      <c r="BK196" s="6">
        <v>0.13006000000000001</v>
      </c>
      <c r="BL196" s="5">
        <v>7.66</v>
      </c>
      <c r="BM196" s="16">
        <f t="shared" si="133"/>
        <v>58895.894202675685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f t="shared" si="127"/>
        <v>6.4420600000000006</v>
      </c>
      <c r="CS196" s="16">
        <f t="shared" si="128"/>
        <v>62.942999999999998</v>
      </c>
    </row>
    <row r="197" spans="1:97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34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38">Y197/X197*1000</f>
        <v>55238.095238095237</v>
      </c>
      <c r="AA197" s="6">
        <v>8</v>
      </c>
      <c r="AB197" s="5">
        <v>28.8</v>
      </c>
      <c r="AC197" s="16">
        <f t="shared" ref="AC197:AC199" si="139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31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v>0</v>
      </c>
      <c r="AV197" s="6">
        <v>5.0000000000000001E-3</v>
      </c>
      <c r="AW197" s="5">
        <v>2.8000000000000001E-2</v>
      </c>
      <c r="AX197" s="16">
        <f t="shared" si="132"/>
        <v>5600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3.5</v>
      </c>
      <c r="BI197" s="5">
        <v>40.299999999999997</v>
      </c>
      <c r="BJ197" s="16">
        <f t="shared" si="137"/>
        <v>11514.285714285714</v>
      </c>
      <c r="BK197" s="6">
        <v>1.03E-2</v>
      </c>
      <c r="BL197" s="5">
        <v>0.59099999999999997</v>
      </c>
      <c r="BM197" s="16">
        <f t="shared" si="133"/>
        <v>57378.640776699023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f t="shared" si="127"/>
        <v>11.529400000000003</v>
      </c>
      <c r="CS197" s="16">
        <f t="shared" si="128"/>
        <v>70.271000000000001</v>
      </c>
    </row>
    <row r="198" spans="1:97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34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31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1</v>
      </c>
      <c r="AW198" s="5">
        <v>130.44</v>
      </c>
      <c r="AX198" s="16">
        <f t="shared" si="132"/>
        <v>130440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25</v>
      </c>
      <c r="CM198" s="5">
        <v>382.5</v>
      </c>
      <c r="CN198" s="16">
        <f t="shared" ref="CN198" si="140">CM198/CL198*1000</f>
        <v>15300</v>
      </c>
      <c r="CO198" s="6">
        <v>0</v>
      </c>
      <c r="CP198" s="5">
        <v>0</v>
      </c>
      <c r="CQ198" s="16">
        <v>0</v>
      </c>
      <c r="CR198" s="6">
        <f t="shared" si="127"/>
        <v>26.108609999999999</v>
      </c>
      <c r="CS198" s="16">
        <f t="shared" si="128"/>
        <v>514.79499999999996</v>
      </c>
    </row>
    <row r="199" spans="1:97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34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39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31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0.42299999999999999</v>
      </c>
      <c r="AW199" s="5">
        <v>8.7379999999999995</v>
      </c>
      <c r="AX199" s="16">
        <f t="shared" si="132"/>
        <v>20657.210401891251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2.56</v>
      </c>
      <c r="BI199" s="5">
        <v>27.15</v>
      </c>
      <c r="BJ199" s="16">
        <f t="shared" si="137"/>
        <v>10605.46875</v>
      </c>
      <c r="BK199" s="6">
        <v>1.2E-2</v>
      </c>
      <c r="BL199" s="5">
        <v>2.2200000000000002</v>
      </c>
      <c r="BM199" s="16">
        <f t="shared" si="133"/>
        <v>185000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f t="shared" si="127"/>
        <v>12.498000000000001</v>
      </c>
      <c r="CS199" s="16">
        <f t="shared" si="128"/>
        <v>72.804000000000002</v>
      </c>
    </row>
    <row r="200" spans="1:97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41">SUM(AM188:AM199)</f>
        <v>0</v>
      </c>
      <c r="AN200" s="41">
        <f t="shared" si="141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>SUM(AS188:AS199)</f>
        <v>0</v>
      </c>
      <c r="AT200" s="41">
        <f>SUM(AT188:AT199)</f>
        <v>0</v>
      </c>
      <c r="AU200" s="62"/>
      <c r="AV200" s="42">
        <f>SUM(AV188:AV199)</f>
        <v>60.507000000000005</v>
      </c>
      <c r="AW200" s="41">
        <f>SUM(AW188:AW199)</f>
        <v>412.93</v>
      </c>
      <c r="AX200" s="62"/>
      <c r="AY200" s="42">
        <f>SUM(AY188:AY199)</f>
        <v>0</v>
      </c>
      <c r="AZ200" s="41">
        <f>SUM(AZ188:AZ199)</f>
        <v>0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0.313</v>
      </c>
      <c r="BF200" s="41">
        <f>SUM(BF188:BF199)</f>
        <v>7.8</v>
      </c>
      <c r="BG200" s="62"/>
      <c r="BH200" s="42">
        <f>SUM(BH188:BH199)</f>
        <v>12.340000000000002</v>
      </c>
      <c r="BI200" s="41">
        <f>SUM(BI188:BI199)</f>
        <v>119.65</v>
      </c>
      <c r="BJ200" s="62"/>
      <c r="BK200" s="42">
        <f>SUM(BK188:BK199)</f>
        <v>4.1475900000000001</v>
      </c>
      <c r="BL200" s="41">
        <f>SUM(BL188:BL199)</f>
        <v>162.54300000000003</v>
      </c>
      <c r="BM200" s="62"/>
      <c r="BN200" s="42">
        <f>SUM(BN188:BN199)</f>
        <v>0</v>
      </c>
      <c r="BO200" s="41">
        <f>SUM(BO188:BO199)</f>
        <v>0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>SUM(BZ188:BZ199)</f>
        <v>0</v>
      </c>
      <c r="CA200" s="41">
        <f>SUM(CA188:CA199)</f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1.272E-2</v>
      </c>
      <c r="CJ200" s="41">
        <f>SUM(CJ188:CJ199)</f>
        <v>0.82</v>
      </c>
      <c r="CK200" s="62"/>
      <c r="CL200" s="42">
        <f>SUM(CL188:CL199)</f>
        <v>25</v>
      </c>
      <c r="CM200" s="41">
        <f>SUM(CM188:CM199)</f>
        <v>382.5</v>
      </c>
      <c r="CN200" s="62"/>
      <c r="CO200" s="42">
        <f>SUM(CO188:CO199)</f>
        <v>0</v>
      </c>
      <c r="CP200" s="41">
        <f>SUM(CP188:CP199)</f>
        <v>0</v>
      </c>
      <c r="CQ200" s="62"/>
      <c r="CR200" s="42">
        <f t="shared" si="127"/>
        <v>121.51002000000001</v>
      </c>
      <c r="CS200" s="43">
        <f t="shared" si="128"/>
        <v>1164.423</v>
      </c>
    </row>
    <row r="201" spans="1:97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14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14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0.02</v>
      </c>
      <c r="AW201" s="5">
        <v>2.1749999999999998</v>
      </c>
      <c r="AX201" s="16">
        <f t="shared" ref="AX201:AX212" si="144">AW201/AV201*1000</f>
        <v>108749.99999999999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12.5</v>
      </c>
      <c r="BI201" s="5">
        <v>75</v>
      </c>
      <c r="BJ201" s="16">
        <f t="shared" ref="BJ201:BJ209" si="145">BI201/BH201*1000</f>
        <v>6000</v>
      </c>
      <c r="BK201" s="6">
        <v>1.6E-2</v>
      </c>
      <c r="BL201" s="5">
        <v>2.782</v>
      </c>
      <c r="BM201" s="16">
        <f t="shared" ref="BM201:BM210" si="146">BL201/BK201*1000</f>
        <v>173875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f t="shared" si="127"/>
        <v>12.544</v>
      </c>
      <c r="CS201" s="16">
        <f t="shared" si="128"/>
        <v>81.430999999999997</v>
      </c>
    </row>
    <row r="202" spans="1:97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14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147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14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1.103</v>
      </c>
      <c r="AW202" s="5">
        <v>20.545000000000002</v>
      </c>
      <c r="AX202" s="16">
        <f t="shared" si="144"/>
        <v>18626.473254759749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0.03</v>
      </c>
      <c r="BL202" s="5">
        <v>6.36</v>
      </c>
      <c r="BM202" s="16">
        <f t="shared" si="146"/>
        <v>212000.00000000003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f t="shared" si="127"/>
        <v>1.5229999999999999</v>
      </c>
      <c r="CS202" s="16">
        <f t="shared" si="128"/>
        <v>33.148000000000003</v>
      </c>
    </row>
    <row r="203" spans="1:97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14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14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2</v>
      </c>
      <c r="BI203" s="5">
        <v>22</v>
      </c>
      <c r="BJ203" s="16">
        <f t="shared" si="145"/>
        <v>11000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f t="shared" si="127"/>
        <v>2.6645500000000002</v>
      </c>
      <c r="CS203" s="16">
        <f t="shared" si="128"/>
        <v>29.030999999999999</v>
      </c>
    </row>
    <row r="204" spans="1:97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14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14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0.61599999999999999</v>
      </c>
      <c r="AW204" s="5">
        <v>47.582000000000001</v>
      </c>
      <c r="AX204" s="16">
        <f t="shared" si="144"/>
        <v>77243.506493506502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0.23388999999999999</v>
      </c>
      <c r="BL204" s="5">
        <v>13.38</v>
      </c>
      <c r="BM204" s="16">
        <f t="shared" si="146"/>
        <v>57206.379067082824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f t="shared" si="127"/>
        <v>1.02199</v>
      </c>
      <c r="CS204" s="16">
        <f t="shared" si="128"/>
        <v>63.858000000000004</v>
      </c>
    </row>
    <row r="205" spans="1:97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14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14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2E-3</v>
      </c>
      <c r="AW205" s="5">
        <v>2.2000000000000002</v>
      </c>
      <c r="AX205" s="16">
        <f t="shared" si="144"/>
        <v>1100000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0.8</v>
      </c>
      <c r="BL205" s="5">
        <v>21.388000000000002</v>
      </c>
      <c r="BM205" s="16">
        <f t="shared" si="146"/>
        <v>26735</v>
      </c>
      <c r="BN205" s="6">
        <v>0</v>
      </c>
      <c r="BO205" s="5">
        <v>0</v>
      </c>
      <c r="BP205" s="16">
        <v>0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f t="shared" si="127"/>
        <v>1.5954699999999999</v>
      </c>
      <c r="CS205" s="16">
        <f t="shared" si="128"/>
        <v>30.91</v>
      </c>
    </row>
    <row r="206" spans="1:97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14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14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2.95</v>
      </c>
      <c r="BI206" s="5">
        <v>50.8</v>
      </c>
      <c r="BJ206" s="16">
        <f t="shared" si="145"/>
        <v>17220.338983050846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f t="shared" si="127"/>
        <v>3.0050000000000003</v>
      </c>
      <c r="CS206" s="16">
        <f t="shared" si="128"/>
        <v>60.450999999999993</v>
      </c>
    </row>
    <row r="207" spans="1:97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14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14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0.49399999999999999</v>
      </c>
      <c r="AW207" s="5">
        <v>45.756</v>
      </c>
      <c r="AX207" s="16">
        <f t="shared" si="144"/>
        <v>92623.481781376526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1.1460000000000001E-2</v>
      </c>
      <c r="BL207" s="5">
        <v>1.5249999999999999</v>
      </c>
      <c r="BM207" s="16">
        <f t="shared" si="146"/>
        <v>133071.55322862125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f t="shared" si="127"/>
        <v>0.57957999999999998</v>
      </c>
      <c r="CS207" s="16">
        <f t="shared" si="128"/>
        <v>59.603000000000002</v>
      </c>
    </row>
    <row r="208" spans="1:97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14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148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14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4.9359999999999999</v>
      </c>
      <c r="AW208" s="5">
        <v>418.50799999999998</v>
      </c>
      <c r="AX208" s="16">
        <f t="shared" si="144"/>
        <v>84786.871961102108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2</v>
      </c>
      <c r="BI208" s="5">
        <v>15.9</v>
      </c>
      <c r="BJ208" s="16">
        <f t="shared" si="145"/>
        <v>7950</v>
      </c>
      <c r="BK208" s="6">
        <v>0.32956999999999997</v>
      </c>
      <c r="BL208" s="5">
        <v>6.5880000000000001</v>
      </c>
      <c r="BM208" s="16">
        <f t="shared" si="146"/>
        <v>19989.683527020057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f t="shared" si="127"/>
        <v>12.61257</v>
      </c>
      <c r="CS208" s="16">
        <f t="shared" si="128"/>
        <v>689.24399999999991</v>
      </c>
    </row>
    <row r="209" spans="1:97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14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14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0.92600000000000005</v>
      </c>
      <c r="AW209" s="5">
        <v>219.38</v>
      </c>
      <c r="AX209" s="16">
        <f t="shared" si="144"/>
        <v>236911.44708423322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1.88</v>
      </c>
      <c r="BI209" s="5">
        <v>27.23</v>
      </c>
      <c r="BJ209" s="16">
        <f t="shared" si="145"/>
        <v>14484.04255319149</v>
      </c>
      <c r="BK209" s="6">
        <v>1.0749999999999999E-2</v>
      </c>
      <c r="BL209" s="5">
        <v>1.22</v>
      </c>
      <c r="BM209" s="16">
        <f t="shared" si="146"/>
        <v>113488.37209302325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f t="shared" si="127"/>
        <v>5.9177499999999998</v>
      </c>
      <c r="CS209" s="16">
        <f t="shared" si="128"/>
        <v>333.34300000000002</v>
      </c>
    </row>
    <row r="210" spans="1:97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14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14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0.97299999999999998</v>
      </c>
      <c r="AW210" s="5">
        <v>256.25</v>
      </c>
      <c r="AX210" s="16">
        <f t="shared" si="144"/>
        <v>263360.73997944506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8.6840000000000001E-2</v>
      </c>
      <c r="BL210" s="5">
        <v>4.6909999999999998</v>
      </c>
      <c r="BM210" s="16">
        <f t="shared" si="146"/>
        <v>54018.885306310454</v>
      </c>
      <c r="BN210" s="6">
        <v>0</v>
      </c>
      <c r="BO210" s="5">
        <v>0</v>
      </c>
      <c r="BP210" s="16">
        <v>0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f t="shared" si="127"/>
        <v>1.1018399999999999</v>
      </c>
      <c r="CS210" s="16">
        <f t="shared" si="128"/>
        <v>268.31</v>
      </c>
    </row>
    <row r="211" spans="1:97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14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14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1.0720000000000001</v>
      </c>
      <c r="AW211" s="5">
        <v>42.262999999999998</v>
      </c>
      <c r="AX211" s="16">
        <f t="shared" si="144"/>
        <v>39424.440298507456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f t="shared" si="127"/>
        <v>1.4420000000000002</v>
      </c>
      <c r="CS211" s="16">
        <f t="shared" si="128"/>
        <v>54.813000000000002</v>
      </c>
    </row>
    <row r="212" spans="1:97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14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149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147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14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17.766999999999999</v>
      </c>
      <c r="AW212" s="5">
        <v>178.21700000000001</v>
      </c>
      <c r="AX212" s="16">
        <f t="shared" si="144"/>
        <v>10030.787414870267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f t="shared" si="127"/>
        <v>18.087730000000001</v>
      </c>
      <c r="CS212" s="16">
        <f t="shared" si="128"/>
        <v>188.82200000000003</v>
      </c>
    </row>
    <row r="213" spans="1:97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150">SUM(AM201:AM212)</f>
        <v>0</v>
      </c>
      <c r="AN213" s="41">
        <f t="shared" si="150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>SUM(AS201:AS212)</f>
        <v>0</v>
      </c>
      <c r="AT213" s="41">
        <f>SUM(AT201:AT212)</f>
        <v>0</v>
      </c>
      <c r="AU213" s="62"/>
      <c r="AV213" s="42">
        <f>SUM(AV201:AV212)</f>
        <v>27.908999999999999</v>
      </c>
      <c r="AW213" s="41">
        <f>SUM(AW201:AW212)</f>
        <v>1232.876</v>
      </c>
      <c r="AX213" s="62"/>
      <c r="AY213" s="42">
        <f>SUM(AY201:AY212)</f>
        <v>0</v>
      </c>
      <c r="AZ213" s="41">
        <f>SUM(AZ201:AZ212)</f>
        <v>0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21.33</v>
      </c>
      <c r="BI213" s="41">
        <f>SUM(BI201:BI212)</f>
        <v>190.93</v>
      </c>
      <c r="BJ213" s="62"/>
      <c r="BK213" s="42">
        <f>SUM(BK201:BK212)</f>
        <v>1.51851</v>
      </c>
      <c r="BL213" s="41">
        <f>SUM(BL201:BL212)</f>
        <v>57.933999999999997</v>
      </c>
      <c r="BM213" s="62"/>
      <c r="BN213" s="42">
        <f>SUM(BN201:BN212)</f>
        <v>0</v>
      </c>
      <c r="BO213" s="41">
        <f>SUM(BO201:BO212)</f>
        <v>0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>SUM(BZ201:BZ212)</f>
        <v>0</v>
      </c>
      <c r="CA213" s="41">
        <f>SUM(CA201:CA212)</f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 t="shared" ref="CR213:CR226" si="151">SUM(CO213,CL213,CI213,CF213,CC213,BW213,BT213,BQ213,BN213,BH213,AY213,AS213,AP213,AJ213,AD213,X213,R213,L213,F213,C213,AG213,I213+AA213+BK213+O213+BE213+AV213+U213+BZ213+BB213)</f>
        <v>62.095479999999995</v>
      </c>
      <c r="CS213" s="43">
        <f t="shared" ref="CS213:CS226" si="152">SUM(CP213,CM213,CJ213,CG213,CD213,BX213,BU213,BR213,BO213,BI213,AZ213,AT213,AQ213,AK213,AE213,Y213,S213,M213,G213,D213,AH213,J213+AB213+BL213+P213+BF213+AW213+V213+CA213+BC213)</f>
        <v>1892.9639999999999</v>
      </c>
    </row>
    <row r="214" spans="1:97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153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154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1.0149999999999999</v>
      </c>
      <c r="AW214" s="5">
        <v>276.03500000000003</v>
      </c>
      <c r="AX214" s="16">
        <f t="shared" ref="AX214:AX216" si="155">AW214/AV214*1000</f>
        <v>271955.66502463061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1</v>
      </c>
      <c r="BI214" s="5">
        <v>12</v>
      </c>
      <c r="BJ214" s="16">
        <f t="shared" ref="BJ214:BJ216" si="156">BI214/BH214*1000</f>
        <v>12000</v>
      </c>
      <c r="BK214" s="6">
        <v>4.2000000000000003E-2</v>
      </c>
      <c r="BL214" s="5">
        <v>0.51400000000000001</v>
      </c>
      <c r="BM214" s="16">
        <f t="shared" ref="BM214" si="157">BL214/BK214*1000</f>
        <v>12238.095238095237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f t="shared" si="151"/>
        <v>2.2869999999999999</v>
      </c>
      <c r="CS214" s="16">
        <f t="shared" si="152"/>
        <v>296.52000000000004</v>
      </c>
    </row>
    <row r="215" spans="1:97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154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0.29299999999999998</v>
      </c>
      <c r="BI215" s="5">
        <v>6.1429999999999998</v>
      </c>
      <c r="BJ215" s="16">
        <f t="shared" si="156"/>
        <v>20965.870307167235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f t="shared" si="151"/>
        <v>0.29299999999999998</v>
      </c>
      <c r="CS215" s="16">
        <f t="shared" si="152"/>
        <v>6.1429999999999998</v>
      </c>
    </row>
    <row r="216" spans="1:97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153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154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0.39100000000000001</v>
      </c>
      <c r="AW216" s="5">
        <v>26.745999999999999</v>
      </c>
      <c r="AX216" s="16">
        <f t="shared" si="155"/>
        <v>68404.092071611245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0.18</v>
      </c>
      <c r="BI216" s="5">
        <v>4.5940000000000003</v>
      </c>
      <c r="BJ216" s="16">
        <f t="shared" si="156"/>
        <v>25522.222222222226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f t="shared" si="151"/>
        <v>1.2009999999999998</v>
      </c>
      <c r="CS216" s="16">
        <f t="shared" si="152"/>
        <v>53.396000000000001</v>
      </c>
    </row>
    <row r="217" spans="1:97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154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>IF(AS217=0,0,AT217/AS217*1000)</f>
        <v>0</v>
      </c>
      <c r="AV217" s="6">
        <v>0.218</v>
      </c>
      <c r="AW217" s="5">
        <v>18.364999999999998</v>
      </c>
      <c r="AX217" s="16">
        <f>IF(AV217=0,0,AW217/AV217*1000)</f>
        <v>84243.11926605503</v>
      </c>
      <c r="AY217" s="6">
        <v>0</v>
      </c>
      <c r="AZ217" s="5">
        <v>0</v>
      </c>
      <c r="BA217" s="16">
        <f>IF(AY217=0,0,AZ217/AY217*1000)</f>
        <v>0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0.62</v>
      </c>
      <c r="BI217" s="5">
        <v>16.010000000000002</v>
      </c>
      <c r="BJ217" s="16">
        <f>IF(BH217=0,0,BI217/BH217*1000)</f>
        <v>25822.580645161292</v>
      </c>
      <c r="BK217" s="6">
        <v>3.0949999999999998E-2</v>
      </c>
      <c r="BL217" s="5">
        <v>3.05</v>
      </c>
      <c r="BM217" s="16">
        <f>IF(BK217=0,0,BL217/BK217*1000)</f>
        <v>98546.042003231021</v>
      </c>
      <c r="BN217" s="6">
        <v>0</v>
      </c>
      <c r="BO217" s="5">
        <v>0</v>
      </c>
      <c r="BP217" s="16">
        <f>IF(BN217=0,0,BO217/BN217*1000)</f>
        <v>0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>IF(BZ217=0,0,CA217/BZ217*1000)</f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f t="shared" si="151"/>
        <v>1.0889500000000001</v>
      </c>
      <c r="CS217" s="16">
        <f t="shared" si="152"/>
        <v>45.146000000000001</v>
      </c>
    </row>
    <row r="218" spans="1:97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S225" si="158">IF(C218=0,0,D218/C218*1000)</f>
        <v>0</v>
      </c>
      <c r="F218" s="6">
        <v>0</v>
      </c>
      <c r="G218" s="5">
        <v>0</v>
      </c>
      <c r="H218" s="16">
        <f t="shared" si="158"/>
        <v>0</v>
      </c>
      <c r="I218" s="6">
        <v>0</v>
      </c>
      <c r="J218" s="5">
        <v>0</v>
      </c>
      <c r="K218" s="16">
        <f t="shared" si="158"/>
        <v>0</v>
      </c>
      <c r="L218" s="6">
        <v>0</v>
      </c>
      <c r="M218" s="5">
        <v>0</v>
      </c>
      <c r="N218" s="16">
        <f t="shared" si="158"/>
        <v>0</v>
      </c>
      <c r="O218" s="6">
        <v>0.28999999999999998</v>
      </c>
      <c r="P218" s="5">
        <v>10.227</v>
      </c>
      <c r="Q218" s="16">
        <f t="shared" si="158"/>
        <v>35265.517241379312</v>
      </c>
      <c r="R218" s="6">
        <v>0</v>
      </c>
      <c r="S218" s="5">
        <v>0</v>
      </c>
      <c r="T218" s="16">
        <f t="shared" si="158"/>
        <v>0</v>
      </c>
      <c r="U218" s="6">
        <v>0</v>
      </c>
      <c r="V218" s="5">
        <v>0</v>
      </c>
      <c r="W218" s="16">
        <f t="shared" si="158"/>
        <v>0</v>
      </c>
      <c r="X218" s="6">
        <v>0</v>
      </c>
      <c r="Y218" s="5">
        <v>0</v>
      </c>
      <c r="Z218" s="16">
        <f t="shared" si="158"/>
        <v>0</v>
      </c>
      <c r="AA218" s="6">
        <v>0</v>
      </c>
      <c r="AB218" s="5">
        <v>0</v>
      </c>
      <c r="AC218" s="16">
        <f t="shared" si="158"/>
        <v>0</v>
      </c>
      <c r="AD218" s="6">
        <v>0</v>
      </c>
      <c r="AE218" s="5">
        <v>0</v>
      </c>
      <c r="AF218" s="16">
        <f t="shared" si="158"/>
        <v>0</v>
      </c>
      <c r="AG218" s="6">
        <v>0</v>
      </c>
      <c r="AH218" s="5">
        <v>0</v>
      </c>
      <c r="AI218" s="16">
        <f t="shared" si="158"/>
        <v>0</v>
      </c>
      <c r="AJ218" s="6">
        <v>0</v>
      </c>
      <c r="AK218" s="5">
        <v>0</v>
      </c>
      <c r="AL218" s="16">
        <f t="shared" si="158"/>
        <v>0</v>
      </c>
      <c r="AM218" s="6">
        <v>0</v>
      </c>
      <c r="AN218" s="5">
        <v>0</v>
      </c>
      <c r="AO218" s="16">
        <f t="shared" si="154"/>
        <v>0</v>
      </c>
      <c r="AP218" s="6">
        <v>0</v>
      </c>
      <c r="AQ218" s="5">
        <v>0</v>
      </c>
      <c r="AR218" s="16">
        <f t="shared" si="158"/>
        <v>0</v>
      </c>
      <c r="AS218" s="6">
        <v>0</v>
      </c>
      <c r="AT218" s="5">
        <v>0</v>
      </c>
      <c r="AU218" s="16">
        <f t="shared" si="158"/>
        <v>0</v>
      </c>
      <c r="AV218" s="6">
        <v>0.32900000000000001</v>
      </c>
      <c r="AW218" s="5">
        <v>25.89</v>
      </c>
      <c r="AX218" s="16">
        <f t="shared" si="158"/>
        <v>78693.009118541027</v>
      </c>
      <c r="AY218" s="6">
        <v>0</v>
      </c>
      <c r="AZ218" s="5">
        <v>0</v>
      </c>
      <c r="BA218" s="16">
        <f t="shared" si="158"/>
        <v>0</v>
      </c>
      <c r="BB218" s="6">
        <v>0</v>
      </c>
      <c r="BC218" s="5">
        <v>0</v>
      </c>
      <c r="BD218" s="16">
        <f t="shared" si="158"/>
        <v>0</v>
      </c>
      <c r="BE218" s="6">
        <v>0</v>
      </c>
      <c r="BF218" s="5">
        <v>0</v>
      </c>
      <c r="BG218" s="16">
        <f t="shared" si="158"/>
        <v>0</v>
      </c>
      <c r="BH218" s="6">
        <v>0.19500000000000001</v>
      </c>
      <c r="BI218" s="5">
        <v>4.7270000000000003</v>
      </c>
      <c r="BJ218" s="16">
        <f t="shared" si="158"/>
        <v>24241.025641025641</v>
      </c>
      <c r="BK218" s="6">
        <v>0</v>
      </c>
      <c r="BL218" s="5">
        <v>0</v>
      </c>
      <c r="BM218" s="16">
        <f t="shared" si="158"/>
        <v>0</v>
      </c>
      <c r="BN218" s="6">
        <v>0</v>
      </c>
      <c r="BO218" s="5">
        <v>0</v>
      </c>
      <c r="BP218" s="16">
        <f t="shared" si="158"/>
        <v>0</v>
      </c>
      <c r="BQ218" s="6">
        <v>0</v>
      </c>
      <c r="BR218" s="5">
        <v>0</v>
      </c>
      <c r="BS218" s="16">
        <f t="shared" si="158"/>
        <v>0</v>
      </c>
      <c r="BT218" s="6">
        <v>0</v>
      </c>
      <c r="BU218" s="5">
        <v>0</v>
      </c>
      <c r="BV218" s="16">
        <f t="shared" ref="BV218:CQ225" si="159">IF(BT218=0,0,BU218/BT218*1000)</f>
        <v>0</v>
      </c>
      <c r="BW218" s="6">
        <v>0</v>
      </c>
      <c r="BX218" s="5">
        <v>0</v>
      </c>
      <c r="BY218" s="16">
        <f t="shared" si="159"/>
        <v>0</v>
      </c>
      <c r="BZ218" s="6">
        <v>0</v>
      </c>
      <c r="CA218" s="5">
        <v>0</v>
      </c>
      <c r="CB218" s="16">
        <f t="shared" si="159"/>
        <v>0</v>
      </c>
      <c r="CC218" s="6">
        <v>0</v>
      </c>
      <c r="CD218" s="5">
        <v>0</v>
      </c>
      <c r="CE218" s="16">
        <f t="shared" si="159"/>
        <v>0</v>
      </c>
      <c r="CF218" s="6">
        <v>0</v>
      </c>
      <c r="CG218" s="5">
        <v>0</v>
      </c>
      <c r="CH218" s="16">
        <f t="shared" si="159"/>
        <v>0</v>
      </c>
      <c r="CI218" s="6">
        <v>0</v>
      </c>
      <c r="CJ218" s="5">
        <v>0</v>
      </c>
      <c r="CK218" s="16">
        <f t="shared" si="159"/>
        <v>0</v>
      </c>
      <c r="CL218" s="6">
        <v>0</v>
      </c>
      <c r="CM218" s="5">
        <v>0</v>
      </c>
      <c r="CN218" s="16">
        <f t="shared" si="159"/>
        <v>0</v>
      </c>
      <c r="CO218" s="6">
        <v>0</v>
      </c>
      <c r="CP218" s="5">
        <v>0</v>
      </c>
      <c r="CQ218" s="16">
        <f t="shared" si="159"/>
        <v>0</v>
      </c>
      <c r="CR218" s="6">
        <f t="shared" si="151"/>
        <v>0.81400000000000006</v>
      </c>
      <c r="CS218" s="16">
        <f t="shared" si="152"/>
        <v>40.844000000000008</v>
      </c>
    </row>
    <row r="219" spans="1:97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58"/>
        <v>0</v>
      </c>
      <c r="F219" s="6">
        <v>0</v>
      </c>
      <c r="G219" s="5">
        <v>0</v>
      </c>
      <c r="H219" s="16">
        <f t="shared" si="158"/>
        <v>0</v>
      </c>
      <c r="I219" s="6">
        <v>0</v>
      </c>
      <c r="J219" s="5">
        <v>0</v>
      </c>
      <c r="K219" s="16">
        <f t="shared" si="158"/>
        <v>0</v>
      </c>
      <c r="L219" s="6">
        <v>0</v>
      </c>
      <c r="M219" s="5">
        <v>0</v>
      </c>
      <c r="N219" s="16">
        <f t="shared" si="158"/>
        <v>0</v>
      </c>
      <c r="O219" s="6">
        <v>0.315</v>
      </c>
      <c r="P219" s="5">
        <v>11.054</v>
      </c>
      <c r="Q219" s="16">
        <f t="shared" si="158"/>
        <v>35092.063492063498</v>
      </c>
      <c r="R219" s="6">
        <v>0</v>
      </c>
      <c r="S219" s="5">
        <v>0</v>
      </c>
      <c r="T219" s="16">
        <f t="shared" si="158"/>
        <v>0</v>
      </c>
      <c r="U219" s="6">
        <v>0</v>
      </c>
      <c r="V219" s="5">
        <v>0</v>
      </c>
      <c r="W219" s="16">
        <f t="shared" si="158"/>
        <v>0</v>
      </c>
      <c r="X219" s="6">
        <v>0</v>
      </c>
      <c r="Y219" s="5">
        <v>0</v>
      </c>
      <c r="Z219" s="16">
        <f t="shared" si="158"/>
        <v>0</v>
      </c>
      <c r="AA219" s="6">
        <v>0</v>
      </c>
      <c r="AB219" s="5">
        <v>0</v>
      </c>
      <c r="AC219" s="16">
        <f t="shared" si="158"/>
        <v>0</v>
      </c>
      <c r="AD219" s="6">
        <v>0</v>
      </c>
      <c r="AE219" s="5">
        <v>0</v>
      </c>
      <c r="AF219" s="16">
        <f t="shared" si="158"/>
        <v>0</v>
      </c>
      <c r="AG219" s="6">
        <v>0</v>
      </c>
      <c r="AH219" s="5">
        <v>0</v>
      </c>
      <c r="AI219" s="16">
        <f t="shared" si="158"/>
        <v>0</v>
      </c>
      <c r="AJ219" s="6">
        <v>0</v>
      </c>
      <c r="AK219" s="5">
        <v>0</v>
      </c>
      <c r="AL219" s="16">
        <f t="shared" si="158"/>
        <v>0</v>
      </c>
      <c r="AM219" s="6">
        <v>0</v>
      </c>
      <c r="AN219" s="5">
        <v>0</v>
      </c>
      <c r="AO219" s="16">
        <f t="shared" si="154"/>
        <v>0</v>
      </c>
      <c r="AP219" s="6">
        <v>0</v>
      </c>
      <c r="AQ219" s="5">
        <v>0</v>
      </c>
      <c r="AR219" s="16">
        <f t="shared" si="158"/>
        <v>0</v>
      </c>
      <c r="AS219" s="6">
        <v>0</v>
      </c>
      <c r="AT219" s="5">
        <v>0</v>
      </c>
      <c r="AU219" s="16">
        <f t="shared" si="158"/>
        <v>0</v>
      </c>
      <c r="AV219" s="6">
        <v>0.115</v>
      </c>
      <c r="AW219" s="5">
        <v>3.4769999999999999</v>
      </c>
      <c r="AX219" s="16">
        <f t="shared" si="158"/>
        <v>30234.782608695648</v>
      </c>
      <c r="AY219" s="6">
        <v>0</v>
      </c>
      <c r="AZ219" s="5">
        <v>0</v>
      </c>
      <c r="BA219" s="16">
        <f t="shared" si="158"/>
        <v>0</v>
      </c>
      <c r="BB219" s="6">
        <v>0</v>
      </c>
      <c r="BC219" s="5">
        <v>0</v>
      </c>
      <c r="BD219" s="16">
        <f t="shared" si="158"/>
        <v>0</v>
      </c>
      <c r="BE219" s="6">
        <v>0</v>
      </c>
      <c r="BF219" s="5">
        <v>0</v>
      </c>
      <c r="BG219" s="16">
        <f t="shared" si="158"/>
        <v>0</v>
      </c>
      <c r="BH219" s="6">
        <v>0</v>
      </c>
      <c r="BI219" s="5">
        <v>0</v>
      </c>
      <c r="BJ219" s="16">
        <f t="shared" si="158"/>
        <v>0</v>
      </c>
      <c r="BK219" s="6">
        <v>5.0970000000000001E-2</v>
      </c>
      <c r="BL219" s="5">
        <v>0.86599999999999999</v>
      </c>
      <c r="BM219" s="16">
        <f t="shared" si="158"/>
        <v>16990.386501863843</v>
      </c>
      <c r="BN219" s="6">
        <v>0</v>
      </c>
      <c r="BO219" s="5">
        <v>0</v>
      </c>
      <c r="BP219" s="16">
        <f t="shared" si="158"/>
        <v>0</v>
      </c>
      <c r="BQ219" s="6">
        <v>0</v>
      </c>
      <c r="BR219" s="5">
        <v>0</v>
      </c>
      <c r="BS219" s="16">
        <f t="shared" si="158"/>
        <v>0</v>
      </c>
      <c r="BT219" s="6">
        <v>0</v>
      </c>
      <c r="BU219" s="5">
        <v>0</v>
      </c>
      <c r="BV219" s="16">
        <f t="shared" si="159"/>
        <v>0</v>
      </c>
      <c r="BW219" s="6">
        <v>0</v>
      </c>
      <c r="BX219" s="5">
        <v>0</v>
      </c>
      <c r="BY219" s="16">
        <f t="shared" si="159"/>
        <v>0</v>
      </c>
      <c r="BZ219" s="6">
        <v>0</v>
      </c>
      <c r="CA219" s="5">
        <v>0</v>
      </c>
      <c r="CB219" s="16">
        <f t="shared" si="159"/>
        <v>0</v>
      </c>
      <c r="CC219" s="6">
        <v>0</v>
      </c>
      <c r="CD219" s="5">
        <v>0</v>
      </c>
      <c r="CE219" s="16">
        <f t="shared" si="159"/>
        <v>0</v>
      </c>
      <c r="CF219" s="6">
        <v>0</v>
      </c>
      <c r="CG219" s="5">
        <v>0</v>
      </c>
      <c r="CH219" s="16">
        <f t="shared" si="159"/>
        <v>0</v>
      </c>
      <c r="CI219" s="6">
        <v>0</v>
      </c>
      <c r="CJ219" s="5">
        <v>0</v>
      </c>
      <c r="CK219" s="16">
        <f t="shared" si="159"/>
        <v>0</v>
      </c>
      <c r="CL219" s="6">
        <v>0</v>
      </c>
      <c r="CM219" s="5">
        <v>0</v>
      </c>
      <c r="CN219" s="16">
        <f t="shared" si="159"/>
        <v>0</v>
      </c>
      <c r="CO219" s="6">
        <v>0</v>
      </c>
      <c r="CP219" s="5">
        <v>0</v>
      </c>
      <c r="CQ219" s="16">
        <f t="shared" si="159"/>
        <v>0</v>
      </c>
      <c r="CR219" s="6">
        <f t="shared" si="151"/>
        <v>0.48097000000000001</v>
      </c>
      <c r="CS219" s="16">
        <f t="shared" si="152"/>
        <v>15.397</v>
      </c>
    </row>
    <row r="220" spans="1:97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58"/>
        <v>0</v>
      </c>
      <c r="F220" s="6">
        <v>0</v>
      </c>
      <c r="G220" s="5">
        <v>0</v>
      </c>
      <c r="H220" s="16">
        <f t="shared" si="158"/>
        <v>0</v>
      </c>
      <c r="I220" s="6">
        <v>0</v>
      </c>
      <c r="J220" s="5">
        <v>0</v>
      </c>
      <c r="K220" s="16">
        <f t="shared" si="158"/>
        <v>0</v>
      </c>
      <c r="L220" s="6">
        <v>0</v>
      </c>
      <c r="M220" s="5">
        <v>0</v>
      </c>
      <c r="N220" s="16">
        <f t="shared" si="158"/>
        <v>0</v>
      </c>
      <c r="O220" s="6">
        <v>0.73499999999999999</v>
      </c>
      <c r="P220" s="5">
        <v>25.797000000000001</v>
      </c>
      <c r="Q220" s="16">
        <f t="shared" si="158"/>
        <v>35097.959183673476</v>
      </c>
      <c r="R220" s="6">
        <v>0</v>
      </c>
      <c r="S220" s="5">
        <v>0</v>
      </c>
      <c r="T220" s="16">
        <f t="shared" si="158"/>
        <v>0</v>
      </c>
      <c r="U220" s="6">
        <v>0</v>
      </c>
      <c r="V220" s="5">
        <v>0</v>
      </c>
      <c r="W220" s="16">
        <f t="shared" si="158"/>
        <v>0</v>
      </c>
      <c r="X220" s="6">
        <v>0</v>
      </c>
      <c r="Y220" s="5">
        <v>0</v>
      </c>
      <c r="Z220" s="16">
        <f t="shared" si="158"/>
        <v>0</v>
      </c>
      <c r="AA220" s="6">
        <v>34</v>
      </c>
      <c r="AB220" s="5">
        <v>629</v>
      </c>
      <c r="AC220" s="16">
        <f t="shared" si="158"/>
        <v>18500</v>
      </c>
      <c r="AD220" s="6">
        <v>0</v>
      </c>
      <c r="AE220" s="5">
        <v>0</v>
      </c>
      <c r="AF220" s="16">
        <f t="shared" si="158"/>
        <v>0</v>
      </c>
      <c r="AG220" s="6">
        <v>0</v>
      </c>
      <c r="AH220" s="5">
        <v>0</v>
      </c>
      <c r="AI220" s="16">
        <f t="shared" si="158"/>
        <v>0</v>
      </c>
      <c r="AJ220" s="6">
        <v>0</v>
      </c>
      <c r="AK220" s="5">
        <v>0</v>
      </c>
      <c r="AL220" s="16">
        <f t="shared" si="158"/>
        <v>0</v>
      </c>
      <c r="AM220" s="6">
        <v>0</v>
      </c>
      <c r="AN220" s="5">
        <v>0</v>
      </c>
      <c r="AO220" s="16">
        <f t="shared" si="154"/>
        <v>0</v>
      </c>
      <c r="AP220" s="6">
        <v>0</v>
      </c>
      <c r="AQ220" s="5">
        <v>0</v>
      </c>
      <c r="AR220" s="16">
        <f t="shared" si="158"/>
        <v>0</v>
      </c>
      <c r="AS220" s="6">
        <v>0</v>
      </c>
      <c r="AT220" s="5">
        <v>0</v>
      </c>
      <c r="AU220" s="16">
        <f t="shared" si="158"/>
        <v>0</v>
      </c>
      <c r="AV220" s="6">
        <v>0.23200000000000001</v>
      </c>
      <c r="AW220" s="5">
        <v>17.45</v>
      </c>
      <c r="AX220" s="16">
        <f t="shared" si="158"/>
        <v>75215.517241379304</v>
      </c>
      <c r="AY220" s="6">
        <v>0</v>
      </c>
      <c r="AZ220" s="5">
        <v>0</v>
      </c>
      <c r="BA220" s="16">
        <f t="shared" si="158"/>
        <v>0</v>
      </c>
      <c r="BB220" s="6">
        <v>0</v>
      </c>
      <c r="BC220" s="5">
        <v>0</v>
      </c>
      <c r="BD220" s="16">
        <f t="shared" si="158"/>
        <v>0</v>
      </c>
      <c r="BE220" s="6">
        <v>0</v>
      </c>
      <c r="BF220" s="5">
        <v>0</v>
      </c>
      <c r="BG220" s="16">
        <f t="shared" si="158"/>
        <v>0</v>
      </c>
      <c r="BH220" s="6">
        <v>0</v>
      </c>
      <c r="BI220" s="5">
        <v>0</v>
      </c>
      <c r="BJ220" s="16">
        <f t="shared" si="158"/>
        <v>0</v>
      </c>
      <c r="BK220" s="6">
        <v>0.85345000000000004</v>
      </c>
      <c r="BL220" s="5">
        <v>5.593</v>
      </c>
      <c r="BM220" s="16">
        <f t="shared" si="158"/>
        <v>6553.4009022204</v>
      </c>
      <c r="BN220" s="6">
        <v>0</v>
      </c>
      <c r="BO220" s="5">
        <v>0</v>
      </c>
      <c r="BP220" s="16">
        <f t="shared" si="158"/>
        <v>0</v>
      </c>
      <c r="BQ220" s="6">
        <v>0</v>
      </c>
      <c r="BR220" s="5">
        <v>0</v>
      </c>
      <c r="BS220" s="16">
        <f t="shared" si="158"/>
        <v>0</v>
      </c>
      <c r="BT220" s="6">
        <v>0</v>
      </c>
      <c r="BU220" s="5">
        <v>0</v>
      </c>
      <c r="BV220" s="16">
        <f t="shared" si="159"/>
        <v>0</v>
      </c>
      <c r="BW220" s="6">
        <v>0</v>
      </c>
      <c r="BX220" s="5">
        <v>0</v>
      </c>
      <c r="BY220" s="16">
        <f t="shared" si="159"/>
        <v>0</v>
      </c>
      <c r="BZ220" s="6">
        <v>0</v>
      </c>
      <c r="CA220" s="5">
        <v>0</v>
      </c>
      <c r="CB220" s="16">
        <f t="shared" si="159"/>
        <v>0</v>
      </c>
      <c r="CC220" s="6">
        <v>0</v>
      </c>
      <c r="CD220" s="5">
        <v>0</v>
      </c>
      <c r="CE220" s="16">
        <f t="shared" si="159"/>
        <v>0</v>
      </c>
      <c r="CF220" s="6">
        <v>0</v>
      </c>
      <c r="CG220" s="5">
        <v>0</v>
      </c>
      <c r="CH220" s="16">
        <f t="shared" si="159"/>
        <v>0</v>
      </c>
      <c r="CI220" s="6">
        <v>0</v>
      </c>
      <c r="CJ220" s="5">
        <v>0</v>
      </c>
      <c r="CK220" s="16">
        <f t="shared" si="159"/>
        <v>0</v>
      </c>
      <c r="CL220" s="6">
        <v>2E-3</v>
      </c>
      <c r="CM220" s="5">
        <v>1.095</v>
      </c>
      <c r="CN220" s="16">
        <f t="shared" si="159"/>
        <v>547500</v>
      </c>
      <c r="CO220" s="6">
        <v>0</v>
      </c>
      <c r="CP220" s="5">
        <v>0</v>
      </c>
      <c r="CQ220" s="16">
        <f t="shared" si="159"/>
        <v>0</v>
      </c>
      <c r="CR220" s="6">
        <f t="shared" si="151"/>
        <v>35.822450000000003</v>
      </c>
      <c r="CS220" s="16">
        <f t="shared" si="152"/>
        <v>678.93500000000006</v>
      </c>
    </row>
    <row r="221" spans="1:97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58"/>
        <v>0</v>
      </c>
      <c r="F221" s="6">
        <v>0</v>
      </c>
      <c r="G221" s="5">
        <v>0</v>
      </c>
      <c r="H221" s="16">
        <f t="shared" si="158"/>
        <v>0</v>
      </c>
      <c r="I221" s="6">
        <v>0</v>
      </c>
      <c r="J221" s="5">
        <v>0</v>
      </c>
      <c r="K221" s="16">
        <f t="shared" si="158"/>
        <v>0</v>
      </c>
      <c r="L221" s="6">
        <v>0</v>
      </c>
      <c r="M221" s="5">
        <v>0</v>
      </c>
      <c r="N221" s="16">
        <f t="shared" si="158"/>
        <v>0</v>
      </c>
      <c r="O221" s="6">
        <v>0.53</v>
      </c>
      <c r="P221" s="5">
        <v>18.602</v>
      </c>
      <c r="Q221" s="16">
        <f t="shared" si="158"/>
        <v>35098.113207547169</v>
      </c>
      <c r="R221" s="6">
        <v>0</v>
      </c>
      <c r="S221" s="5">
        <v>0</v>
      </c>
      <c r="T221" s="16">
        <f t="shared" si="158"/>
        <v>0</v>
      </c>
      <c r="U221" s="6">
        <v>0</v>
      </c>
      <c r="V221" s="5">
        <v>0</v>
      </c>
      <c r="W221" s="16">
        <f t="shared" si="158"/>
        <v>0</v>
      </c>
      <c r="X221" s="6">
        <v>0</v>
      </c>
      <c r="Y221" s="5">
        <v>0</v>
      </c>
      <c r="Z221" s="16">
        <f t="shared" si="158"/>
        <v>0</v>
      </c>
      <c r="AA221" s="6">
        <v>0</v>
      </c>
      <c r="AB221" s="5">
        <v>0</v>
      </c>
      <c r="AC221" s="16">
        <f t="shared" si="158"/>
        <v>0</v>
      </c>
      <c r="AD221" s="6">
        <v>0</v>
      </c>
      <c r="AE221" s="5">
        <v>0</v>
      </c>
      <c r="AF221" s="16">
        <f t="shared" si="158"/>
        <v>0</v>
      </c>
      <c r="AG221" s="6">
        <v>0</v>
      </c>
      <c r="AH221" s="5">
        <v>0</v>
      </c>
      <c r="AI221" s="16">
        <f t="shared" si="158"/>
        <v>0</v>
      </c>
      <c r="AJ221" s="6">
        <v>0</v>
      </c>
      <c r="AK221" s="5">
        <v>0</v>
      </c>
      <c r="AL221" s="16">
        <f t="shared" si="158"/>
        <v>0</v>
      </c>
      <c r="AM221" s="6">
        <v>0</v>
      </c>
      <c r="AN221" s="5">
        <v>0</v>
      </c>
      <c r="AO221" s="16">
        <f t="shared" si="154"/>
        <v>0</v>
      </c>
      <c r="AP221" s="6">
        <v>0</v>
      </c>
      <c r="AQ221" s="5">
        <v>0</v>
      </c>
      <c r="AR221" s="16">
        <f t="shared" si="158"/>
        <v>0</v>
      </c>
      <c r="AS221" s="6">
        <v>0</v>
      </c>
      <c r="AT221" s="5">
        <v>0</v>
      </c>
      <c r="AU221" s="16">
        <f t="shared" si="158"/>
        <v>0</v>
      </c>
      <c r="AV221" s="6">
        <v>45.121000000000002</v>
      </c>
      <c r="AW221" s="5">
        <v>623.69100000000003</v>
      </c>
      <c r="AX221" s="16">
        <f t="shared" si="158"/>
        <v>13822.632477117086</v>
      </c>
      <c r="AY221" s="6">
        <v>0</v>
      </c>
      <c r="AZ221" s="5">
        <v>0</v>
      </c>
      <c r="BA221" s="16">
        <f t="shared" si="158"/>
        <v>0</v>
      </c>
      <c r="BB221" s="6">
        <v>0</v>
      </c>
      <c r="BC221" s="5">
        <v>0</v>
      </c>
      <c r="BD221" s="16">
        <f t="shared" si="158"/>
        <v>0</v>
      </c>
      <c r="BE221" s="6">
        <v>0</v>
      </c>
      <c r="BF221" s="5">
        <v>0</v>
      </c>
      <c r="BG221" s="16">
        <f t="shared" si="158"/>
        <v>0</v>
      </c>
      <c r="BH221" s="6">
        <v>0</v>
      </c>
      <c r="BI221" s="5">
        <v>0</v>
      </c>
      <c r="BJ221" s="16">
        <f t="shared" si="158"/>
        <v>0</v>
      </c>
      <c r="BK221" s="6">
        <v>0</v>
      </c>
      <c r="BL221" s="5">
        <v>0</v>
      </c>
      <c r="BM221" s="16">
        <f t="shared" si="158"/>
        <v>0</v>
      </c>
      <c r="BN221" s="6">
        <v>0</v>
      </c>
      <c r="BO221" s="5">
        <v>0</v>
      </c>
      <c r="BP221" s="16">
        <f t="shared" si="158"/>
        <v>0</v>
      </c>
      <c r="BQ221" s="6">
        <v>0</v>
      </c>
      <c r="BR221" s="5">
        <v>0</v>
      </c>
      <c r="BS221" s="16">
        <f t="shared" si="158"/>
        <v>0</v>
      </c>
      <c r="BT221" s="6">
        <v>0</v>
      </c>
      <c r="BU221" s="5">
        <v>0</v>
      </c>
      <c r="BV221" s="16">
        <f t="shared" si="159"/>
        <v>0</v>
      </c>
      <c r="BW221" s="6">
        <v>0</v>
      </c>
      <c r="BX221" s="5">
        <v>0</v>
      </c>
      <c r="BY221" s="16">
        <f t="shared" si="159"/>
        <v>0</v>
      </c>
      <c r="BZ221" s="6">
        <v>0</v>
      </c>
      <c r="CA221" s="5">
        <v>0</v>
      </c>
      <c r="CB221" s="16">
        <f t="shared" si="159"/>
        <v>0</v>
      </c>
      <c r="CC221" s="6">
        <v>0</v>
      </c>
      <c r="CD221" s="5">
        <v>0</v>
      </c>
      <c r="CE221" s="16">
        <f t="shared" si="159"/>
        <v>0</v>
      </c>
      <c r="CF221" s="6">
        <v>0</v>
      </c>
      <c r="CG221" s="5">
        <v>0</v>
      </c>
      <c r="CH221" s="16">
        <f t="shared" si="159"/>
        <v>0</v>
      </c>
      <c r="CI221" s="6">
        <v>0</v>
      </c>
      <c r="CJ221" s="5">
        <v>0</v>
      </c>
      <c r="CK221" s="16">
        <f t="shared" si="159"/>
        <v>0</v>
      </c>
      <c r="CL221" s="6">
        <v>0</v>
      </c>
      <c r="CM221" s="5">
        <v>0</v>
      </c>
      <c r="CN221" s="16">
        <f t="shared" si="159"/>
        <v>0</v>
      </c>
      <c r="CO221" s="6">
        <v>0</v>
      </c>
      <c r="CP221" s="5">
        <v>0</v>
      </c>
      <c r="CQ221" s="16">
        <f t="shared" si="159"/>
        <v>0</v>
      </c>
      <c r="CR221" s="6">
        <f t="shared" si="151"/>
        <v>45.651000000000003</v>
      </c>
      <c r="CS221" s="16">
        <f t="shared" si="152"/>
        <v>642.29300000000001</v>
      </c>
    </row>
    <row r="222" spans="1:97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58"/>
        <v>0</v>
      </c>
      <c r="F222" s="6">
        <v>0</v>
      </c>
      <c r="G222" s="5">
        <v>0</v>
      </c>
      <c r="H222" s="16">
        <f t="shared" si="158"/>
        <v>0</v>
      </c>
      <c r="I222" s="6">
        <v>0</v>
      </c>
      <c r="J222" s="5">
        <v>0</v>
      </c>
      <c r="K222" s="16">
        <f t="shared" si="158"/>
        <v>0</v>
      </c>
      <c r="L222" s="6">
        <v>0</v>
      </c>
      <c r="M222" s="5">
        <v>0</v>
      </c>
      <c r="N222" s="16">
        <f t="shared" si="158"/>
        <v>0</v>
      </c>
      <c r="O222" s="71">
        <v>0.85499999999999998</v>
      </c>
      <c r="P222" s="72">
        <v>30.009</v>
      </c>
      <c r="Q222" s="16">
        <f t="shared" si="158"/>
        <v>35098.245614035084</v>
      </c>
      <c r="R222" s="6">
        <v>0</v>
      </c>
      <c r="S222" s="5">
        <v>0</v>
      </c>
      <c r="T222" s="16">
        <f t="shared" si="158"/>
        <v>0</v>
      </c>
      <c r="U222" s="6">
        <v>0</v>
      </c>
      <c r="V222" s="5">
        <v>0</v>
      </c>
      <c r="W222" s="16">
        <f t="shared" si="158"/>
        <v>0</v>
      </c>
      <c r="X222" s="6">
        <v>0</v>
      </c>
      <c r="Y222" s="5">
        <v>0</v>
      </c>
      <c r="Z222" s="16">
        <f t="shared" si="158"/>
        <v>0</v>
      </c>
      <c r="AA222" s="71">
        <v>1</v>
      </c>
      <c r="AB222" s="72">
        <v>34</v>
      </c>
      <c r="AC222" s="16">
        <f t="shared" si="158"/>
        <v>34000</v>
      </c>
      <c r="AD222" s="6">
        <v>0</v>
      </c>
      <c r="AE222" s="5">
        <v>0</v>
      </c>
      <c r="AF222" s="16">
        <f t="shared" si="158"/>
        <v>0</v>
      </c>
      <c r="AG222" s="6">
        <v>0</v>
      </c>
      <c r="AH222" s="5">
        <v>0</v>
      </c>
      <c r="AI222" s="16">
        <f t="shared" si="158"/>
        <v>0</v>
      </c>
      <c r="AJ222" s="6">
        <v>0</v>
      </c>
      <c r="AK222" s="5">
        <v>0</v>
      </c>
      <c r="AL222" s="16">
        <f t="shared" si="158"/>
        <v>0</v>
      </c>
      <c r="AM222" s="6">
        <v>0</v>
      </c>
      <c r="AN222" s="5">
        <v>0</v>
      </c>
      <c r="AO222" s="16">
        <f t="shared" si="154"/>
        <v>0</v>
      </c>
      <c r="AP222" s="6">
        <v>0</v>
      </c>
      <c r="AQ222" s="5">
        <v>0</v>
      </c>
      <c r="AR222" s="16">
        <f t="shared" si="158"/>
        <v>0</v>
      </c>
      <c r="AS222" s="6">
        <v>0</v>
      </c>
      <c r="AT222" s="5">
        <v>0</v>
      </c>
      <c r="AU222" s="16">
        <f t="shared" si="158"/>
        <v>0</v>
      </c>
      <c r="AV222" s="71">
        <v>20.942</v>
      </c>
      <c r="AW222" s="72">
        <v>469.14400000000001</v>
      </c>
      <c r="AX222" s="16">
        <f t="shared" si="158"/>
        <v>22402.062840225382</v>
      </c>
      <c r="AY222" s="6">
        <v>0</v>
      </c>
      <c r="AZ222" s="5">
        <v>0</v>
      </c>
      <c r="BA222" s="16">
        <f t="shared" si="158"/>
        <v>0</v>
      </c>
      <c r="BB222" s="6">
        <v>0</v>
      </c>
      <c r="BC222" s="5">
        <v>0</v>
      </c>
      <c r="BD222" s="16">
        <f t="shared" si="158"/>
        <v>0</v>
      </c>
      <c r="BE222" s="6">
        <v>0</v>
      </c>
      <c r="BF222" s="5">
        <v>0</v>
      </c>
      <c r="BG222" s="16">
        <f t="shared" si="158"/>
        <v>0</v>
      </c>
      <c r="BH222" s="71">
        <v>0.41</v>
      </c>
      <c r="BI222" s="72">
        <v>7.9119999999999999</v>
      </c>
      <c r="BJ222" s="16">
        <f t="shared" si="158"/>
        <v>19297.560975609755</v>
      </c>
      <c r="BK222" s="71">
        <v>3.8079999999999996E-2</v>
      </c>
      <c r="BL222" s="72">
        <v>3.83</v>
      </c>
      <c r="BM222" s="16">
        <f t="shared" si="158"/>
        <v>100577.731092437</v>
      </c>
      <c r="BN222" s="6">
        <v>0</v>
      </c>
      <c r="BO222" s="5">
        <v>0</v>
      </c>
      <c r="BP222" s="16">
        <f t="shared" si="158"/>
        <v>0</v>
      </c>
      <c r="BQ222" s="6">
        <v>0</v>
      </c>
      <c r="BR222" s="5">
        <v>0</v>
      </c>
      <c r="BS222" s="16">
        <f t="shared" si="158"/>
        <v>0</v>
      </c>
      <c r="BT222" s="6">
        <v>0</v>
      </c>
      <c r="BU222" s="5">
        <v>0</v>
      </c>
      <c r="BV222" s="16">
        <f t="shared" si="159"/>
        <v>0</v>
      </c>
      <c r="BW222" s="6">
        <v>0</v>
      </c>
      <c r="BX222" s="5">
        <v>0</v>
      </c>
      <c r="BY222" s="16">
        <f t="shared" si="159"/>
        <v>0</v>
      </c>
      <c r="BZ222" s="6">
        <v>0</v>
      </c>
      <c r="CA222" s="5">
        <v>0</v>
      </c>
      <c r="CB222" s="16">
        <f t="shared" si="159"/>
        <v>0</v>
      </c>
      <c r="CC222" s="6">
        <v>0</v>
      </c>
      <c r="CD222" s="5">
        <v>0</v>
      </c>
      <c r="CE222" s="16">
        <f t="shared" si="159"/>
        <v>0</v>
      </c>
      <c r="CF222" s="6">
        <v>0</v>
      </c>
      <c r="CG222" s="5">
        <v>0</v>
      </c>
      <c r="CH222" s="16">
        <f t="shared" si="159"/>
        <v>0</v>
      </c>
      <c r="CI222" s="6">
        <v>0</v>
      </c>
      <c r="CJ222" s="5">
        <v>0</v>
      </c>
      <c r="CK222" s="16">
        <f t="shared" si="159"/>
        <v>0</v>
      </c>
      <c r="CL222" s="6">
        <v>0</v>
      </c>
      <c r="CM222" s="5">
        <v>0</v>
      </c>
      <c r="CN222" s="16">
        <f t="shared" si="159"/>
        <v>0</v>
      </c>
      <c r="CO222" s="6">
        <v>0</v>
      </c>
      <c r="CP222" s="5">
        <v>0</v>
      </c>
      <c r="CQ222" s="16">
        <f t="shared" si="159"/>
        <v>0</v>
      </c>
      <c r="CR222" s="6">
        <f t="shared" si="151"/>
        <v>23.245080000000002</v>
      </c>
      <c r="CS222" s="16">
        <f t="shared" si="152"/>
        <v>544.89499999999998</v>
      </c>
    </row>
    <row r="223" spans="1:97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58"/>
        <v>0</v>
      </c>
      <c r="F223" s="6">
        <v>0</v>
      </c>
      <c r="G223" s="5">
        <v>0</v>
      </c>
      <c r="H223" s="16">
        <f t="shared" si="158"/>
        <v>0</v>
      </c>
      <c r="I223" s="6">
        <v>0</v>
      </c>
      <c r="J223" s="5">
        <v>0</v>
      </c>
      <c r="K223" s="16">
        <f t="shared" si="158"/>
        <v>0</v>
      </c>
      <c r="L223" s="6">
        <v>0</v>
      </c>
      <c r="M223" s="5">
        <v>0</v>
      </c>
      <c r="N223" s="16">
        <f t="shared" si="158"/>
        <v>0</v>
      </c>
      <c r="O223" s="10">
        <v>1.1922699999999999</v>
      </c>
      <c r="P223" s="75">
        <v>38.167000000000002</v>
      </c>
      <c r="Q223" s="16">
        <f t="shared" si="158"/>
        <v>32012.044251721512</v>
      </c>
      <c r="R223" s="6">
        <v>0</v>
      </c>
      <c r="S223" s="5">
        <v>0</v>
      </c>
      <c r="T223" s="16">
        <f t="shared" si="158"/>
        <v>0</v>
      </c>
      <c r="U223" s="6">
        <v>0</v>
      </c>
      <c r="V223" s="5">
        <v>0</v>
      </c>
      <c r="W223" s="16">
        <f t="shared" si="158"/>
        <v>0</v>
      </c>
      <c r="X223" s="6">
        <v>0</v>
      </c>
      <c r="Y223" s="5">
        <v>0</v>
      </c>
      <c r="Z223" s="16">
        <f t="shared" si="158"/>
        <v>0</v>
      </c>
      <c r="AA223" s="10">
        <v>0.25</v>
      </c>
      <c r="AB223" s="75">
        <v>6.875</v>
      </c>
      <c r="AC223" s="16">
        <f t="shared" si="158"/>
        <v>27500</v>
      </c>
      <c r="AD223" s="6">
        <v>0</v>
      </c>
      <c r="AE223" s="5">
        <v>0</v>
      </c>
      <c r="AF223" s="16">
        <f t="shared" si="158"/>
        <v>0</v>
      </c>
      <c r="AG223" s="6">
        <v>0</v>
      </c>
      <c r="AH223" s="5">
        <v>0</v>
      </c>
      <c r="AI223" s="16">
        <f t="shared" si="158"/>
        <v>0</v>
      </c>
      <c r="AJ223" s="6">
        <v>0</v>
      </c>
      <c r="AK223" s="5">
        <v>0</v>
      </c>
      <c r="AL223" s="16">
        <f t="shared" si="158"/>
        <v>0</v>
      </c>
      <c r="AM223" s="6">
        <v>0</v>
      </c>
      <c r="AN223" s="5">
        <v>0</v>
      </c>
      <c r="AO223" s="16">
        <f t="shared" si="154"/>
        <v>0</v>
      </c>
      <c r="AP223" s="6">
        <v>0</v>
      </c>
      <c r="AQ223" s="5">
        <v>0</v>
      </c>
      <c r="AR223" s="16">
        <f t="shared" si="158"/>
        <v>0</v>
      </c>
      <c r="AS223" s="6">
        <v>0</v>
      </c>
      <c r="AT223" s="5">
        <v>0</v>
      </c>
      <c r="AU223" s="16">
        <f t="shared" si="158"/>
        <v>0</v>
      </c>
      <c r="AV223" s="10">
        <v>5.8999999999999997E-2</v>
      </c>
      <c r="AW223" s="75">
        <v>2.91</v>
      </c>
      <c r="AX223" s="16">
        <f t="shared" si="158"/>
        <v>49322.03389830509</v>
      </c>
      <c r="AY223" s="6">
        <v>0</v>
      </c>
      <c r="AZ223" s="5">
        <v>0</v>
      </c>
      <c r="BA223" s="16">
        <f t="shared" si="158"/>
        <v>0</v>
      </c>
      <c r="BB223" s="6">
        <v>0</v>
      </c>
      <c r="BC223" s="5">
        <v>0</v>
      </c>
      <c r="BD223" s="16">
        <f t="shared" si="158"/>
        <v>0</v>
      </c>
      <c r="BE223" s="6">
        <v>0</v>
      </c>
      <c r="BF223" s="5">
        <v>0</v>
      </c>
      <c r="BG223" s="16">
        <f t="shared" si="158"/>
        <v>0</v>
      </c>
      <c r="BH223" s="10">
        <v>1.05</v>
      </c>
      <c r="BI223" s="75">
        <v>18.18</v>
      </c>
      <c r="BJ223" s="16">
        <f t="shared" si="158"/>
        <v>17314.285714285714</v>
      </c>
      <c r="BK223" s="10">
        <v>0.13871</v>
      </c>
      <c r="BL223" s="75">
        <v>8.0410000000000004</v>
      </c>
      <c r="BM223" s="16">
        <f t="shared" si="158"/>
        <v>57969.865186360032</v>
      </c>
      <c r="BN223" s="6">
        <v>0</v>
      </c>
      <c r="BO223" s="5">
        <v>0</v>
      </c>
      <c r="BP223" s="16">
        <f t="shared" si="158"/>
        <v>0</v>
      </c>
      <c r="BQ223" s="6">
        <v>0</v>
      </c>
      <c r="BR223" s="5">
        <v>0</v>
      </c>
      <c r="BS223" s="16">
        <f t="shared" si="158"/>
        <v>0</v>
      </c>
      <c r="BT223" s="6">
        <v>0</v>
      </c>
      <c r="BU223" s="5">
        <v>0</v>
      </c>
      <c r="BV223" s="16">
        <f t="shared" si="159"/>
        <v>0</v>
      </c>
      <c r="BW223" s="6">
        <v>0</v>
      </c>
      <c r="BX223" s="5">
        <v>0</v>
      </c>
      <c r="BY223" s="16">
        <f t="shared" si="159"/>
        <v>0</v>
      </c>
      <c r="BZ223" s="6">
        <v>0</v>
      </c>
      <c r="CA223" s="5">
        <v>0</v>
      </c>
      <c r="CB223" s="16">
        <f t="shared" si="159"/>
        <v>0</v>
      </c>
      <c r="CC223" s="6">
        <v>0</v>
      </c>
      <c r="CD223" s="5">
        <v>0</v>
      </c>
      <c r="CE223" s="16">
        <f t="shared" si="159"/>
        <v>0</v>
      </c>
      <c r="CF223" s="6">
        <v>0</v>
      </c>
      <c r="CG223" s="5">
        <v>0</v>
      </c>
      <c r="CH223" s="16">
        <f t="shared" si="159"/>
        <v>0</v>
      </c>
      <c r="CI223" s="6">
        <v>0</v>
      </c>
      <c r="CJ223" s="5">
        <v>0</v>
      </c>
      <c r="CK223" s="16">
        <f t="shared" si="159"/>
        <v>0</v>
      </c>
      <c r="CL223" s="6">
        <v>0</v>
      </c>
      <c r="CM223" s="5">
        <v>0</v>
      </c>
      <c r="CN223" s="16">
        <f t="shared" si="159"/>
        <v>0</v>
      </c>
      <c r="CO223" s="6">
        <v>0</v>
      </c>
      <c r="CP223" s="5">
        <v>0</v>
      </c>
      <c r="CQ223" s="16">
        <f t="shared" si="159"/>
        <v>0</v>
      </c>
      <c r="CR223" s="6">
        <f t="shared" si="151"/>
        <v>2.6899799999999998</v>
      </c>
      <c r="CS223" s="16">
        <f t="shared" si="152"/>
        <v>74.173000000000002</v>
      </c>
    </row>
    <row r="224" spans="1:97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58"/>
        <v>0</v>
      </c>
      <c r="F224" s="6">
        <v>0</v>
      </c>
      <c r="G224" s="5">
        <v>0</v>
      </c>
      <c r="H224" s="16">
        <f t="shared" si="158"/>
        <v>0</v>
      </c>
      <c r="I224" s="6">
        <v>0</v>
      </c>
      <c r="J224" s="5">
        <v>0</v>
      </c>
      <c r="K224" s="16">
        <f t="shared" si="158"/>
        <v>0</v>
      </c>
      <c r="L224" s="6">
        <v>0</v>
      </c>
      <c r="M224" s="5">
        <v>0</v>
      </c>
      <c r="N224" s="16">
        <f t="shared" si="158"/>
        <v>0</v>
      </c>
      <c r="O224" s="76">
        <v>1.1748399999999999</v>
      </c>
      <c r="P224" s="5">
        <v>11.146000000000001</v>
      </c>
      <c r="Q224" s="16">
        <f t="shared" si="158"/>
        <v>9487.2493275680099</v>
      </c>
      <c r="R224" s="6">
        <v>0</v>
      </c>
      <c r="S224" s="5">
        <v>0</v>
      </c>
      <c r="T224" s="16">
        <f t="shared" si="158"/>
        <v>0</v>
      </c>
      <c r="U224" s="6">
        <v>0</v>
      </c>
      <c r="V224" s="5">
        <v>0</v>
      </c>
      <c r="W224" s="16">
        <f t="shared" si="158"/>
        <v>0</v>
      </c>
      <c r="X224" s="6">
        <v>0</v>
      </c>
      <c r="Y224" s="5">
        <v>0</v>
      </c>
      <c r="Z224" s="16">
        <f t="shared" si="158"/>
        <v>0</v>
      </c>
      <c r="AA224" s="76">
        <v>34</v>
      </c>
      <c r="AB224" s="5">
        <v>598.5</v>
      </c>
      <c r="AC224" s="16">
        <f t="shared" si="158"/>
        <v>17602.941176470587</v>
      </c>
      <c r="AD224" s="6">
        <v>0</v>
      </c>
      <c r="AE224" s="5">
        <v>0</v>
      </c>
      <c r="AF224" s="16">
        <f t="shared" si="158"/>
        <v>0</v>
      </c>
      <c r="AG224" s="6">
        <v>0</v>
      </c>
      <c r="AH224" s="5">
        <v>0</v>
      </c>
      <c r="AI224" s="16">
        <f t="shared" si="158"/>
        <v>0</v>
      </c>
      <c r="AJ224" s="6">
        <v>0</v>
      </c>
      <c r="AK224" s="5">
        <v>0</v>
      </c>
      <c r="AL224" s="16">
        <f t="shared" si="158"/>
        <v>0</v>
      </c>
      <c r="AM224" s="6">
        <v>0</v>
      </c>
      <c r="AN224" s="5">
        <v>0</v>
      </c>
      <c r="AO224" s="16">
        <f t="shared" si="154"/>
        <v>0</v>
      </c>
      <c r="AP224" s="6">
        <v>0</v>
      </c>
      <c r="AQ224" s="5">
        <v>0</v>
      </c>
      <c r="AR224" s="16">
        <f t="shared" si="158"/>
        <v>0</v>
      </c>
      <c r="AS224" s="6">
        <v>0</v>
      </c>
      <c r="AT224" s="5">
        <v>0</v>
      </c>
      <c r="AU224" s="16">
        <f t="shared" si="158"/>
        <v>0</v>
      </c>
      <c r="AV224" s="76">
        <v>0.81799999999999995</v>
      </c>
      <c r="AW224" s="5">
        <v>13.484999999999999</v>
      </c>
      <c r="AX224" s="16">
        <f t="shared" si="158"/>
        <v>16485.330073349633</v>
      </c>
      <c r="AY224" s="6">
        <v>0</v>
      </c>
      <c r="AZ224" s="5">
        <v>0</v>
      </c>
      <c r="BA224" s="16">
        <f t="shared" si="158"/>
        <v>0</v>
      </c>
      <c r="BB224" s="6">
        <v>0</v>
      </c>
      <c r="BC224" s="5">
        <v>0</v>
      </c>
      <c r="BD224" s="16">
        <f t="shared" si="158"/>
        <v>0</v>
      </c>
      <c r="BE224" s="6">
        <v>0</v>
      </c>
      <c r="BF224" s="5">
        <v>0</v>
      </c>
      <c r="BG224" s="16">
        <f t="shared" si="158"/>
        <v>0</v>
      </c>
      <c r="BH224" s="76">
        <v>0.35</v>
      </c>
      <c r="BI224" s="5">
        <v>5.8719999999999999</v>
      </c>
      <c r="BJ224" s="16">
        <f t="shared" si="158"/>
        <v>16777.142857142859</v>
      </c>
      <c r="BK224" s="76">
        <v>1.5100000000000001E-3</v>
      </c>
      <c r="BL224" s="5">
        <v>0.18</v>
      </c>
      <c r="BM224" s="16">
        <f t="shared" si="158"/>
        <v>119205.29801324503</v>
      </c>
      <c r="BN224" s="6">
        <v>0</v>
      </c>
      <c r="BO224" s="5">
        <v>0</v>
      </c>
      <c r="BP224" s="16">
        <f t="shared" si="158"/>
        <v>0</v>
      </c>
      <c r="BQ224" s="6">
        <v>0</v>
      </c>
      <c r="BR224" s="5">
        <v>0</v>
      </c>
      <c r="BS224" s="16">
        <f t="shared" si="158"/>
        <v>0</v>
      </c>
      <c r="BT224" s="6">
        <v>0</v>
      </c>
      <c r="BU224" s="5">
        <v>0</v>
      </c>
      <c r="BV224" s="16">
        <f t="shared" si="159"/>
        <v>0</v>
      </c>
      <c r="BW224" s="6">
        <v>0</v>
      </c>
      <c r="BX224" s="5">
        <v>0</v>
      </c>
      <c r="BY224" s="16">
        <f t="shared" si="159"/>
        <v>0</v>
      </c>
      <c r="BZ224" s="6">
        <v>0</v>
      </c>
      <c r="CA224" s="5">
        <v>0</v>
      </c>
      <c r="CB224" s="16">
        <f t="shared" si="159"/>
        <v>0</v>
      </c>
      <c r="CC224" s="6">
        <v>0</v>
      </c>
      <c r="CD224" s="5">
        <v>0</v>
      </c>
      <c r="CE224" s="16">
        <f t="shared" si="159"/>
        <v>0</v>
      </c>
      <c r="CF224" s="6">
        <v>0</v>
      </c>
      <c r="CG224" s="5">
        <v>0</v>
      </c>
      <c r="CH224" s="16">
        <f t="shared" si="159"/>
        <v>0</v>
      </c>
      <c r="CI224" s="6">
        <v>0</v>
      </c>
      <c r="CJ224" s="5">
        <v>0</v>
      </c>
      <c r="CK224" s="16">
        <f t="shared" si="159"/>
        <v>0</v>
      </c>
      <c r="CL224" s="6">
        <v>0</v>
      </c>
      <c r="CM224" s="5">
        <v>0</v>
      </c>
      <c r="CN224" s="16">
        <f t="shared" si="159"/>
        <v>0</v>
      </c>
      <c r="CO224" s="6">
        <v>0</v>
      </c>
      <c r="CP224" s="5">
        <v>0</v>
      </c>
      <c r="CQ224" s="16">
        <f t="shared" si="159"/>
        <v>0</v>
      </c>
      <c r="CR224" s="6">
        <f t="shared" si="151"/>
        <v>36.344350000000006</v>
      </c>
      <c r="CS224" s="16">
        <f t="shared" si="152"/>
        <v>629.18299999999988</v>
      </c>
    </row>
    <row r="225" spans="1:97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58"/>
        <v>0</v>
      </c>
      <c r="F225" s="6">
        <v>0</v>
      </c>
      <c r="G225" s="5">
        <v>0</v>
      </c>
      <c r="H225" s="16">
        <f t="shared" si="158"/>
        <v>0</v>
      </c>
      <c r="I225" s="6">
        <v>0</v>
      </c>
      <c r="J225" s="5">
        <v>0</v>
      </c>
      <c r="K225" s="16">
        <f t="shared" si="158"/>
        <v>0</v>
      </c>
      <c r="L225" s="6">
        <v>0</v>
      </c>
      <c r="M225" s="5">
        <v>0</v>
      </c>
      <c r="N225" s="16">
        <f t="shared" si="158"/>
        <v>0</v>
      </c>
      <c r="O225" s="76">
        <v>0.56000000000000005</v>
      </c>
      <c r="P225" s="5">
        <v>20.773</v>
      </c>
      <c r="Q225" s="16">
        <f t="shared" si="158"/>
        <v>37094.642857142848</v>
      </c>
      <c r="R225" s="6">
        <v>0</v>
      </c>
      <c r="S225" s="5">
        <v>0</v>
      </c>
      <c r="T225" s="16">
        <f t="shared" si="158"/>
        <v>0</v>
      </c>
      <c r="U225" s="6">
        <v>0</v>
      </c>
      <c r="V225" s="5">
        <v>0</v>
      </c>
      <c r="W225" s="16">
        <f t="shared" si="158"/>
        <v>0</v>
      </c>
      <c r="X225" s="6">
        <v>0</v>
      </c>
      <c r="Y225" s="5">
        <v>0</v>
      </c>
      <c r="Z225" s="16">
        <f t="shared" si="158"/>
        <v>0</v>
      </c>
      <c r="AA225" s="76">
        <v>6</v>
      </c>
      <c r="AB225" s="5">
        <v>147</v>
      </c>
      <c r="AC225" s="16">
        <f t="shared" si="158"/>
        <v>24500</v>
      </c>
      <c r="AD225" s="6">
        <v>0</v>
      </c>
      <c r="AE225" s="5">
        <v>0</v>
      </c>
      <c r="AF225" s="16">
        <f t="shared" si="158"/>
        <v>0</v>
      </c>
      <c r="AG225" s="6">
        <v>0</v>
      </c>
      <c r="AH225" s="5">
        <v>0</v>
      </c>
      <c r="AI225" s="16">
        <f t="shared" si="158"/>
        <v>0</v>
      </c>
      <c r="AJ225" s="6">
        <v>0</v>
      </c>
      <c r="AK225" s="5">
        <v>0</v>
      </c>
      <c r="AL225" s="16">
        <f t="shared" si="158"/>
        <v>0</v>
      </c>
      <c r="AM225" s="6">
        <v>0</v>
      </c>
      <c r="AN225" s="5">
        <v>0</v>
      </c>
      <c r="AO225" s="16">
        <f t="shared" si="154"/>
        <v>0</v>
      </c>
      <c r="AP225" s="6">
        <v>0</v>
      </c>
      <c r="AQ225" s="5">
        <v>0</v>
      </c>
      <c r="AR225" s="16">
        <f t="shared" si="158"/>
        <v>0</v>
      </c>
      <c r="AS225" s="6">
        <v>0</v>
      </c>
      <c r="AT225" s="5">
        <v>0</v>
      </c>
      <c r="AU225" s="16">
        <f t="shared" si="158"/>
        <v>0</v>
      </c>
      <c r="AV225" s="76">
        <v>17.54</v>
      </c>
      <c r="AW225" s="5">
        <v>206.46799999999999</v>
      </c>
      <c r="AX225" s="16">
        <f t="shared" si="158"/>
        <v>11771.265678449259</v>
      </c>
      <c r="AY225" s="6">
        <v>0</v>
      </c>
      <c r="AZ225" s="5">
        <v>0</v>
      </c>
      <c r="BA225" s="16">
        <f t="shared" si="158"/>
        <v>0</v>
      </c>
      <c r="BB225" s="6">
        <v>0</v>
      </c>
      <c r="BC225" s="5">
        <v>0</v>
      </c>
      <c r="BD225" s="16">
        <f t="shared" si="158"/>
        <v>0</v>
      </c>
      <c r="BE225" s="6">
        <v>0</v>
      </c>
      <c r="BF225" s="5">
        <v>0</v>
      </c>
      <c r="BG225" s="16">
        <f t="shared" si="158"/>
        <v>0</v>
      </c>
      <c r="BH225" s="76">
        <v>1.2050000000000001</v>
      </c>
      <c r="BI225" s="5">
        <v>21.073</v>
      </c>
      <c r="BJ225" s="16">
        <f t="shared" si="158"/>
        <v>17487.966804979253</v>
      </c>
      <c r="BK225" s="76">
        <v>1.4999999999999999E-2</v>
      </c>
      <c r="BL225" s="5">
        <v>1.1319999999999999</v>
      </c>
      <c r="BM225" s="16">
        <f t="shared" si="158"/>
        <v>75466.666666666672</v>
      </c>
      <c r="BN225" s="6">
        <v>0</v>
      </c>
      <c r="BO225" s="5">
        <v>0</v>
      </c>
      <c r="BP225" s="16">
        <f t="shared" si="158"/>
        <v>0</v>
      </c>
      <c r="BQ225" s="6">
        <v>0</v>
      </c>
      <c r="BR225" s="5">
        <v>0</v>
      </c>
      <c r="BS225" s="16">
        <f t="shared" si="158"/>
        <v>0</v>
      </c>
      <c r="BT225" s="6">
        <v>0</v>
      </c>
      <c r="BU225" s="5">
        <v>0</v>
      </c>
      <c r="BV225" s="16">
        <f t="shared" si="159"/>
        <v>0</v>
      </c>
      <c r="BW225" s="6">
        <v>0</v>
      </c>
      <c r="BX225" s="5">
        <v>0</v>
      </c>
      <c r="BY225" s="16">
        <f t="shared" si="159"/>
        <v>0</v>
      </c>
      <c r="BZ225" s="6">
        <v>0</v>
      </c>
      <c r="CA225" s="5">
        <v>0</v>
      </c>
      <c r="CB225" s="16">
        <f t="shared" si="159"/>
        <v>0</v>
      </c>
      <c r="CC225" s="6">
        <v>0</v>
      </c>
      <c r="CD225" s="5">
        <v>0</v>
      </c>
      <c r="CE225" s="16">
        <f t="shared" si="159"/>
        <v>0</v>
      </c>
      <c r="CF225" s="6">
        <v>0</v>
      </c>
      <c r="CG225" s="5">
        <v>0</v>
      </c>
      <c r="CH225" s="16">
        <f t="shared" si="159"/>
        <v>0</v>
      </c>
      <c r="CI225" s="6">
        <v>0</v>
      </c>
      <c r="CJ225" s="5">
        <v>0</v>
      </c>
      <c r="CK225" s="16">
        <f t="shared" si="159"/>
        <v>0</v>
      </c>
      <c r="CL225" s="6">
        <v>0</v>
      </c>
      <c r="CM225" s="5">
        <v>0</v>
      </c>
      <c r="CN225" s="16">
        <f t="shared" si="159"/>
        <v>0</v>
      </c>
      <c r="CO225" s="6">
        <v>0</v>
      </c>
      <c r="CP225" s="5">
        <v>0</v>
      </c>
      <c r="CQ225" s="16">
        <f t="shared" si="159"/>
        <v>0</v>
      </c>
      <c r="CR225" s="6">
        <f t="shared" si="151"/>
        <v>25.32</v>
      </c>
      <c r="CS225" s="16">
        <f t="shared" si="152"/>
        <v>396.44599999999997</v>
      </c>
    </row>
    <row r="226" spans="1:97" ht="15" thickBot="1" x14ac:dyDescent="0.35">
      <c r="A226" s="66"/>
      <c r="B226" s="67" t="s">
        <v>17</v>
      </c>
      <c r="C226" s="68">
        <f t="shared" ref="C226:D226" si="160">SUM(C214:C225)</f>
        <v>0</v>
      </c>
      <c r="D226" s="69">
        <f t="shared" si="160"/>
        <v>0</v>
      </c>
      <c r="E226" s="70"/>
      <c r="F226" s="68">
        <f t="shared" ref="F226:G226" si="161">SUM(F214:F225)</f>
        <v>0</v>
      </c>
      <c r="G226" s="69">
        <f t="shared" si="161"/>
        <v>0</v>
      </c>
      <c r="H226" s="70"/>
      <c r="I226" s="68">
        <f t="shared" ref="I226:J226" si="162">SUM(I214:I225)</f>
        <v>0</v>
      </c>
      <c r="J226" s="69">
        <f t="shared" si="162"/>
        <v>0</v>
      </c>
      <c r="K226" s="70"/>
      <c r="L226" s="68">
        <f t="shared" ref="L226:M226" si="163">SUM(L214:L225)</f>
        <v>0</v>
      </c>
      <c r="M226" s="69">
        <f t="shared" si="163"/>
        <v>0</v>
      </c>
      <c r="N226" s="70"/>
      <c r="O226" s="68">
        <f t="shared" ref="O226:P226" si="164">SUM(O214:O225)</f>
        <v>6.7321100000000005</v>
      </c>
      <c r="P226" s="69">
        <f t="shared" si="164"/>
        <v>203.523</v>
      </c>
      <c r="Q226" s="70"/>
      <c r="R226" s="68">
        <f t="shared" ref="R226:S226" si="165">SUM(R214:R225)</f>
        <v>0</v>
      </c>
      <c r="S226" s="69">
        <f t="shared" si="165"/>
        <v>0</v>
      </c>
      <c r="T226" s="70"/>
      <c r="U226" s="68">
        <f t="shared" ref="U226:V226" si="166">SUM(U214:U225)</f>
        <v>0</v>
      </c>
      <c r="V226" s="69">
        <f t="shared" si="166"/>
        <v>0</v>
      </c>
      <c r="W226" s="70"/>
      <c r="X226" s="68">
        <f t="shared" ref="X226:Y226" si="167">SUM(X214:X225)</f>
        <v>0</v>
      </c>
      <c r="Y226" s="69">
        <f t="shared" si="167"/>
        <v>0</v>
      </c>
      <c r="Z226" s="70"/>
      <c r="AA226" s="68">
        <f t="shared" ref="AA226:AB226" si="168">SUM(AA214:AA225)</f>
        <v>75.25</v>
      </c>
      <c r="AB226" s="69">
        <f t="shared" si="168"/>
        <v>1415.375</v>
      </c>
      <c r="AC226" s="70"/>
      <c r="AD226" s="68">
        <f t="shared" ref="AD226:AE226" si="169">SUM(AD214:AD225)</f>
        <v>0</v>
      </c>
      <c r="AE226" s="69">
        <f t="shared" si="169"/>
        <v>0</v>
      </c>
      <c r="AF226" s="70"/>
      <c r="AG226" s="68">
        <f t="shared" ref="AG226:AH226" si="170">SUM(AG214:AG225)</f>
        <v>0</v>
      </c>
      <c r="AH226" s="69">
        <f t="shared" si="170"/>
        <v>0</v>
      </c>
      <c r="AI226" s="70"/>
      <c r="AJ226" s="68">
        <f t="shared" ref="AJ226:AK226" si="171">SUM(AJ214:AJ225)</f>
        <v>0</v>
      </c>
      <c r="AK226" s="69">
        <f t="shared" si="171"/>
        <v>0</v>
      </c>
      <c r="AL226" s="70"/>
      <c r="AM226" s="68">
        <f t="shared" ref="AM226:AN226" si="172">SUM(AM214:AM225)</f>
        <v>0</v>
      </c>
      <c r="AN226" s="69">
        <f t="shared" si="172"/>
        <v>0</v>
      </c>
      <c r="AO226" s="70"/>
      <c r="AP226" s="68">
        <f t="shared" ref="AP226:AQ226" si="173">SUM(AP214:AP225)</f>
        <v>0</v>
      </c>
      <c r="AQ226" s="69">
        <f t="shared" si="173"/>
        <v>0</v>
      </c>
      <c r="AR226" s="70"/>
      <c r="AS226" s="68">
        <f t="shared" ref="AS226:AT226" si="174">SUM(AS214:AS225)</f>
        <v>0</v>
      </c>
      <c r="AT226" s="69">
        <f t="shared" si="174"/>
        <v>0</v>
      </c>
      <c r="AU226" s="70"/>
      <c r="AV226" s="68">
        <f t="shared" ref="AV226:AW226" si="175">SUM(AV214:AV225)</f>
        <v>86.78</v>
      </c>
      <c r="AW226" s="69">
        <f t="shared" si="175"/>
        <v>1683.6610000000001</v>
      </c>
      <c r="AX226" s="70"/>
      <c r="AY226" s="68">
        <f t="shared" ref="AY226:AZ226" si="176">SUM(AY214:AY225)</f>
        <v>0</v>
      </c>
      <c r="AZ226" s="69">
        <f t="shared" si="176"/>
        <v>0</v>
      </c>
      <c r="BA226" s="70"/>
      <c r="BB226" s="68">
        <f t="shared" ref="BB226:BC226" si="177">SUM(BB214:BB225)</f>
        <v>0</v>
      </c>
      <c r="BC226" s="69">
        <f t="shared" si="177"/>
        <v>0</v>
      </c>
      <c r="BD226" s="70"/>
      <c r="BE226" s="68">
        <f t="shared" ref="BE226:BF226" si="178">SUM(BE214:BE225)</f>
        <v>0</v>
      </c>
      <c r="BF226" s="69">
        <f t="shared" si="178"/>
        <v>0</v>
      </c>
      <c r="BG226" s="70"/>
      <c r="BH226" s="68">
        <f t="shared" ref="BH226:BI226" si="179">SUM(BH214:BH225)</f>
        <v>5.3029999999999999</v>
      </c>
      <c r="BI226" s="69">
        <f t="shared" si="179"/>
        <v>96.510999999999996</v>
      </c>
      <c r="BJ226" s="70"/>
      <c r="BK226" s="68">
        <f t="shared" ref="BK226:BL226" si="180">SUM(BK214:BK225)</f>
        <v>1.1706699999999999</v>
      </c>
      <c r="BL226" s="69">
        <f t="shared" si="180"/>
        <v>23.206</v>
      </c>
      <c r="BM226" s="70"/>
      <c r="BN226" s="68">
        <f t="shared" ref="BN226:BO226" si="181">SUM(BN214:BN225)</f>
        <v>0</v>
      </c>
      <c r="BO226" s="69">
        <f t="shared" si="181"/>
        <v>0</v>
      </c>
      <c r="BP226" s="70"/>
      <c r="BQ226" s="68">
        <f t="shared" ref="BQ226:BR226" si="182">SUM(BQ214:BQ225)</f>
        <v>0</v>
      </c>
      <c r="BR226" s="69">
        <f t="shared" si="182"/>
        <v>0</v>
      </c>
      <c r="BS226" s="70"/>
      <c r="BT226" s="68">
        <f t="shared" ref="BT226:BU226" si="183">SUM(BT214:BT225)</f>
        <v>0</v>
      </c>
      <c r="BU226" s="69">
        <f t="shared" si="183"/>
        <v>0</v>
      </c>
      <c r="BV226" s="70"/>
      <c r="BW226" s="68">
        <f t="shared" ref="BW226:BX226" si="184">SUM(BW214:BW225)</f>
        <v>0</v>
      </c>
      <c r="BX226" s="69">
        <f t="shared" si="184"/>
        <v>0</v>
      </c>
      <c r="BY226" s="70"/>
      <c r="BZ226" s="68">
        <f t="shared" ref="BZ226:CA226" si="185">SUM(BZ214:BZ225)</f>
        <v>0</v>
      </c>
      <c r="CA226" s="69">
        <f t="shared" si="185"/>
        <v>0</v>
      </c>
      <c r="CB226" s="70"/>
      <c r="CC226" s="68">
        <f t="shared" ref="CC226:CD226" si="186">SUM(CC214:CC225)</f>
        <v>0</v>
      </c>
      <c r="CD226" s="69">
        <f t="shared" si="186"/>
        <v>0</v>
      </c>
      <c r="CE226" s="70"/>
      <c r="CF226" s="68">
        <f t="shared" ref="CF226:CG226" si="187">SUM(CF214:CF225)</f>
        <v>0</v>
      </c>
      <c r="CG226" s="69">
        <f t="shared" si="187"/>
        <v>0</v>
      </c>
      <c r="CH226" s="70"/>
      <c r="CI226" s="68">
        <f t="shared" ref="CI226:CJ226" si="188">SUM(CI214:CI225)</f>
        <v>0</v>
      </c>
      <c r="CJ226" s="69">
        <f t="shared" si="188"/>
        <v>0</v>
      </c>
      <c r="CK226" s="70"/>
      <c r="CL226" s="68">
        <f t="shared" ref="CL226:CM226" si="189">SUM(CL214:CL225)</f>
        <v>2E-3</v>
      </c>
      <c r="CM226" s="69">
        <f t="shared" si="189"/>
        <v>1.095</v>
      </c>
      <c r="CN226" s="70"/>
      <c r="CO226" s="68">
        <f t="shared" ref="CO226:CP226" si="190">SUM(CO214:CO225)</f>
        <v>0</v>
      </c>
      <c r="CP226" s="69">
        <f t="shared" si="190"/>
        <v>0</v>
      </c>
      <c r="CQ226" s="70"/>
      <c r="CR226" s="42">
        <f t="shared" si="151"/>
        <v>175.23778000000001</v>
      </c>
      <c r="CS226" s="43">
        <f t="shared" si="152"/>
        <v>3423.3710000000001</v>
      </c>
    </row>
    <row r="227" spans="1:97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91">IF(F227=0,0,G227/F227*1000)</f>
        <v>0</v>
      </c>
      <c r="I227" s="6">
        <v>0</v>
      </c>
      <c r="J227" s="5">
        <v>0</v>
      </c>
      <c r="K227" s="16">
        <f t="shared" ref="K227:K238" si="192">IF(I227=0,0,J227/I227*1000)</f>
        <v>0</v>
      </c>
      <c r="L227" s="6">
        <v>0</v>
      </c>
      <c r="M227" s="5">
        <v>0</v>
      </c>
      <c r="N227" s="16">
        <f t="shared" ref="N227:N238" si="193">IF(L227=0,0,M227/L227*1000)</f>
        <v>0</v>
      </c>
      <c r="O227" s="76">
        <v>0.63500000000000001</v>
      </c>
      <c r="P227" s="5">
        <v>23.556999999999999</v>
      </c>
      <c r="Q227" s="16">
        <f t="shared" ref="Q227:Q238" si="194">IF(O227=0,0,P227/O227*1000)</f>
        <v>37097.637795275587</v>
      </c>
      <c r="R227" s="6">
        <v>0</v>
      </c>
      <c r="S227" s="5">
        <v>0</v>
      </c>
      <c r="T227" s="16">
        <f t="shared" ref="T227:T238" si="195">IF(R227=0,0,S227/R227*1000)</f>
        <v>0</v>
      </c>
      <c r="U227" s="6">
        <v>0</v>
      </c>
      <c r="V227" s="5">
        <v>0</v>
      </c>
      <c r="W227" s="16">
        <f t="shared" ref="W227:W238" si="196">IF(U227=0,0,V227/U227*1000)</f>
        <v>0</v>
      </c>
      <c r="X227" s="6">
        <v>0</v>
      </c>
      <c r="Y227" s="5">
        <v>0</v>
      </c>
      <c r="Z227" s="16">
        <f t="shared" ref="Z227:Z238" si="197">IF(X227=0,0,Y227/X227*1000)</f>
        <v>0</v>
      </c>
      <c r="AA227" s="6">
        <v>0</v>
      </c>
      <c r="AB227" s="5">
        <v>0</v>
      </c>
      <c r="AC227" s="16">
        <f t="shared" ref="AC227:AC238" si="198">IF(AA227=0,0,AB227/AA227*1000)</f>
        <v>0</v>
      </c>
      <c r="AD227" s="6">
        <v>0</v>
      </c>
      <c r="AE227" s="5">
        <v>0</v>
      </c>
      <c r="AF227" s="16">
        <f t="shared" ref="AF227:AF238" si="199">IF(AD227=0,0,AE227/AD227*1000)</f>
        <v>0</v>
      </c>
      <c r="AG227" s="6">
        <v>0</v>
      </c>
      <c r="AH227" s="5">
        <v>0</v>
      </c>
      <c r="AI227" s="16">
        <f t="shared" ref="AI227:AI238" si="200">IF(AG227=0,0,AH227/AG227*1000)</f>
        <v>0</v>
      </c>
      <c r="AJ227" s="6">
        <v>0</v>
      </c>
      <c r="AK227" s="5">
        <v>0</v>
      </c>
      <c r="AL227" s="16">
        <f t="shared" ref="AL227:AL238" si="201">IF(AJ227=0,0,AK227/AJ227*1000)</f>
        <v>0</v>
      </c>
      <c r="AM227" s="6">
        <v>0</v>
      </c>
      <c r="AN227" s="5">
        <v>0</v>
      </c>
      <c r="AO227" s="16">
        <f t="shared" ref="AO227:AO238" si="202">IF(AM227=0,0,AN227/AM227*1000)</f>
        <v>0</v>
      </c>
      <c r="AP227" s="6">
        <v>0</v>
      </c>
      <c r="AQ227" s="5">
        <v>0</v>
      </c>
      <c r="AR227" s="16">
        <f t="shared" ref="AR227:AR238" si="203">IF(AP227=0,0,AQ227/AP227*1000)</f>
        <v>0</v>
      </c>
      <c r="AS227" s="6">
        <v>0</v>
      </c>
      <c r="AT227" s="5">
        <v>0</v>
      </c>
      <c r="AU227" s="16">
        <f t="shared" ref="AU227:AU238" si="204">IF(AS227=0,0,AT227/AS227*1000)</f>
        <v>0</v>
      </c>
      <c r="AV227" s="76">
        <v>17.61</v>
      </c>
      <c r="AW227" s="5">
        <v>250.643</v>
      </c>
      <c r="AX227" s="16">
        <f t="shared" ref="AX227:AX238" si="205">IF(AV227=0,0,AW227/AV227*1000)</f>
        <v>14232.992617830778</v>
      </c>
      <c r="AY227" s="6">
        <v>0</v>
      </c>
      <c r="AZ227" s="5">
        <v>0</v>
      </c>
      <c r="BA227" s="16">
        <f t="shared" ref="BA227:BA238" si="206">IF(AY227=0,0,AZ227/AY227*1000)</f>
        <v>0</v>
      </c>
      <c r="BB227" s="6">
        <v>0</v>
      </c>
      <c r="BC227" s="5">
        <v>0</v>
      </c>
      <c r="BD227" s="16">
        <f t="shared" ref="BD227:BD238" si="207">IF(BB227=0,0,BC227/BB227*1000)</f>
        <v>0</v>
      </c>
      <c r="BE227" s="6">
        <v>0</v>
      </c>
      <c r="BF227" s="5">
        <v>0</v>
      </c>
      <c r="BG227" s="16">
        <f t="shared" ref="BG227:BG238" si="208">IF(BE227=0,0,BF227/BE227*1000)</f>
        <v>0</v>
      </c>
      <c r="BH227" s="6">
        <v>0</v>
      </c>
      <c r="BI227" s="5">
        <v>0</v>
      </c>
      <c r="BJ227" s="16">
        <f t="shared" ref="BJ227:BJ238" si="209">IF(BH227=0,0,BI227/BH227*1000)</f>
        <v>0</v>
      </c>
      <c r="BK227" s="76">
        <v>0.09</v>
      </c>
      <c r="BL227" s="5">
        <v>3.7210000000000001</v>
      </c>
      <c r="BM227" s="16">
        <f t="shared" ref="BM227:BM238" si="210">IF(BK227=0,0,BL227/BK227*1000)</f>
        <v>41344.444444444445</v>
      </c>
      <c r="BN227" s="6">
        <v>0</v>
      </c>
      <c r="BO227" s="5">
        <v>0</v>
      </c>
      <c r="BP227" s="16">
        <f t="shared" ref="BP227:BP238" si="211">IF(BN227=0,0,BO227/BN227*1000)</f>
        <v>0</v>
      </c>
      <c r="BQ227" s="6">
        <v>0</v>
      </c>
      <c r="BR227" s="5">
        <v>0</v>
      </c>
      <c r="BS227" s="16">
        <f t="shared" ref="BS227:BS238" si="212">IF(BQ227=0,0,BR227/BQ227*1000)</f>
        <v>0</v>
      </c>
      <c r="BT227" s="6">
        <v>0</v>
      </c>
      <c r="BU227" s="5">
        <v>0</v>
      </c>
      <c r="BV227" s="16">
        <f t="shared" ref="BV227:BV238" si="213">IF(BT227=0,0,BU227/BT227*1000)</f>
        <v>0</v>
      </c>
      <c r="BW227" s="6">
        <v>0</v>
      </c>
      <c r="BX227" s="5">
        <v>0</v>
      </c>
      <c r="BY227" s="16">
        <f t="shared" ref="BY227:BY238" si="214">IF(BW227=0,0,BX227/BW227*1000)</f>
        <v>0</v>
      </c>
      <c r="BZ227" s="6">
        <v>0</v>
      </c>
      <c r="CA227" s="5">
        <v>0</v>
      </c>
      <c r="CB227" s="16">
        <f t="shared" ref="CB227:CB238" si="215">IF(BZ227=0,0,CA227/BZ227*1000)</f>
        <v>0</v>
      </c>
      <c r="CC227" s="6">
        <v>0</v>
      </c>
      <c r="CD227" s="5">
        <v>0</v>
      </c>
      <c r="CE227" s="16">
        <f t="shared" ref="CE227:CE238" si="216">IF(CC227=0,0,CD227/CC227*1000)</f>
        <v>0</v>
      </c>
      <c r="CF227" s="6">
        <v>0</v>
      </c>
      <c r="CG227" s="5">
        <v>0</v>
      </c>
      <c r="CH227" s="16">
        <f t="shared" ref="CH227:CH238" si="217">IF(CF227=0,0,CG227/CF227*1000)</f>
        <v>0</v>
      </c>
      <c r="CI227" s="6">
        <v>0</v>
      </c>
      <c r="CJ227" s="5">
        <v>0</v>
      </c>
      <c r="CK227" s="16">
        <f t="shared" ref="CK227:CK238" si="218">IF(CI227=0,0,CJ227/CI227*1000)</f>
        <v>0</v>
      </c>
      <c r="CL227" s="6">
        <v>0</v>
      </c>
      <c r="CM227" s="5">
        <v>0</v>
      </c>
      <c r="CN227" s="16">
        <f t="shared" ref="CN227:CN238" si="219">IF(CL227=0,0,CM227/CL227*1000)</f>
        <v>0</v>
      </c>
      <c r="CO227" s="6">
        <v>0</v>
      </c>
      <c r="CP227" s="5">
        <v>0</v>
      </c>
      <c r="CQ227" s="16">
        <f t="shared" ref="CQ227:CQ238" si="220">IF(CO227=0,0,CP227/CO227*1000)</f>
        <v>0</v>
      </c>
      <c r="CR227" s="6">
        <f t="shared" ref="CR227:CR231" si="221">SUM(CO227,CL227,CI227,CF227,CC227,BW227,BT227,BQ227,BN227,BH227,AY227,AS227,AP227,AJ227,AD227,X227,R227,L227,F227,C227,AG227,I227+AA227+BK227+O227+BE227+AV227+U227+BZ227+BB227)+AM227</f>
        <v>18.335000000000001</v>
      </c>
      <c r="CS227" s="16">
        <f t="shared" ref="CS227:CS231" si="222">SUM(CP227,CM227,CJ227,CG227,CD227,BX227,BU227,BR227,BO227,BI227,AZ227,AT227,AQ227,AK227,AE227,Y227,S227,M227,G227,D227,AH227,J227+AB227+BL227+P227+BF227+AW227+V227+CA227+BC227)+AN227</f>
        <v>277.92099999999999</v>
      </c>
    </row>
    <row r="228" spans="1:97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23">IF(C228=0,0,D228/C228*1000)</f>
        <v>0</v>
      </c>
      <c r="F228" s="6">
        <v>0</v>
      </c>
      <c r="G228" s="5">
        <v>0</v>
      </c>
      <c r="H228" s="16">
        <f t="shared" si="191"/>
        <v>0</v>
      </c>
      <c r="I228" s="6">
        <v>0</v>
      </c>
      <c r="J228" s="5">
        <v>0</v>
      </c>
      <c r="K228" s="16">
        <f t="shared" si="192"/>
        <v>0</v>
      </c>
      <c r="L228" s="6">
        <v>0</v>
      </c>
      <c r="M228" s="5">
        <v>0</v>
      </c>
      <c r="N228" s="16">
        <f t="shared" si="193"/>
        <v>0</v>
      </c>
      <c r="O228" s="76">
        <v>26.964272339150625</v>
      </c>
      <c r="P228" s="5">
        <v>40.052999999999997</v>
      </c>
      <c r="Q228" s="16">
        <f t="shared" si="194"/>
        <v>1485.4100083333333</v>
      </c>
      <c r="R228" s="6">
        <v>0</v>
      </c>
      <c r="S228" s="5">
        <v>0</v>
      </c>
      <c r="T228" s="16">
        <f t="shared" si="195"/>
        <v>0</v>
      </c>
      <c r="U228" s="6">
        <v>0</v>
      </c>
      <c r="V228" s="5">
        <v>0</v>
      </c>
      <c r="W228" s="16">
        <f t="shared" si="196"/>
        <v>0</v>
      </c>
      <c r="X228" s="6">
        <v>0</v>
      </c>
      <c r="Y228" s="5">
        <v>0</v>
      </c>
      <c r="Z228" s="16">
        <f t="shared" si="197"/>
        <v>0</v>
      </c>
      <c r="AA228" s="76">
        <v>26.424870466321245</v>
      </c>
      <c r="AB228" s="5">
        <v>3.86</v>
      </c>
      <c r="AC228" s="16">
        <f t="shared" si="198"/>
        <v>146.07450980392156</v>
      </c>
      <c r="AD228" s="6">
        <v>0</v>
      </c>
      <c r="AE228" s="5">
        <v>0</v>
      </c>
      <c r="AF228" s="16">
        <f t="shared" si="199"/>
        <v>0</v>
      </c>
      <c r="AG228" s="6">
        <v>0</v>
      </c>
      <c r="AH228" s="5">
        <v>0</v>
      </c>
      <c r="AI228" s="16">
        <f t="shared" si="200"/>
        <v>0</v>
      </c>
      <c r="AJ228" s="6">
        <v>0</v>
      </c>
      <c r="AK228" s="5">
        <v>0</v>
      </c>
      <c r="AL228" s="16">
        <f t="shared" si="201"/>
        <v>0</v>
      </c>
      <c r="AM228" s="6">
        <v>0</v>
      </c>
      <c r="AN228" s="5">
        <v>0</v>
      </c>
      <c r="AO228" s="16">
        <f t="shared" si="202"/>
        <v>0</v>
      </c>
      <c r="AP228" s="6">
        <v>0</v>
      </c>
      <c r="AQ228" s="5">
        <v>0</v>
      </c>
      <c r="AR228" s="16">
        <f t="shared" si="203"/>
        <v>0</v>
      </c>
      <c r="AS228" s="6">
        <v>0</v>
      </c>
      <c r="AT228" s="5">
        <v>0</v>
      </c>
      <c r="AU228" s="16">
        <f t="shared" si="204"/>
        <v>0</v>
      </c>
      <c r="AV228" s="76">
        <v>81.081081081081081</v>
      </c>
      <c r="AW228" s="5">
        <v>0.37</v>
      </c>
      <c r="AX228" s="16">
        <f t="shared" si="205"/>
        <v>4.5633333333333335</v>
      </c>
      <c r="AY228" s="6">
        <v>0</v>
      </c>
      <c r="AZ228" s="5">
        <v>0</v>
      </c>
      <c r="BA228" s="16">
        <f t="shared" si="206"/>
        <v>0</v>
      </c>
      <c r="BB228" s="6">
        <v>0</v>
      </c>
      <c r="BC228" s="5">
        <v>0</v>
      </c>
      <c r="BD228" s="16">
        <f t="shared" si="207"/>
        <v>0</v>
      </c>
      <c r="BE228" s="6">
        <v>0</v>
      </c>
      <c r="BF228" s="5">
        <v>0</v>
      </c>
      <c r="BG228" s="16">
        <f t="shared" si="208"/>
        <v>0</v>
      </c>
      <c r="BH228" s="76">
        <v>104.90977759127151</v>
      </c>
      <c r="BI228" s="5">
        <v>4.766</v>
      </c>
      <c r="BJ228" s="16">
        <f t="shared" si="209"/>
        <v>45.429511999999995</v>
      </c>
      <c r="BK228" s="76">
        <v>24.980570667258796</v>
      </c>
      <c r="BL228" s="5">
        <v>9.0069999999999997</v>
      </c>
      <c r="BM228" s="16">
        <f t="shared" si="210"/>
        <v>360.56021777777778</v>
      </c>
      <c r="BN228" s="6">
        <v>0</v>
      </c>
      <c r="BO228" s="5">
        <v>0</v>
      </c>
      <c r="BP228" s="16">
        <f t="shared" si="211"/>
        <v>0</v>
      </c>
      <c r="BQ228" s="6">
        <v>0</v>
      </c>
      <c r="BR228" s="5">
        <v>0</v>
      </c>
      <c r="BS228" s="16">
        <f t="shared" si="212"/>
        <v>0</v>
      </c>
      <c r="BT228" s="6">
        <v>0</v>
      </c>
      <c r="BU228" s="5">
        <v>0</v>
      </c>
      <c r="BV228" s="16">
        <f t="shared" si="213"/>
        <v>0</v>
      </c>
      <c r="BW228" s="6">
        <v>0</v>
      </c>
      <c r="BX228" s="5">
        <v>0</v>
      </c>
      <c r="BY228" s="16">
        <f t="shared" si="214"/>
        <v>0</v>
      </c>
      <c r="BZ228" s="6">
        <v>0</v>
      </c>
      <c r="CA228" s="5">
        <v>0</v>
      </c>
      <c r="CB228" s="16">
        <f t="shared" si="215"/>
        <v>0</v>
      </c>
      <c r="CC228" s="6">
        <v>0</v>
      </c>
      <c r="CD228" s="5">
        <v>0</v>
      </c>
      <c r="CE228" s="16">
        <f t="shared" si="216"/>
        <v>0</v>
      </c>
      <c r="CF228" s="6">
        <v>0</v>
      </c>
      <c r="CG228" s="5">
        <v>0</v>
      </c>
      <c r="CH228" s="16">
        <f t="shared" si="217"/>
        <v>0</v>
      </c>
      <c r="CI228" s="6">
        <v>0</v>
      </c>
      <c r="CJ228" s="5">
        <v>0</v>
      </c>
      <c r="CK228" s="16">
        <f t="shared" si="218"/>
        <v>0</v>
      </c>
      <c r="CL228" s="6">
        <v>0</v>
      </c>
      <c r="CM228" s="5">
        <v>0</v>
      </c>
      <c r="CN228" s="16">
        <f t="shared" si="219"/>
        <v>0</v>
      </c>
      <c r="CO228" s="6">
        <v>0</v>
      </c>
      <c r="CP228" s="5">
        <v>0</v>
      </c>
      <c r="CQ228" s="16">
        <f t="shared" si="220"/>
        <v>0</v>
      </c>
      <c r="CR228" s="6">
        <f t="shared" si="221"/>
        <v>264.36057214508327</v>
      </c>
      <c r="CS228" s="16">
        <f t="shared" si="222"/>
        <v>58.05599999999999</v>
      </c>
    </row>
    <row r="229" spans="1:97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23"/>
        <v>0</v>
      </c>
      <c r="F229" s="6">
        <v>0</v>
      </c>
      <c r="G229" s="5">
        <v>0</v>
      </c>
      <c r="H229" s="16">
        <f t="shared" si="191"/>
        <v>0</v>
      </c>
      <c r="I229" s="6">
        <v>0</v>
      </c>
      <c r="J229" s="5">
        <v>0</v>
      </c>
      <c r="K229" s="16">
        <f t="shared" si="192"/>
        <v>0</v>
      </c>
      <c r="L229" s="6">
        <v>0</v>
      </c>
      <c r="M229" s="5">
        <v>0</v>
      </c>
      <c r="N229" s="16">
        <f t="shared" si="193"/>
        <v>0</v>
      </c>
      <c r="O229" s="76">
        <v>0.505</v>
      </c>
      <c r="P229" s="5">
        <v>18.728000000000002</v>
      </c>
      <c r="Q229" s="16">
        <f t="shared" si="194"/>
        <v>37085.148514851491</v>
      </c>
      <c r="R229" s="6">
        <v>0</v>
      </c>
      <c r="S229" s="5">
        <v>0</v>
      </c>
      <c r="T229" s="16">
        <f t="shared" si="195"/>
        <v>0</v>
      </c>
      <c r="U229" s="6">
        <v>0</v>
      </c>
      <c r="V229" s="5">
        <v>0</v>
      </c>
      <c r="W229" s="16">
        <f t="shared" si="196"/>
        <v>0</v>
      </c>
      <c r="X229" s="6">
        <v>0</v>
      </c>
      <c r="Y229" s="5">
        <v>0</v>
      </c>
      <c r="Z229" s="16">
        <f t="shared" si="197"/>
        <v>0</v>
      </c>
      <c r="AA229" s="6">
        <v>0</v>
      </c>
      <c r="AB229" s="5">
        <v>0</v>
      </c>
      <c r="AC229" s="16">
        <f t="shared" si="198"/>
        <v>0</v>
      </c>
      <c r="AD229" s="6">
        <v>0</v>
      </c>
      <c r="AE229" s="5">
        <v>0</v>
      </c>
      <c r="AF229" s="16">
        <f t="shared" si="199"/>
        <v>0</v>
      </c>
      <c r="AG229" s="6">
        <v>0</v>
      </c>
      <c r="AH229" s="5">
        <v>0</v>
      </c>
      <c r="AI229" s="16">
        <f t="shared" si="200"/>
        <v>0</v>
      </c>
      <c r="AJ229" s="6">
        <v>0</v>
      </c>
      <c r="AK229" s="5">
        <v>0</v>
      </c>
      <c r="AL229" s="16">
        <f t="shared" si="201"/>
        <v>0</v>
      </c>
      <c r="AM229" s="6">
        <v>0</v>
      </c>
      <c r="AN229" s="5">
        <v>0</v>
      </c>
      <c r="AO229" s="16">
        <f t="shared" si="202"/>
        <v>0</v>
      </c>
      <c r="AP229" s="6">
        <v>0</v>
      </c>
      <c r="AQ229" s="5">
        <v>0</v>
      </c>
      <c r="AR229" s="16">
        <f t="shared" si="203"/>
        <v>0</v>
      </c>
      <c r="AS229" s="6">
        <v>0</v>
      </c>
      <c r="AT229" s="5">
        <v>0</v>
      </c>
      <c r="AU229" s="16">
        <f t="shared" si="204"/>
        <v>0</v>
      </c>
      <c r="AV229" s="76">
        <v>9.86</v>
      </c>
      <c r="AW229" s="5">
        <v>248.27600000000001</v>
      </c>
      <c r="AX229" s="16">
        <f t="shared" si="205"/>
        <v>25180.121703853954</v>
      </c>
      <c r="AY229" s="6">
        <v>0</v>
      </c>
      <c r="AZ229" s="5">
        <v>0</v>
      </c>
      <c r="BA229" s="16">
        <f t="shared" si="206"/>
        <v>0</v>
      </c>
      <c r="BB229" s="6">
        <v>0</v>
      </c>
      <c r="BC229" s="5">
        <v>0</v>
      </c>
      <c r="BD229" s="16">
        <f t="shared" si="207"/>
        <v>0</v>
      </c>
      <c r="BE229" s="6">
        <v>0</v>
      </c>
      <c r="BF229" s="5">
        <v>0</v>
      </c>
      <c r="BG229" s="16">
        <f t="shared" si="208"/>
        <v>0</v>
      </c>
      <c r="BH229" s="76">
        <v>1.32</v>
      </c>
      <c r="BI229" s="5">
        <v>18.263999999999999</v>
      </c>
      <c r="BJ229" s="16">
        <f t="shared" si="209"/>
        <v>13836.363636363636</v>
      </c>
      <c r="BK229" s="6">
        <v>0</v>
      </c>
      <c r="BL229" s="5">
        <v>0</v>
      </c>
      <c r="BM229" s="16">
        <f t="shared" si="210"/>
        <v>0</v>
      </c>
      <c r="BN229" s="6">
        <v>0</v>
      </c>
      <c r="BO229" s="5">
        <v>0</v>
      </c>
      <c r="BP229" s="16">
        <f t="shared" si="211"/>
        <v>0</v>
      </c>
      <c r="BQ229" s="6">
        <v>0</v>
      </c>
      <c r="BR229" s="5">
        <v>0</v>
      </c>
      <c r="BS229" s="16">
        <f t="shared" si="212"/>
        <v>0</v>
      </c>
      <c r="BT229" s="6">
        <v>0</v>
      </c>
      <c r="BU229" s="5">
        <v>0</v>
      </c>
      <c r="BV229" s="16">
        <f t="shared" si="213"/>
        <v>0</v>
      </c>
      <c r="BW229" s="6">
        <v>0</v>
      </c>
      <c r="BX229" s="5">
        <v>0</v>
      </c>
      <c r="BY229" s="16">
        <f t="shared" si="214"/>
        <v>0</v>
      </c>
      <c r="BZ229" s="6">
        <v>0</v>
      </c>
      <c r="CA229" s="5">
        <v>0</v>
      </c>
      <c r="CB229" s="16">
        <f t="shared" si="215"/>
        <v>0</v>
      </c>
      <c r="CC229" s="6">
        <v>0</v>
      </c>
      <c r="CD229" s="5">
        <v>0</v>
      </c>
      <c r="CE229" s="16">
        <f t="shared" si="216"/>
        <v>0</v>
      </c>
      <c r="CF229" s="6">
        <v>0</v>
      </c>
      <c r="CG229" s="5">
        <v>0</v>
      </c>
      <c r="CH229" s="16">
        <f t="shared" si="217"/>
        <v>0</v>
      </c>
      <c r="CI229" s="6">
        <v>0</v>
      </c>
      <c r="CJ229" s="5">
        <v>0</v>
      </c>
      <c r="CK229" s="16">
        <f t="shared" si="218"/>
        <v>0</v>
      </c>
      <c r="CL229" s="6">
        <v>0</v>
      </c>
      <c r="CM229" s="5">
        <v>0</v>
      </c>
      <c r="CN229" s="16">
        <f t="shared" si="219"/>
        <v>0</v>
      </c>
      <c r="CO229" s="6">
        <v>0</v>
      </c>
      <c r="CP229" s="5">
        <v>0</v>
      </c>
      <c r="CQ229" s="16">
        <f t="shared" si="220"/>
        <v>0</v>
      </c>
      <c r="CR229" s="6">
        <f t="shared" si="221"/>
        <v>11.685</v>
      </c>
      <c r="CS229" s="16">
        <f t="shared" si="222"/>
        <v>285.26800000000003</v>
      </c>
    </row>
    <row r="230" spans="1:97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91"/>
        <v>0</v>
      </c>
      <c r="I230" s="6">
        <v>0</v>
      </c>
      <c r="J230" s="5">
        <v>0</v>
      </c>
      <c r="K230" s="16">
        <f t="shared" si="192"/>
        <v>0</v>
      </c>
      <c r="L230" s="6">
        <v>0</v>
      </c>
      <c r="M230" s="5">
        <v>0</v>
      </c>
      <c r="N230" s="16">
        <f t="shared" si="193"/>
        <v>0</v>
      </c>
      <c r="O230" s="71">
        <v>1.07</v>
      </c>
      <c r="P230" s="72">
        <v>40.433</v>
      </c>
      <c r="Q230" s="16">
        <f t="shared" si="194"/>
        <v>37787.850467289718</v>
      </c>
      <c r="R230" s="6">
        <v>0</v>
      </c>
      <c r="S230" s="5">
        <v>0</v>
      </c>
      <c r="T230" s="16">
        <f t="shared" si="195"/>
        <v>0</v>
      </c>
      <c r="U230" s="6">
        <v>0</v>
      </c>
      <c r="V230" s="5">
        <v>0</v>
      </c>
      <c r="W230" s="16">
        <f t="shared" si="196"/>
        <v>0</v>
      </c>
      <c r="X230" s="6">
        <v>0</v>
      </c>
      <c r="Y230" s="5">
        <v>0</v>
      </c>
      <c r="Z230" s="16">
        <f t="shared" si="197"/>
        <v>0</v>
      </c>
      <c r="AA230" s="71">
        <v>5</v>
      </c>
      <c r="AB230" s="72">
        <v>107.5</v>
      </c>
      <c r="AC230" s="16">
        <f t="shared" si="198"/>
        <v>21500</v>
      </c>
      <c r="AD230" s="6">
        <v>0</v>
      </c>
      <c r="AE230" s="5">
        <v>0</v>
      </c>
      <c r="AF230" s="16">
        <f t="shared" si="199"/>
        <v>0</v>
      </c>
      <c r="AG230" s="6">
        <v>0</v>
      </c>
      <c r="AH230" s="5">
        <v>0</v>
      </c>
      <c r="AI230" s="16">
        <f t="shared" si="200"/>
        <v>0</v>
      </c>
      <c r="AJ230" s="6">
        <v>0</v>
      </c>
      <c r="AK230" s="5">
        <v>0</v>
      </c>
      <c r="AL230" s="16">
        <f t="shared" si="201"/>
        <v>0</v>
      </c>
      <c r="AM230" s="6">
        <v>0</v>
      </c>
      <c r="AN230" s="5">
        <v>0</v>
      </c>
      <c r="AO230" s="16">
        <f t="shared" si="202"/>
        <v>0</v>
      </c>
      <c r="AP230" s="6">
        <v>0</v>
      </c>
      <c r="AQ230" s="5">
        <v>0</v>
      </c>
      <c r="AR230" s="16">
        <f t="shared" si="203"/>
        <v>0</v>
      </c>
      <c r="AS230" s="6">
        <v>0</v>
      </c>
      <c r="AT230" s="5">
        <v>0</v>
      </c>
      <c r="AU230" s="16">
        <f t="shared" si="204"/>
        <v>0</v>
      </c>
      <c r="AV230" s="71">
        <v>0.23499999999999999</v>
      </c>
      <c r="AW230" s="72">
        <v>1.925</v>
      </c>
      <c r="AX230" s="16">
        <f t="shared" si="205"/>
        <v>8191.4893617021289</v>
      </c>
      <c r="AY230" s="6">
        <v>0</v>
      </c>
      <c r="AZ230" s="5">
        <v>0</v>
      </c>
      <c r="BA230" s="16">
        <f t="shared" si="206"/>
        <v>0</v>
      </c>
      <c r="BB230" s="6">
        <v>0</v>
      </c>
      <c r="BC230" s="5">
        <v>0</v>
      </c>
      <c r="BD230" s="16">
        <f t="shared" si="207"/>
        <v>0</v>
      </c>
      <c r="BE230" s="6">
        <v>0</v>
      </c>
      <c r="BF230" s="5">
        <v>0</v>
      </c>
      <c r="BG230" s="16">
        <f t="shared" si="208"/>
        <v>0</v>
      </c>
      <c r="BH230" s="71">
        <v>0.15</v>
      </c>
      <c r="BI230" s="72">
        <v>1.87</v>
      </c>
      <c r="BJ230" s="16">
        <f t="shared" si="209"/>
        <v>12466.666666666668</v>
      </c>
      <c r="BK230" s="6">
        <v>0</v>
      </c>
      <c r="BL230" s="5">
        <v>0</v>
      </c>
      <c r="BM230" s="16">
        <f t="shared" si="210"/>
        <v>0</v>
      </c>
      <c r="BN230" s="6">
        <v>0</v>
      </c>
      <c r="BO230" s="5">
        <v>0</v>
      </c>
      <c r="BP230" s="16">
        <f t="shared" si="211"/>
        <v>0</v>
      </c>
      <c r="BQ230" s="6">
        <v>0</v>
      </c>
      <c r="BR230" s="5">
        <v>0</v>
      </c>
      <c r="BS230" s="16">
        <f t="shared" si="212"/>
        <v>0</v>
      </c>
      <c r="BT230" s="6">
        <v>0</v>
      </c>
      <c r="BU230" s="5">
        <v>0</v>
      </c>
      <c r="BV230" s="16">
        <f t="shared" si="213"/>
        <v>0</v>
      </c>
      <c r="BW230" s="6">
        <v>0</v>
      </c>
      <c r="BX230" s="5">
        <v>0</v>
      </c>
      <c r="BY230" s="16">
        <f t="shared" si="214"/>
        <v>0</v>
      </c>
      <c r="BZ230" s="6">
        <v>0</v>
      </c>
      <c r="CA230" s="5">
        <v>0</v>
      </c>
      <c r="CB230" s="16">
        <f t="shared" si="215"/>
        <v>0</v>
      </c>
      <c r="CC230" s="6">
        <v>0</v>
      </c>
      <c r="CD230" s="5">
        <v>0</v>
      </c>
      <c r="CE230" s="16">
        <f t="shared" si="216"/>
        <v>0</v>
      </c>
      <c r="CF230" s="6">
        <v>0</v>
      </c>
      <c r="CG230" s="5">
        <v>0</v>
      </c>
      <c r="CH230" s="16">
        <f t="shared" si="217"/>
        <v>0</v>
      </c>
      <c r="CI230" s="6">
        <v>0</v>
      </c>
      <c r="CJ230" s="5">
        <v>0</v>
      </c>
      <c r="CK230" s="16">
        <f t="shared" si="218"/>
        <v>0</v>
      </c>
      <c r="CL230" s="6">
        <v>0</v>
      </c>
      <c r="CM230" s="5">
        <v>0</v>
      </c>
      <c r="CN230" s="16">
        <f t="shared" si="219"/>
        <v>0</v>
      </c>
      <c r="CO230" s="6">
        <v>0</v>
      </c>
      <c r="CP230" s="5">
        <v>0</v>
      </c>
      <c r="CQ230" s="16">
        <f t="shared" si="220"/>
        <v>0</v>
      </c>
      <c r="CR230" s="6">
        <f t="shared" si="221"/>
        <v>6.455000000000001</v>
      </c>
      <c r="CS230" s="16">
        <f t="shared" si="222"/>
        <v>151.72800000000001</v>
      </c>
    </row>
    <row r="231" spans="1:97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24">IF(C231=0,0,D231/C231*1000)</f>
        <v>0</v>
      </c>
      <c r="F231" s="6">
        <v>0</v>
      </c>
      <c r="G231" s="5">
        <v>0</v>
      </c>
      <c r="H231" s="16">
        <f t="shared" si="191"/>
        <v>0</v>
      </c>
      <c r="I231" s="6">
        <v>0</v>
      </c>
      <c r="J231" s="5">
        <v>0</v>
      </c>
      <c r="K231" s="16">
        <f t="shared" si="192"/>
        <v>0</v>
      </c>
      <c r="L231" s="6">
        <v>0</v>
      </c>
      <c r="M231" s="5">
        <v>0</v>
      </c>
      <c r="N231" s="16">
        <f t="shared" si="193"/>
        <v>0</v>
      </c>
      <c r="O231" s="77">
        <v>0.47499999999999998</v>
      </c>
      <c r="P231" s="78">
        <v>18.57</v>
      </c>
      <c r="Q231" s="16">
        <f t="shared" si="194"/>
        <v>39094.73684210526</v>
      </c>
      <c r="R231" s="6">
        <v>0</v>
      </c>
      <c r="S231" s="5">
        <v>0</v>
      </c>
      <c r="T231" s="16">
        <f t="shared" si="195"/>
        <v>0</v>
      </c>
      <c r="U231" s="6">
        <v>0</v>
      </c>
      <c r="V231" s="5">
        <v>0</v>
      </c>
      <c r="W231" s="16">
        <f t="shared" si="196"/>
        <v>0</v>
      </c>
      <c r="X231" s="6">
        <v>0</v>
      </c>
      <c r="Y231" s="5">
        <v>0</v>
      </c>
      <c r="Z231" s="16">
        <f t="shared" si="197"/>
        <v>0</v>
      </c>
      <c r="AA231" s="6">
        <v>0</v>
      </c>
      <c r="AB231" s="5">
        <v>0</v>
      </c>
      <c r="AC231" s="16">
        <f t="shared" si="198"/>
        <v>0</v>
      </c>
      <c r="AD231" s="6">
        <v>0</v>
      </c>
      <c r="AE231" s="5">
        <v>0</v>
      </c>
      <c r="AF231" s="16">
        <f t="shared" si="199"/>
        <v>0</v>
      </c>
      <c r="AG231" s="6">
        <v>0</v>
      </c>
      <c r="AH231" s="5">
        <v>0</v>
      </c>
      <c r="AI231" s="16">
        <f t="shared" si="200"/>
        <v>0</v>
      </c>
      <c r="AJ231" s="6">
        <v>0</v>
      </c>
      <c r="AK231" s="5">
        <v>0</v>
      </c>
      <c r="AL231" s="16">
        <f t="shared" si="201"/>
        <v>0</v>
      </c>
      <c r="AM231" s="6">
        <v>0</v>
      </c>
      <c r="AN231" s="5">
        <v>0</v>
      </c>
      <c r="AO231" s="16">
        <f t="shared" si="202"/>
        <v>0</v>
      </c>
      <c r="AP231" s="6">
        <v>0</v>
      </c>
      <c r="AQ231" s="5">
        <v>0</v>
      </c>
      <c r="AR231" s="16">
        <f t="shared" si="203"/>
        <v>0</v>
      </c>
      <c r="AS231" s="6">
        <v>0</v>
      </c>
      <c r="AT231" s="5">
        <v>0</v>
      </c>
      <c r="AU231" s="16">
        <f t="shared" si="204"/>
        <v>0</v>
      </c>
      <c r="AV231" s="6">
        <v>0</v>
      </c>
      <c r="AW231" s="5">
        <v>0</v>
      </c>
      <c r="AX231" s="16">
        <f t="shared" si="205"/>
        <v>0</v>
      </c>
      <c r="AY231" s="6">
        <v>0</v>
      </c>
      <c r="AZ231" s="5">
        <v>0</v>
      </c>
      <c r="BA231" s="16">
        <f t="shared" si="206"/>
        <v>0</v>
      </c>
      <c r="BB231" s="6">
        <v>0</v>
      </c>
      <c r="BC231" s="5">
        <v>0</v>
      </c>
      <c r="BD231" s="16">
        <f t="shared" si="207"/>
        <v>0</v>
      </c>
      <c r="BE231" s="6">
        <v>0</v>
      </c>
      <c r="BF231" s="5">
        <v>0</v>
      </c>
      <c r="BG231" s="16">
        <f t="shared" si="208"/>
        <v>0</v>
      </c>
      <c r="BH231" s="77">
        <v>4.0999999999999996</v>
      </c>
      <c r="BI231" s="78">
        <v>60.15</v>
      </c>
      <c r="BJ231" s="16">
        <f t="shared" si="209"/>
        <v>14670.731707317074</v>
      </c>
      <c r="BK231" s="6">
        <v>0</v>
      </c>
      <c r="BL231" s="5">
        <v>0</v>
      </c>
      <c r="BM231" s="16">
        <f t="shared" si="210"/>
        <v>0</v>
      </c>
      <c r="BN231" s="6">
        <v>0</v>
      </c>
      <c r="BO231" s="5">
        <v>0</v>
      </c>
      <c r="BP231" s="16">
        <f t="shared" si="211"/>
        <v>0</v>
      </c>
      <c r="BQ231" s="6">
        <v>0</v>
      </c>
      <c r="BR231" s="5">
        <v>0</v>
      </c>
      <c r="BS231" s="16">
        <f t="shared" si="212"/>
        <v>0</v>
      </c>
      <c r="BT231" s="6">
        <v>0</v>
      </c>
      <c r="BU231" s="5">
        <v>0</v>
      </c>
      <c r="BV231" s="16">
        <f t="shared" si="213"/>
        <v>0</v>
      </c>
      <c r="BW231" s="6">
        <v>0</v>
      </c>
      <c r="BX231" s="5">
        <v>0</v>
      </c>
      <c r="BY231" s="16">
        <f t="shared" si="214"/>
        <v>0</v>
      </c>
      <c r="BZ231" s="6">
        <v>0</v>
      </c>
      <c r="CA231" s="5">
        <v>0</v>
      </c>
      <c r="CB231" s="16">
        <f t="shared" si="215"/>
        <v>0</v>
      </c>
      <c r="CC231" s="6">
        <v>0</v>
      </c>
      <c r="CD231" s="5">
        <v>0</v>
      </c>
      <c r="CE231" s="16">
        <f t="shared" si="216"/>
        <v>0</v>
      </c>
      <c r="CF231" s="6">
        <v>0</v>
      </c>
      <c r="CG231" s="5">
        <v>0</v>
      </c>
      <c r="CH231" s="16">
        <f t="shared" si="217"/>
        <v>0</v>
      </c>
      <c r="CI231" s="6">
        <v>0</v>
      </c>
      <c r="CJ231" s="5">
        <v>0</v>
      </c>
      <c r="CK231" s="16">
        <f t="shared" si="218"/>
        <v>0</v>
      </c>
      <c r="CL231" s="6">
        <v>0</v>
      </c>
      <c r="CM231" s="5">
        <v>0</v>
      </c>
      <c r="CN231" s="16">
        <f t="shared" si="219"/>
        <v>0</v>
      </c>
      <c r="CO231" s="6">
        <v>0</v>
      </c>
      <c r="CP231" s="5">
        <v>0</v>
      </c>
      <c r="CQ231" s="16">
        <f t="shared" si="220"/>
        <v>0</v>
      </c>
      <c r="CR231" s="6">
        <f t="shared" si="221"/>
        <v>4.5749999999999993</v>
      </c>
      <c r="CS231" s="16">
        <f t="shared" si="222"/>
        <v>78.72</v>
      </c>
    </row>
    <row r="232" spans="1:97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24"/>
        <v>0</v>
      </c>
      <c r="F232" s="6">
        <v>0</v>
      </c>
      <c r="G232" s="5">
        <v>0</v>
      </c>
      <c r="H232" s="16">
        <f t="shared" si="191"/>
        <v>0</v>
      </c>
      <c r="I232" s="6">
        <v>0</v>
      </c>
      <c r="J232" s="5">
        <v>0</v>
      </c>
      <c r="K232" s="16">
        <f t="shared" si="192"/>
        <v>0</v>
      </c>
      <c r="L232" s="6">
        <v>0</v>
      </c>
      <c r="M232" s="5">
        <v>0</v>
      </c>
      <c r="N232" s="16">
        <f t="shared" si="193"/>
        <v>0</v>
      </c>
      <c r="O232" s="76">
        <v>1.0693699999999999</v>
      </c>
      <c r="P232" s="5">
        <v>37.337000000000003</v>
      </c>
      <c r="Q232" s="16">
        <f t="shared" si="194"/>
        <v>34914.949923786909</v>
      </c>
      <c r="R232" s="6">
        <v>0</v>
      </c>
      <c r="S232" s="5">
        <v>0</v>
      </c>
      <c r="T232" s="16">
        <f t="shared" si="195"/>
        <v>0</v>
      </c>
      <c r="U232" s="6">
        <v>0</v>
      </c>
      <c r="V232" s="5">
        <v>0</v>
      </c>
      <c r="W232" s="16">
        <f t="shared" si="196"/>
        <v>0</v>
      </c>
      <c r="X232" s="6">
        <v>0</v>
      </c>
      <c r="Y232" s="5">
        <v>0</v>
      </c>
      <c r="Z232" s="16">
        <f t="shared" si="197"/>
        <v>0</v>
      </c>
      <c r="AA232" s="6">
        <v>0</v>
      </c>
      <c r="AB232" s="5">
        <v>0</v>
      </c>
      <c r="AC232" s="16">
        <f t="shared" si="198"/>
        <v>0</v>
      </c>
      <c r="AD232" s="6">
        <v>0</v>
      </c>
      <c r="AE232" s="5">
        <v>0</v>
      </c>
      <c r="AF232" s="16">
        <f t="shared" si="199"/>
        <v>0</v>
      </c>
      <c r="AG232" s="6">
        <v>0</v>
      </c>
      <c r="AH232" s="5">
        <v>0</v>
      </c>
      <c r="AI232" s="16">
        <f t="shared" si="200"/>
        <v>0</v>
      </c>
      <c r="AJ232" s="6">
        <v>0</v>
      </c>
      <c r="AK232" s="5">
        <v>0</v>
      </c>
      <c r="AL232" s="16">
        <f t="shared" si="201"/>
        <v>0</v>
      </c>
      <c r="AM232" s="76">
        <v>3.5000000000000001E-3</v>
      </c>
      <c r="AN232" s="5">
        <v>0.03</v>
      </c>
      <c r="AO232" s="16">
        <f t="shared" si="202"/>
        <v>8571.4285714285706</v>
      </c>
      <c r="AP232" s="6">
        <v>0</v>
      </c>
      <c r="AQ232" s="5">
        <v>0</v>
      </c>
      <c r="AR232" s="16">
        <f t="shared" si="203"/>
        <v>0</v>
      </c>
      <c r="AS232" s="6">
        <v>0</v>
      </c>
      <c r="AT232" s="5">
        <v>0</v>
      </c>
      <c r="AU232" s="16">
        <f t="shared" si="204"/>
        <v>0</v>
      </c>
      <c r="AV232" s="76">
        <v>20.8</v>
      </c>
      <c r="AW232" s="5">
        <v>371.303</v>
      </c>
      <c r="AX232" s="16">
        <f t="shared" si="205"/>
        <v>17851.10576923077</v>
      </c>
      <c r="AY232" s="6">
        <v>0</v>
      </c>
      <c r="AZ232" s="5">
        <v>0</v>
      </c>
      <c r="BA232" s="16">
        <f t="shared" si="206"/>
        <v>0</v>
      </c>
      <c r="BB232" s="6">
        <v>0</v>
      </c>
      <c r="BC232" s="5">
        <v>0</v>
      </c>
      <c r="BD232" s="16">
        <f t="shared" si="207"/>
        <v>0</v>
      </c>
      <c r="BE232" s="6">
        <v>0</v>
      </c>
      <c r="BF232" s="5">
        <v>0</v>
      </c>
      <c r="BG232" s="16">
        <f t="shared" si="208"/>
        <v>0</v>
      </c>
      <c r="BH232" s="6">
        <v>0</v>
      </c>
      <c r="BI232" s="5">
        <v>0</v>
      </c>
      <c r="BJ232" s="16">
        <f t="shared" si="209"/>
        <v>0</v>
      </c>
      <c r="BK232" s="76">
        <v>7.5000000000000002E-4</v>
      </c>
      <c r="BL232" s="5">
        <v>0.03</v>
      </c>
      <c r="BM232" s="16">
        <f t="shared" si="210"/>
        <v>40000</v>
      </c>
      <c r="BN232" s="6">
        <v>0</v>
      </c>
      <c r="BO232" s="5">
        <v>0</v>
      </c>
      <c r="BP232" s="16">
        <f t="shared" si="211"/>
        <v>0</v>
      </c>
      <c r="BQ232" s="6">
        <v>0</v>
      </c>
      <c r="BR232" s="5">
        <v>0</v>
      </c>
      <c r="BS232" s="16">
        <f t="shared" si="212"/>
        <v>0</v>
      </c>
      <c r="BT232" s="6">
        <v>0</v>
      </c>
      <c r="BU232" s="5">
        <v>0</v>
      </c>
      <c r="BV232" s="16">
        <f t="shared" si="213"/>
        <v>0</v>
      </c>
      <c r="BW232" s="6">
        <v>0</v>
      </c>
      <c r="BX232" s="5">
        <v>0</v>
      </c>
      <c r="BY232" s="16">
        <f t="shared" si="214"/>
        <v>0</v>
      </c>
      <c r="BZ232" s="6">
        <v>0</v>
      </c>
      <c r="CA232" s="5">
        <v>0</v>
      </c>
      <c r="CB232" s="16">
        <f t="shared" si="215"/>
        <v>0</v>
      </c>
      <c r="CC232" s="6">
        <v>0</v>
      </c>
      <c r="CD232" s="5">
        <v>0</v>
      </c>
      <c r="CE232" s="16">
        <f t="shared" si="216"/>
        <v>0</v>
      </c>
      <c r="CF232" s="6">
        <v>0</v>
      </c>
      <c r="CG232" s="5">
        <v>0</v>
      </c>
      <c r="CH232" s="16">
        <f t="shared" si="217"/>
        <v>0</v>
      </c>
      <c r="CI232" s="6">
        <v>0</v>
      </c>
      <c r="CJ232" s="5">
        <v>0</v>
      </c>
      <c r="CK232" s="16">
        <f t="shared" si="218"/>
        <v>0</v>
      </c>
      <c r="CL232" s="6">
        <v>0</v>
      </c>
      <c r="CM232" s="5">
        <v>0</v>
      </c>
      <c r="CN232" s="16">
        <f t="shared" si="219"/>
        <v>0</v>
      </c>
      <c r="CO232" s="6">
        <v>0</v>
      </c>
      <c r="CP232" s="5">
        <v>0</v>
      </c>
      <c r="CQ232" s="16">
        <f t="shared" si="220"/>
        <v>0</v>
      </c>
      <c r="CR232" s="6">
        <f>SUM(CO232,CL232,CI232,CF232,CC232,BW232,BT232,BQ232,BN232,BH232,AY232,AS232,AP232,AJ232,AD232,X232,R232,L232,F232,C232,AG232,I232+AA232+BK232+O232+BE232+AV232+U232+BZ232+BB232)+AM232</f>
        <v>21.873619999999999</v>
      </c>
      <c r="CS232" s="16">
        <f>SUM(CP232,CM232,CJ232,CG232,CD232,BX232,BU232,BR232,BO232,BI232,AZ232,AT232,AQ232,AK232,AE232,Y232,S232,M232,G232,D232,AH232,J232+AB232+BL232+P232+BF232+AW232+V232+CA232+BC232)+AN232</f>
        <v>408.7</v>
      </c>
    </row>
    <row r="233" spans="1:97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24"/>
        <v>0</v>
      </c>
      <c r="F233" s="6">
        <v>0</v>
      </c>
      <c r="G233" s="5">
        <v>0</v>
      </c>
      <c r="H233" s="16">
        <f t="shared" si="191"/>
        <v>0</v>
      </c>
      <c r="I233" s="6">
        <v>0</v>
      </c>
      <c r="J233" s="5">
        <v>0</v>
      </c>
      <c r="K233" s="16">
        <f t="shared" si="192"/>
        <v>0</v>
      </c>
      <c r="L233" s="6">
        <v>0</v>
      </c>
      <c r="M233" s="5">
        <v>0</v>
      </c>
      <c r="N233" s="16">
        <f t="shared" si="193"/>
        <v>0</v>
      </c>
      <c r="O233" s="76">
        <v>6.3864000000000001</v>
      </c>
      <c r="P233" s="5">
        <v>196.92</v>
      </c>
      <c r="Q233" s="16">
        <f t="shared" si="194"/>
        <v>30834.272829763242</v>
      </c>
      <c r="R233" s="6">
        <v>0</v>
      </c>
      <c r="S233" s="5">
        <v>0</v>
      </c>
      <c r="T233" s="16">
        <f t="shared" si="195"/>
        <v>0</v>
      </c>
      <c r="U233" s="6">
        <v>0</v>
      </c>
      <c r="V233" s="5">
        <v>0</v>
      </c>
      <c r="W233" s="16">
        <f t="shared" si="196"/>
        <v>0</v>
      </c>
      <c r="X233" s="6">
        <v>0</v>
      </c>
      <c r="Y233" s="5">
        <v>0</v>
      </c>
      <c r="Z233" s="16">
        <f t="shared" si="197"/>
        <v>0</v>
      </c>
      <c r="AA233" s="6">
        <v>0</v>
      </c>
      <c r="AB233" s="5">
        <v>0</v>
      </c>
      <c r="AC233" s="16">
        <f t="shared" si="198"/>
        <v>0</v>
      </c>
      <c r="AD233" s="6">
        <v>0</v>
      </c>
      <c r="AE233" s="5">
        <v>0</v>
      </c>
      <c r="AF233" s="16">
        <f t="shared" si="199"/>
        <v>0</v>
      </c>
      <c r="AG233" s="6">
        <v>0</v>
      </c>
      <c r="AH233" s="5">
        <v>0</v>
      </c>
      <c r="AI233" s="16">
        <f t="shared" si="200"/>
        <v>0</v>
      </c>
      <c r="AJ233" s="6">
        <v>0</v>
      </c>
      <c r="AK233" s="5">
        <v>0</v>
      </c>
      <c r="AL233" s="16">
        <f t="shared" si="201"/>
        <v>0</v>
      </c>
      <c r="AM233" s="6">
        <v>0</v>
      </c>
      <c r="AN233" s="5">
        <v>0</v>
      </c>
      <c r="AO233" s="16">
        <f t="shared" si="202"/>
        <v>0</v>
      </c>
      <c r="AP233" s="6">
        <v>0</v>
      </c>
      <c r="AQ233" s="5">
        <v>0</v>
      </c>
      <c r="AR233" s="16">
        <f t="shared" si="203"/>
        <v>0</v>
      </c>
      <c r="AS233" s="6">
        <v>0</v>
      </c>
      <c r="AT233" s="5">
        <v>0</v>
      </c>
      <c r="AU233" s="16">
        <f t="shared" si="204"/>
        <v>0</v>
      </c>
      <c r="AV233" s="76">
        <v>0.02</v>
      </c>
      <c r="AW233" s="5">
        <v>0.38600000000000001</v>
      </c>
      <c r="AX233" s="16">
        <f t="shared" si="205"/>
        <v>19300</v>
      </c>
      <c r="AY233" s="6">
        <v>0</v>
      </c>
      <c r="AZ233" s="5">
        <v>0</v>
      </c>
      <c r="BA233" s="16">
        <f t="shared" si="206"/>
        <v>0</v>
      </c>
      <c r="BB233" s="6">
        <v>0</v>
      </c>
      <c r="BC233" s="5">
        <v>0</v>
      </c>
      <c r="BD233" s="16">
        <f t="shared" si="207"/>
        <v>0</v>
      </c>
      <c r="BE233" s="6">
        <v>0</v>
      </c>
      <c r="BF233" s="5">
        <v>0</v>
      </c>
      <c r="BG233" s="16">
        <f t="shared" si="208"/>
        <v>0</v>
      </c>
      <c r="BH233" s="76">
        <v>1.4999999999999999E-2</v>
      </c>
      <c r="BI233" s="5">
        <v>0.435</v>
      </c>
      <c r="BJ233" s="16">
        <f t="shared" si="209"/>
        <v>29000</v>
      </c>
      <c r="BK233" s="76">
        <v>0.16500000000000001</v>
      </c>
      <c r="BL233" s="5">
        <v>1.41</v>
      </c>
      <c r="BM233" s="16">
        <f t="shared" si="210"/>
        <v>8545.4545454545441</v>
      </c>
      <c r="BN233" s="6">
        <v>0</v>
      </c>
      <c r="BO233" s="5">
        <v>0</v>
      </c>
      <c r="BP233" s="16">
        <f t="shared" si="211"/>
        <v>0</v>
      </c>
      <c r="BQ233" s="6">
        <v>0</v>
      </c>
      <c r="BR233" s="5">
        <v>0</v>
      </c>
      <c r="BS233" s="16">
        <f t="shared" si="212"/>
        <v>0</v>
      </c>
      <c r="BT233" s="6">
        <v>0</v>
      </c>
      <c r="BU233" s="5">
        <v>0</v>
      </c>
      <c r="BV233" s="16">
        <f t="shared" si="213"/>
        <v>0</v>
      </c>
      <c r="BW233" s="6">
        <v>0</v>
      </c>
      <c r="BX233" s="5">
        <v>0</v>
      </c>
      <c r="BY233" s="16">
        <f t="shared" si="214"/>
        <v>0</v>
      </c>
      <c r="BZ233" s="6">
        <v>0</v>
      </c>
      <c r="CA233" s="5">
        <v>0</v>
      </c>
      <c r="CB233" s="16">
        <f t="shared" si="215"/>
        <v>0</v>
      </c>
      <c r="CC233" s="6">
        <v>0</v>
      </c>
      <c r="CD233" s="5">
        <v>0</v>
      </c>
      <c r="CE233" s="16">
        <f t="shared" si="216"/>
        <v>0</v>
      </c>
      <c r="CF233" s="6">
        <v>0</v>
      </c>
      <c r="CG233" s="5">
        <v>0</v>
      </c>
      <c r="CH233" s="16">
        <f t="shared" si="217"/>
        <v>0</v>
      </c>
      <c r="CI233" s="6">
        <v>0</v>
      </c>
      <c r="CJ233" s="5">
        <v>0</v>
      </c>
      <c r="CK233" s="16">
        <f t="shared" si="218"/>
        <v>0</v>
      </c>
      <c r="CL233" s="6">
        <v>0</v>
      </c>
      <c r="CM233" s="5">
        <v>0</v>
      </c>
      <c r="CN233" s="16">
        <f t="shared" si="219"/>
        <v>0</v>
      </c>
      <c r="CO233" s="6">
        <v>0</v>
      </c>
      <c r="CP233" s="5">
        <v>0</v>
      </c>
      <c r="CQ233" s="16">
        <f t="shared" si="220"/>
        <v>0</v>
      </c>
      <c r="CR233" s="6">
        <f t="shared" ref="CR233:CR239" si="225">SUM(CO233,CL233,CI233,CF233,CC233,BW233,BT233,BQ233,BN233,BH233,AY233,AS233,AP233,AJ233,AD233,X233,R233,L233,F233,C233,AG233,I233+AA233+BK233+O233+BE233+AV233+U233+BZ233+BB233)+AM233</f>
        <v>6.5863999999999994</v>
      </c>
      <c r="CS233" s="16">
        <f t="shared" ref="CS233:CS239" si="226">SUM(CP233,CM233,CJ233,CG233,CD233,BX233,BU233,BR233,BO233,BI233,AZ233,AT233,AQ233,AK233,AE233,Y233,S233,M233,G233,D233,AH233,J233+AB233+BL233+P233+BF233+AW233+V233+CA233+BC233)+AN233</f>
        <v>199.15099999999998</v>
      </c>
    </row>
    <row r="234" spans="1:97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24"/>
        <v>0</v>
      </c>
      <c r="F234" s="6">
        <v>0</v>
      </c>
      <c r="G234" s="5">
        <v>0</v>
      </c>
      <c r="H234" s="16">
        <f t="shared" si="191"/>
        <v>0</v>
      </c>
      <c r="I234" s="6">
        <v>0</v>
      </c>
      <c r="J234" s="5">
        <v>0</v>
      </c>
      <c r="K234" s="16">
        <f t="shared" si="192"/>
        <v>0</v>
      </c>
      <c r="L234" s="6">
        <v>0</v>
      </c>
      <c r="M234" s="5">
        <v>0</v>
      </c>
      <c r="N234" s="16">
        <f t="shared" si="193"/>
        <v>0</v>
      </c>
      <c r="O234" s="76">
        <v>3.7118899999999999</v>
      </c>
      <c r="P234" s="5">
        <v>66.528999999999996</v>
      </c>
      <c r="Q234" s="16">
        <f t="shared" si="194"/>
        <v>17923.214319389852</v>
      </c>
      <c r="R234" s="6">
        <v>0</v>
      </c>
      <c r="S234" s="5">
        <v>0</v>
      </c>
      <c r="T234" s="16">
        <f t="shared" si="195"/>
        <v>0</v>
      </c>
      <c r="U234" s="6">
        <v>0</v>
      </c>
      <c r="V234" s="5">
        <v>0</v>
      </c>
      <c r="W234" s="16">
        <f t="shared" si="196"/>
        <v>0</v>
      </c>
      <c r="X234" s="6">
        <v>0</v>
      </c>
      <c r="Y234" s="5">
        <v>0</v>
      </c>
      <c r="Z234" s="16">
        <f t="shared" si="197"/>
        <v>0</v>
      </c>
      <c r="AA234" s="6">
        <v>0</v>
      </c>
      <c r="AB234" s="5">
        <v>0</v>
      </c>
      <c r="AC234" s="16">
        <f t="shared" si="198"/>
        <v>0</v>
      </c>
      <c r="AD234" s="6">
        <v>0</v>
      </c>
      <c r="AE234" s="5">
        <v>0</v>
      </c>
      <c r="AF234" s="16">
        <f t="shared" si="199"/>
        <v>0</v>
      </c>
      <c r="AG234" s="6">
        <v>0</v>
      </c>
      <c r="AH234" s="5">
        <v>0</v>
      </c>
      <c r="AI234" s="16">
        <f t="shared" si="200"/>
        <v>0</v>
      </c>
      <c r="AJ234" s="6">
        <v>0</v>
      </c>
      <c r="AK234" s="5">
        <v>0</v>
      </c>
      <c r="AL234" s="16">
        <f t="shared" si="201"/>
        <v>0</v>
      </c>
      <c r="AM234" s="6">
        <v>0</v>
      </c>
      <c r="AN234" s="5">
        <v>0</v>
      </c>
      <c r="AO234" s="16">
        <f t="shared" si="202"/>
        <v>0</v>
      </c>
      <c r="AP234" s="6">
        <v>0</v>
      </c>
      <c r="AQ234" s="5">
        <v>0</v>
      </c>
      <c r="AR234" s="16">
        <f t="shared" si="203"/>
        <v>0</v>
      </c>
      <c r="AS234" s="6">
        <v>0</v>
      </c>
      <c r="AT234" s="5">
        <v>0</v>
      </c>
      <c r="AU234" s="16">
        <f t="shared" si="204"/>
        <v>0</v>
      </c>
      <c r="AV234" s="76">
        <v>17.149999999999999</v>
      </c>
      <c r="AW234" s="5">
        <v>253.83799999999999</v>
      </c>
      <c r="AX234" s="16">
        <f t="shared" si="205"/>
        <v>14801.049562682216</v>
      </c>
      <c r="AY234" s="6">
        <v>0</v>
      </c>
      <c r="AZ234" s="5">
        <v>0</v>
      </c>
      <c r="BA234" s="16">
        <f t="shared" si="206"/>
        <v>0</v>
      </c>
      <c r="BB234" s="6">
        <v>0</v>
      </c>
      <c r="BC234" s="5">
        <v>0</v>
      </c>
      <c r="BD234" s="16">
        <f t="shared" si="207"/>
        <v>0</v>
      </c>
      <c r="BE234" s="6">
        <v>0</v>
      </c>
      <c r="BF234" s="5">
        <v>0</v>
      </c>
      <c r="BG234" s="16">
        <f t="shared" si="208"/>
        <v>0</v>
      </c>
      <c r="BH234" s="76">
        <v>1.1499999999999999</v>
      </c>
      <c r="BI234" s="5">
        <v>19.07</v>
      </c>
      <c r="BJ234" s="16">
        <f t="shared" si="209"/>
        <v>16582.608695652176</v>
      </c>
      <c r="BK234" s="6">
        <v>0</v>
      </c>
      <c r="BL234" s="5">
        <v>0</v>
      </c>
      <c r="BM234" s="16">
        <f t="shared" si="210"/>
        <v>0</v>
      </c>
      <c r="BN234" s="6">
        <v>0</v>
      </c>
      <c r="BO234" s="5">
        <v>0</v>
      </c>
      <c r="BP234" s="16">
        <f t="shared" si="211"/>
        <v>0</v>
      </c>
      <c r="BQ234" s="6">
        <v>0</v>
      </c>
      <c r="BR234" s="5">
        <v>0</v>
      </c>
      <c r="BS234" s="16">
        <f t="shared" si="212"/>
        <v>0</v>
      </c>
      <c r="BT234" s="6">
        <v>0</v>
      </c>
      <c r="BU234" s="5">
        <v>0</v>
      </c>
      <c r="BV234" s="16">
        <f t="shared" si="213"/>
        <v>0</v>
      </c>
      <c r="BW234" s="6">
        <v>0</v>
      </c>
      <c r="BX234" s="5">
        <v>0</v>
      </c>
      <c r="BY234" s="16">
        <f t="shared" si="214"/>
        <v>0</v>
      </c>
      <c r="BZ234" s="6">
        <v>0</v>
      </c>
      <c r="CA234" s="5">
        <v>0</v>
      </c>
      <c r="CB234" s="16">
        <f t="shared" si="215"/>
        <v>0</v>
      </c>
      <c r="CC234" s="6">
        <v>0</v>
      </c>
      <c r="CD234" s="5">
        <v>0</v>
      </c>
      <c r="CE234" s="16">
        <f t="shared" si="216"/>
        <v>0</v>
      </c>
      <c r="CF234" s="6">
        <v>0</v>
      </c>
      <c r="CG234" s="5">
        <v>0</v>
      </c>
      <c r="CH234" s="16">
        <f t="shared" si="217"/>
        <v>0</v>
      </c>
      <c r="CI234" s="6">
        <v>0</v>
      </c>
      <c r="CJ234" s="5">
        <v>0</v>
      </c>
      <c r="CK234" s="16">
        <f t="shared" si="218"/>
        <v>0</v>
      </c>
      <c r="CL234" s="6">
        <v>0</v>
      </c>
      <c r="CM234" s="5">
        <v>0</v>
      </c>
      <c r="CN234" s="16">
        <f t="shared" si="219"/>
        <v>0</v>
      </c>
      <c r="CO234" s="76">
        <v>4.8000000000000001E-2</v>
      </c>
      <c r="CP234" s="5">
        <v>1.5</v>
      </c>
      <c r="CQ234" s="16">
        <f t="shared" si="220"/>
        <v>31250</v>
      </c>
      <c r="CR234" s="6">
        <f t="shared" si="225"/>
        <v>22.059889999999999</v>
      </c>
      <c r="CS234" s="16">
        <f t="shared" si="226"/>
        <v>340.93699999999995</v>
      </c>
    </row>
    <row r="235" spans="1:97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24"/>
        <v>0</v>
      </c>
      <c r="F235" s="6">
        <v>0</v>
      </c>
      <c r="G235" s="5">
        <v>0</v>
      </c>
      <c r="H235" s="16">
        <f t="shared" si="191"/>
        <v>0</v>
      </c>
      <c r="I235" s="6">
        <v>0</v>
      </c>
      <c r="J235" s="5">
        <v>0</v>
      </c>
      <c r="K235" s="16">
        <f t="shared" si="192"/>
        <v>0</v>
      </c>
      <c r="L235" s="6">
        <v>0</v>
      </c>
      <c r="M235" s="5">
        <v>0</v>
      </c>
      <c r="N235" s="16">
        <f t="shared" si="193"/>
        <v>0</v>
      </c>
      <c r="O235" s="76">
        <v>1.87957</v>
      </c>
      <c r="P235" s="5">
        <v>31.812000000000001</v>
      </c>
      <c r="Q235" s="16">
        <f t="shared" si="194"/>
        <v>16925.147773160883</v>
      </c>
      <c r="R235" s="6">
        <v>0</v>
      </c>
      <c r="S235" s="5">
        <v>0</v>
      </c>
      <c r="T235" s="16">
        <f t="shared" si="195"/>
        <v>0</v>
      </c>
      <c r="U235" s="6">
        <v>0</v>
      </c>
      <c r="V235" s="5">
        <v>0</v>
      </c>
      <c r="W235" s="16">
        <f t="shared" si="196"/>
        <v>0</v>
      </c>
      <c r="X235" s="6">
        <v>0</v>
      </c>
      <c r="Y235" s="5">
        <v>0</v>
      </c>
      <c r="Z235" s="16">
        <f t="shared" si="197"/>
        <v>0</v>
      </c>
      <c r="AA235" s="6">
        <v>0</v>
      </c>
      <c r="AB235" s="5">
        <v>0</v>
      </c>
      <c r="AC235" s="16">
        <f t="shared" si="198"/>
        <v>0</v>
      </c>
      <c r="AD235" s="6">
        <v>0</v>
      </c>
      <c r="AE235" s="5">
        <v>0</v>
      </c>
      <c r="AF235" s="16">
        <f t="shared" si="199"/>
        <v>0</v>
      </c>
      <c r="AG235" s="6">
        <v>0</v>
      </c>
      <c r="AH235" s="5">
        <v>0</v>
      </c>
      <c r="AI235" s="16">
        <f t="shared" si="200"/>
        <v>0</v>
      </c>
      <c r="AJ235" s="6">
        <v>0</v>
      </c>
      <c r="AK235" s="5">
        <v>0</v>
      </c>
      <c r="AL235" s="16">
        <f t="shared" si="201"/>
        <v>0</v>
      </c>
      <c r="AM235" s="6">
        <v>0</v>
      </c>
      <c r="AN235" s="5">
        <v>0</v>
      </c>
      <c r="AO235" s="16">
        <f t="shared" si="202"/>
        <v>0</v>
      </c>
      <c r="AP235" s="6">
        <v>0</v>
      </c>
      <c r="AQ235" s="5">
        <v>0</v>
      </c>
      <c r="AR235" s="16">
        <f t="shared" si="203"/>
        <v>0</v>
      </c>
      <c r="AS235" s="6">
        <v>0</v>
      </c>
      <c r="AT235" s="5">
        <v>0</v>
      </c>
      <c r="AU235" s="16">
        <f t="shared" si="204"/>
        <v>0</v>
      </c>
      <c r="AV235" s="76">
        <v>2.5249999999999999</v>
      </c>
      <c r="AW235" s="5">
        <v>290.29599999999999</v>
      </c>
      <c r="AX235" s="16">
        <f t="shared" si="205"/>
        <v>114968.71287128712</v>
      </c>
      <c r="AY235" s="6">
        <v>0</v>
      </c>
      <c r="AZ235" s="5">
        <v>0</v>
      </c>
      <c r="BA235" s="16">
        <f t="shared" si="206"/>
        <v>0</v>
      </c>
      <c r="BB235" s="6">
        <v>0</v>
      </c>
      <c r="BC235" s="5">
        <v>0</v>
      </c>
      <c r="BD235" s="16">
        <f t="shared" si="207"/>
        <v>0</v>
      </c>
      <c r="BE235" s="6">
        <v>0</v>
      </c>
      <c r="BF235" s="5">
        <v>0</v>
      </c>
      <c r="BG235" s="16">
        <f t="shared" si="208"/>
        <v>0</v>
      </c>
      <c r="BH235" s="76">
        <v>2</v>
      </c>
      <c r="BI235" s="5">
        <v>13.53</v>
      </c>
      <c r="BJ235" s="16">
        <f t="shared" si="209"/>
        <v>6765</v>
      </c>
      <c r="BK235" s="6">
        <v>0</v>
      </c>
      <c r="BL235" s="5">
        <v>0</v>
      </c>
      <c r="BM235" s="16">
        <f t="shared" si="210"/>
        <v>0</v>
      </c>
      <c r="BN235" s="6">
        <v>0</v>
      </c>
      <c r="BO235" s="5">
        <v>0</v>
      </c>
      <c r="BP235" s="16">
        <f t="shared" si="211"/>
        <v>0</v>
      </c>
      <c r="BQ235" s="6">
        <v>0</v>
      </c>
      <c r="BR235" s="5">
        <v>0</v>
      </c>
      <c r="BS235" s="16">
        <f t="shared" si="212"/>
        <v>0</v>
      </c>
      <c r="BT235" s="6">
        <v>0</v>
      </c>
      <c r="BU235" s="5">
        <v>0</v>
      </c>
      <c r="BV235" s="16">
        <f t="shared" si="213"/>
        <v>0</v>
      </c>
      <c r="BW235" s="6">
        <v>0</v>
      </c>
      <c r="BX235" s="5">
        <v>0</v>
      </c>
      <c r="BY235" s="16">
        <f t="shared" si="214"/>
        <v>0</v>
      </c>
      <c r="BZ235" s="6">
        <v>0</v>
      </c>
      <c r="CA235" s="5">
        <v>0</v>
      </c>
      <c r="CB235" s="16">
        <f t="shared" si="215"/>
        <v>0</v>
      </c>
      <c r="CC235" s="6">
        <v>0</v>
      </c>
      <c r="CD235" s="5">
        <v>0</v>
      </c>
      <c r="CE235" s="16">
        <f t="shared" si="216"/>
        <v>0</v>
      </c>
      <c r="CF235" s="6">
        <v>0</v>
      </c>
      <c r="CG235" s="5">
        <v>0</v>
      </c>
      <c r="CH235" s="16">
        <f t="shared" si="217"/>
        <v>0</v>
      </c>
      <c r="CI235" s="6">
        <v>0</v>
      </c>
      <c r="CJ235" s="5">
        <v>0</v>
      </c>
      <c r="CK235" s="16">
        <f t="shared" si="218"/>
        <v>0</v>
      </c>
      <c r="CL235" s="6">
        <v>0</v>
      </c>
      <c r="CM235" s="5">
        <v>0</v>
      </c>
      <c r="CN235" s="16">
        <f t="shared" si="219"/>
        <v>0</v>
      </c>
      <c r="CO235" s="6">
        <v>0</v>
      </c>
      <c r="CP235" s="5">
        <v>0</v>
      </c>
      <c r="CQ235" s="16">
        <f t="shared" si="220"/>
        <v>0</v>
      </c>
      <c r="CR235" s="6">
        <f t="shared" si="225"/>
        <v>6.4045699999999997</v>
      </c>
      <c r="CS235" s="16">
        <f t="shared" si="226"/>
        <v>335.63799999999998</v>
      </c>
    </row>
    <row r="236" spans="1:97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24"/>
        <v>0</v>
      </c>
      <c r="F236" s="6">
        <v>0</v>
      </c>
      <c r="G236" s="5">
        <v>0</v>
      </c>
      <c r="H236" s="16">
        <f t="shared" si="191"/>
        <v>0</v>
      </c>
      <c r="I236" s="6">
        <v>0</v>
      </c>
      <c r="J236" s="5">
        <v>0</v>
      </c>
      <c r="K236" s="16">
        <f t="shared" si="192"/>
        <v>0</v>
      </c>
      <c r="L236" s="6">
        <v>0</v>
      </c>
      <c r="M236" s="5">
        <v>0</v>
      </c>
      <c r="N236" s="16">
        <f t="shared" si="193"/>
        <v>0</v>
      </c>
      <c r="O236" s="76">
        <v>1.31534</v>
      </c>
      <c r="P236" s="5">
        <v>39.210999999999999</v>
      </c>
      <c r="Q236" s="16">
        <f t="shared" si="194"/>
        <v>29810.543281584993</v>
      </c>
      <c r="R236" s="6">
        <v>0</v>
      </c>
      <c r="S236" s="5">
        <v>0</v>
      </c>
      <c r="T236" s="16">
        <f t="shared" si="195"/>
        <v>0</v>
      </c>
      <c r="U236" s="6">
        <v>0</v>
      </c>
      <c r="V236" s="5">
        <v>0</v>
      </c>
      <c r="W236" s="16">
        <f t="shared" si="196"/>
        <v>0</v>
      </c>
      <c r="X236" s="6">
        <v>0</v>
      </c>
      <c r="Y236" s="5">
        <v>0</v>
      </c>
      <c r="Z236" s="16">
        <f t="shared" si="197"/>
        <v>0</v>
      </c>
      <c r="AA236" s="76">
        <v>5.0000000000000001E-3</v>
      </c>
      <c r="AB236" s="5">
        <v>0.36299999999999999</v>
      </c>
      <c r="AC236" s="16">
        <f t="shared" si="198"/>
        <v>72600</v>
      </c>
      <c r="AD236" s="6">
        <v>0</v>
      </c>
      <c r="AE236" s="5">
        <v>0</v>
      </c>
      <c r="AF236" s="16">
        <f t="shared" si="199"/>
        <v>0</v>
      </c>
      <c r="AG236" s="6">
        <v>0</v>
      </c>
      <c r="AH236" s="5">
        <v>0</v>
      </c>
      <c r="AI236" s="16">
        <f t="shared" si="200"/>
        <v>0</v>
      </c>
      <c r="AJ236" s="6">
        <v>0</v>
      </c>
      <c r="AK236" s="5">
        <v>0</v>
      </c>
      <c r="AL236" s="16">
        <f t="shared" si="201"/>
        <v>0</v>
      </c>
      <c r="AM236" s="6">
        <v>0</v>
      </c>
      <c r="AN236" s="5">
        <v>0</v>
      </c>
      <c r="AO236" s="16">
        <f t="shared" si="202"/>
        <v>0</v>
      </c>
      <c r="AP236" s="6">
        <v>0</v>
      </c>
      <c r="AQ236" s="5">
        <v>0</v>
      </c>
      <c r="AR236" s="16">
        <f t="shared" si="203"/>
        <v>0</v>
      </c>
      <c r="AS236" s="6">
        <v>0</v>
      </c>
      <c r="AT236" s="5">
        <v>0</v>
      </c>
      <c r="AU236" s="16">
        <f t="shared" si="204"/>
        <v>0</v>
      </c>
      <c r="AV236" s="76">
        <v>16.510000000000002</v>
      </c>
      <c r="AW236" s="5">
        <v>325.32799999999997</v>
      </c>
      <c r="AX236" s="16">
        <f t="shared" si="205"/>
        <v>19704.906117504539</v>
      </c>
      <c r="AY236" s="6">
        <v>0</v>
      </c>
      <c r="AZ236" s="5">
        <v>0</v>
      </c>
      <c r="BA236" s="16">
        <f t="shared" si="206"/>
        <v>0</v>
      </c>
      <c r="BB236" s="6">
        <v>0</v>
      </c>
      <c r="BC236" s="5">
        <v>0</v>
      </c>
      <c r="BD236" s="16">
        <f t="shared" si="207"/>
        <v>0</v>
      </c>
      <c r="BE236" s="6">
        <v>0</v>
      </c>
      <c r="BF236" s="5">
        <v>0</v>
      </c>
      <c r="BG236" s="16">
        <f t="shared" si="208"/>
        <v>0</v>
      </c>
      <c r="BH236" s="6">
        <v>0</v>
      </c>
      <c r="BI236" s="5">
        <v>0</v>
      </c>
      <c r="BJ236" s="16">
        <f t="shared" si="209"/>
        <v>0</v>
      </c>
      <c r="BK236" s="76">
        <v>0.42</v>
      </c>
      <c r="BL236" s="5">
        <v>13.702</v>
      </c>
      <c r="BM236" s="16">
        <f t="shared" si="210"/>
        <v>32623.809523809527</v>
      </c>
      <c r="BN236" s="6">
        <v>0</v>
      </c>
      <c r="BO236" s="5">
        <v>0</v>
      </c>
      <c r="BP236" s="16">
        <f t="shared" si="211"/>
        <v>0</v>
      </c>
      <c r="BQ236" s="6">
        <v>0</v>
      </c>
      <c r="BR236" s="5">
        <v>0</v>
      </c>
      <c r="BS236" s="16">
        <f t="shared" si="212"/>
        <v>0</v>
      </c>
      <c r="BT236" s="6">
        <v>0</v>
      </c>
      <c r="BU236" s="5">
        <v>0</v>
      </c>
      <c r="BV236" s="16">
        <f t="shared" si="213"/>
        <v>0</v>
      </c>
      <c r="BW236" s="6">
        <v>0</v>
      </c>
      <c r="BX236" s="5">
        <v>0</v>
      </c>
      <c r="BY236" s="16">
        <f t="shared" si="214"/>
        <v>0</v>
      </c>
      <c r="BZ236" s="6">
        <v>0</v>
      </c>
      <c r="CA236" s="5">
        <v>0</v>
      </c>
      <c r="CB236" s="16">
        <f t="shared" si="215"/>
        <v>0</v>
      </c>
      <c r="CC236" s="6">
        <v>0</v>
      </c>
      <c r="CD236" s="5">
        <v>0</v>
      </c>
      <c r="CE236" s="16">
        <f t="shared" si="216"/>
        <v>0</v>
      </c>
      <c r="CF236" s="6">
        <v>0</v>
      </c>
      <c r="CG236" s="5">
        <v>0</v>
      </c>
      <c r="CH236" s="16">
        <f t="shared" si="217"/>
        <v>0</v>
      </c>
      <c r="CI236" s="6">
        <v>0</v>
      </c>
      <c r="CJ236" s="5">
        <v>0</v>
      </c>
      <c r="CK236" s="16">
        <f t="shared" si="218"/>
        <v>0</v>
      </c>
      <c r="CL236" s="6">
        <v>0</v>
      </c>
      <c r="CM236" s="5">
        <v>0</v>
      </c>
      <c r="CN236" s="16">
        <f t="shared" si="219"/>
        <v>0</v>
      </c>
      <c r="CO236" s="6">
        <v>0</v>
      </c>
      <c r="CP236" s="5">
        <v>0</v>
      </c>
      <c r="CQ236" s="16">
        <f t="shared" si="220"/>
        <v>0</v>
      </c>
      <c r="CR236" s="6">
        <f t="shared" si="225"/>
        <v>18.250340000000001</v>
      </c>
      <c r="CS236" s="16">
        <f t="shared" si="226"/>
        <v>378.60399999999998</v>
      </c>
    </row>
    <row r="237" spans="1:97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24"/>
        <v>0</v>
      </c>
      <c r="F237" s="6">
        <v>0</v>
      </c>
      <c r="G237" s="5">
        <v>0</v>
      </c>
      <c r="H237" s="16">
        <f t="shared" si="191"/>
        <v>0</v>
      </c>
      <c r="I237" s="6">
        <v>0</v>
      </c>
      <c r="J237" s="5">
        <v>0</v>
      </c>
      <c r="K237" s="16">
        <f t="shared" si="192"/>
        <v>0</v>
      </c>
      <c r="L237" s="6">
        <v>0</v>
      </c>
      <c r="M237" s="5">
        <v>0</v>
      </c>
      <c r="N237" s="16">
        <f t="shared" si="193"/>
        <v>0</v>
      </c>
      <c r="O237" s="76">
        <v>0.88500000000000001</v>
      </c>
      <c r="P237" s="5">
        <v>27.983000000000001</v>
      </c>
      <c r="Q237" s="16">
        <f t="shared" si="194"/>
        <v>31619.209039548023</v>
      </c>
      <c r="R237" s="6">
        <v>0</v>
      </c>
      <c r="S237" s="5">
        <v>0</v>
      </c>
      <c r="T237" s="16">
        <f t="shared" si="195"/>
        <v>0</v>
      </c>
      <c r="U237" s="76">
        <v>1.05</v>
      </c>
      <c r="V237" s="5">
        <v>44.3</v>
      </c>
      <c r="W237" s="16">
        <f t="shared" si="196"/>
        <v>42190.476190476184</v>
      </c>
      <c r="X237" s="6">
        <v>0</v>
      </c>
      <c r="Y237" s="5">
        <v>0</v>
      </c>
      <c r="Z237" s="16">
        <f t="shared" si="197"/>
        <v>0</v>
      </c>
      <c r="AA237" s="6">
        <v>0</v>
      </c>
      <c r="AB237" s="5">
        <v>0</v>
      </c>
      <c r="AC237" s="16">
        <f t="shared" si="198"/>
        <v>0</v>
      </c>
      <c r="AD237" s="6">
        <v>0</v>
      </c>
      <c r="AE237" s="5">
        <v>0</v>
      </c>
      <c r="AF237" s="16">
        <f t="shared" si="199"/>
        <v>0</v>
      </c>
      <c r="AG237" s="6">
        <v>0</v>
      </c>
      <c r="AH237" s="5">
        <v>0</v>
      </c>
      <c r="AI237" s="16">
        <f t="shared" si="200"/>
        <v>0</v>
      </c>
      <c r="AJ237" s="6">
        <v>0</v>
      </c>
      <c r="AK237" s="5">
        <v>0</v>
      </c>
      <c r="AL237" s="16">
        <f t="shared" si="201"/>
        <v>0</v>
      </c>
      <c r="AM237" s="6">
        <v>0</v>
      </c>
      <c r="AN237" s="5">
        <v>0</v>
      </c>
      <c r="AO237" s="16">
        <f t="shared" si="202"/>
        <v>0</v>
      </c>
      <c r="AP237" s="6">
        <v>0</v>
      </c>
      <c r="AQ237" s="5">
        <v>0</v>
      </c>
      <c r="AR237" s="16">
        <f t="shared" si="203"/>
        <v>0</v>
      </c>
      <c r="AS237" s="6">
        <v>0</v>
      </c>
      <c r="AT237" s="5">
        <v>0</v>
      </c>
      <c r="AU237" s="16">
        <f t="shared" si="204"/>
        <v>0</v>
      </c>
      <c r="AV237" s="76">
        <v>0.2</v>
      </c>
      <c r="AW237" s="5">
        <v>0.84</v>
      </c>
      <c r="AX237" s="16">
        <f t="shared" si="205"/>
        <v>4199.9999999999991</v>
      </c>
      <c r="AY237" s="6">
        <v>0</v>
      </c>
      <c r="AZ237" s="5">
        <v>0</v>
      </c>
      <c r="BA237" s="16">
        <f t="shared" si="206"/>
        <v>0</v>
      </c>
      <c r="BB237" s="6">
        <v>0</v>
      </c>
      <c r="BC237" s="5">
        <v>0</v>
      </c>
      <c r="BD237" s="16">
        <f t="shared" si="207"/>
        <v>0</v>
      </c>
      <c r="BE237" s="6">
        <v>0</v>
      </c>
      <c r="BF237" s="5">
        <v>0</v>
      </c>
      <c r="BG237" s="16">
        <f t="shared" si="208"/>
        <v>0</v>
      </c>
      <c r="BH237" s="76">
        <v>10.75</v>
      </c>
      <c r="BI237" s="5">
        <v>91.75</v>
      </c>
      <c r="BJ237" s="16">
        <f t="shared" si="209"/>
        <v>8534.883720930231</v>
      </c>
      <c r="BK237" s="76">
        <v>0.03</v>
      </c>
      <c r="BL237" s="5">
        <v>0.151</v>
      </c>
      <c r="BM237" s="16">
        <f t="shared" si="210"/>
        <v>5033.333333333333</v>
      </c>
      <c r="BN237" s="6">
        <v>0</v>
      </c>
      <c r="BO237" s="5">
        <v>0</v>
      </c>
      <c r="BP237" s="16">
        <f t="shared" si="211"/>
        <v>0</v>
      </c>
      <c r="BQ237" s="6">
        <v>0</v>
      </c>
      <c r="BR237" s="5">
        <v>0</v>
      </c>
      <c r="BS237" s="16">
        <f t="shared" si="212"/>
        <v>0</v>
      </c>
      <c r="BT237" s="6">
        <v>0</v>
      </c>
      <c r="BU237" s="5">
        <v>0</v>
      </c>
      <c r="BV237" s="16">
        <f t="shared" si="213"/>
        <v>0</v>
      </c>
      <c r="BW237" s="6">
        <v>0</v>
      </c>
      <c r="BX237" s="5">
        <v>0</v>
      </c>
      <c r="BY237" s="16">
        <f t="shared" si="214"/>
        <v>0</v>
      </c>
      <c r="BZ237" s="6">
        <v>0</v>
      </c>
      <c r="CA237" s="5">
        <v>0</v>
      </c>
      <c r="CB237" s="16">
        <f t="shared" si="215"/>
        <v>0</v>
      </c>
      <c r="CC237" s="6">
        <v>0</v>
      </c>
      <c r="CD237" s="5">
        <v>0</v>
      </c>
      <c r="CE237" s="16">
        <f t="shared" si="216"/>
        <v>0</v>
      </c>
      <c r="CF237" s="6">
        <v>0</v>
      </c>
      <c r="CG237" s="5">
        <v>0</v>
      </c>
      <c r="CH237" s="16">
        <f t="shared" si="217"/>
        <v>0</v>
      </c>
      <c r="CI237" s="6">
        <v>0</v>
      </c>
      <c r="CJ237" s="5">
        <v>0</v>
      </c>
      <c r="CK237" s="16">
        <f t="shared" si="218"/>
        <v>0</v>
      </c>
      <c r="CL237" s="6">
        <v>0</v>
      </c>
      <c r="CM237" s="5">
        <v>0</v>
      </c>
      <c r="CN237" s="16">
        <f t="shared" si="219"/>
        <v>0</v>
      </c>
      <c r="CO237" s="6">
        <v>0</v>
      </c>
      <c r="CP237" s="5">
        <v>0</v>
      </c>
      <c r="CQ237" s="16">
        <f t="shared" si="220"/>
        <v>0</v>
      </c>
      <c r="CR237" s="6">
        <f t="shared" si="225"/>
        <v>12.914999999999999</v>
      </c>
      <c r="CS237" s="16">
        <f t="shared" si="226"/>
        <v>165.024</v>
      </c>
    </row>
    <row r="238" spans="1:97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24"/>
        <v>0</v>
      </c>
      <c r="F238" s="6">
        <v>0</v>
      </c>
      <c r="G238" s="5">
        <v>0</v>
      </c>
      <c r="H238" s="16">
        <f t="shared" si="191"/>
        <v>0</v>
      </c>
      <c r="I238" s="6">
        <v>0</v>
      </c>
      <c r="J238" s="5">
        <v>0</v>
      </c>
      <c r="K238" s="16">
        <f t="shared" si="192"/>
        <v>0</v>
      </c>
      <c r="L238" s="6">
        <v>0</v>
      </c>
      <c r="M238" s="5">
        <v>0</v>
      </c>
      <c r="N238" s="16">
        <f t="shared" si="193"/>
        <v>0</v>
      </c>
      <c r="O238" s="76">
        <v>1.75919</v>
      </c>
      <c r="P238" s="5">
        <v>22.83</v>
      </c>
      <c r="Q238" s="16">
        <f t="shared" si="194"/>
        <v>12977.563537764539</v>
      </c>
      <c r="R238" s="6">
        <v>0</v>
      </c>
      <c r="S238" s="5">
        <v>0</v>
      </c>
      <c r="T238" s="16">
        <f t="shared" si="195"/>
        <v>0</v>
      </c>
      <c r="U238" s="6">
        <v>0</v>
      </c>
      <c r="V238" s="5">
        <v>0</v>
      </c>
      <c r="W238" s="16">
        <f t="shared" si="196"/>
        <v>0</v>
      </c>
      <c r="X238" s="6">
        <v>0</v>
      </c>
      <c r="Y238" s="5">
        <v>0</v>
      </c>
      <c r="Z238" s="16">
        <f t="shared" si="197"/>
        <v>0</v>
      </c>
      <c r="AA238" s="6">
        <v>0</v>
      </c>
      <c r="AB238" s="5">
        <v>0</v>
      </c>
      <c r="AC238" s="16">
        <f t="shared" si="198"/>
        <v>0</v>
      </c>
      <c r="AD238" s="6">
        <v>0</v>
      </c>
      <c r="AE238" s="5">
        <v>0</v>
      </c>
      <c r="AF238" s="16">
        <f t="shared" si="199"/>
        <v>0</v>
      </c>
      <c r="AG238" s="6">
        <v>0</v>
      </c>
      <c r="AH238" s="5">
        <v>0</v>
      </c>
      <c r="AI238" s="16">
        <f t="shared" si="200"/>
        <v>0</v>
      </c>
      <c r="AJ238" s="6">
        <v>0</v>
      </c>
      <c r="AK238" s="5">
        <v>0</v>
      </c>
      <c r="AL238" s="16">
        <f t="shared" si="201"/>
        <v>0</v>
      </c>
      <c r="AM238" s="6">
        <v>0</v>
      </c>
      <c r="AN238" s="5">
        <v>0</v>
      </c>
      <c r="AO238" s="16">
        <f t="shared" si="202"/>
        <v>0</v>
      </c>
      <c r="AP238" s="6">
        <v>0</v>
      </c>
      <c r="AQ238" s="5">
        <v>0</v>
      </c>
      <c r="AR238" s="16">
        <f t="shared" si="203"/>
        <v>0</v>
      </c>
      <c r="AS238" s="6">
        <v>0</v>
      </c>
      <c r="AT238" s="5">
        <v>0</v>
      </c>
      <c r="AU238" s="16">
        <f t="shared" si="204"/>
        <v>0</v>
      </c>
      <c r="AV238" s="76">
        <v>12.32</v>
      </c>
      <c r="AW238" s="5">
        <v>556.65200000000004</v>
      </c>
      <c r="AX238" s="16">
        <f t="shared" si="205"/>
        <v>45182.792207792212</v>
      </c>
      <c r="AY238" s="6">
        <v>0</v>
      </c>
      <c r="AZ238" s="5">
        <v>0</v>
      </c>
      <c r="BA238" s="16">
        <f t="shared" si="206"/>
        <v>0</v>
      </c>
      <c r="BB238" s="6">
        <v>0</v>
      </c>
      <c r="BC238" s="5">
        <v>0</v>
      </c>
      <c r="BD238" s="16">
        <f t="shared" si="207"/>
        <v>0</v>
      </c>
      <c r="BE238" s="6">
        <v>0</v>
      </c>
      <c r="BF238" s="5">
        <v>0</v>
      </c>
      <c r="BG238" s="16">
        <f t="shared" si="208"/>
        <v>0</v>
      </c>
      <c r="BH238" s="6">
        <v>0</v>
      </c>
      <c r="BI238" s="5">
        <v>0</v>
      </c>
      <c r="BJ238" s="16">
        <f t="shared" si="209"/>
        <v>0</v>
      </c>
      <c r="BK238" s="76">
        <v>8.7000000000000001E-4</v>
      </c>
      <c r="BL238" s="5">
        <v>0.03</v>
      </c>
      <c r="BM238" s="16">
        <f t="shared" si="210"/>
        <v>34482.758620689652</v>
      </c>
      <c r="BN238" s="6">
        <v>0</v>
      </c>
      <c r="BO238" s="5">
        <v>0</v>
      </c>
      <c r="BP238" s="16">
        <f t="shared" si="211"/>
        <v>0</v>
      </c>
      <c r="BQ238" s="6">
        <v>0</v>
      </c>
      <c r="BR238" s="5">
        <v>0</v>
      </c>
      <c r="BS238" s="16">
        <f t="shared" si="212"/>
        <v>0</v>
      </c>
      <c r="BT238" s="6">
        <v>0</v>
      </c>
      <c r="BU238" s="5">
        <v>0</v>
      </c>
      <c r="BV238" s="16">
        <f t="shared" si="213"/>
        <v>0</v>
      </c>
      <c r="BW238" s="6">
        <v>0</v>
      </c>
      <c r="BX238" s="5">
        <v>0</v>
      </c>
      <c r="BY238" s="16">
        <f t="shared" si="214"/>
        <v>0</v>
      </c>
      <c r="BZ238" s="6">
        <v>0</v>
      </c>
      <c r="CA238" s="5">
        <v>0</v>
      </c>
      <c r="CB238" s="16">
        <f t="shared" si="215"/>
        <v>0</v>
      </c>
      <c r="CC238" s="6">
        <v>0</v>
      </c>
      <c r="CD238" s="5">
        <v>0</v>
      </c>
      <c r="CE238" s="16">
        <f t="shared" si="216"/>
        <v>0</v>
      </c>
      <c r="CF238" s="6">
        <v>0</v>
      </c>
      <c r="CG238" s="5">
        <v>0</v>
      </c>
      <c r="CH238" s="16">
        <f t="shared" si="217"/>
        <v>0</v>
      </c>
      <c r="CI238" s="6">
        <v>0</v>
      </c>
      <c r="CJ238" s="5">
        <v>0</v>
      </c>
      <c r="CK238" s="16">
        <f t="shared" si="218"/>
        <v>0</v>
      </c>
      <c r="CL238" s="6">
        <v>0</v>
      </c>
      <c r="CM238" s="5">
        <v>0</v>
      </c>
      <c r="CN238" s="16">
        <f t="shared" si="219"/>
        <v>0</v>
      </c>
      <c r="CO238" s="6">
        <v>0</v>
      </c>
      <c r="CP238" s="5">
        <v>0</v>
      </c>
      <c r="CQ238" s="16">
        <f t="shared" si="220"/>
        <v>0</v>
      </c>
      <c r="CR238" s="6">
        <f t="shared" si="225"/>
        <v>14.08006</v>
      </c>
      <c r="CS238" s="16">
        <f t="shared" si="226"/>
        <v>579.51200000000006</v>
      </c>
    </row>
    <row r="239" spans="1:97" ht="15" thickBot="1" x14ac:dyDescent="0.35">
      <c r="A239" s="50"/>
      <c r="B239" s="67" t="s">
        <v>17</v>
      </c>
      <c r="C239" s="68">
        <f t="shared" ref="C239:D239" si="227">SUM(C227:C238)</f>
        <v>0</v>
      </c>
      <c r="D239" s="69">
        <f t="shared" si="227"/>
        <v>0</v>
      </c>
      <c r="E239" s="55"/>
      <c r="F239" s="68">
        <f t="shared" ref="F239:G239" si="228">SUM(F227:F238)</f>
        <v>0</v>
      </c>
      <c r="G239" s="69">
        <f t="shared" si="228"/>
        <v>0</v>
      </c>
      <c r="H239" s="55"/>
      <c r="I239" s="68">
        <f t="shared" ref="I239:J239" si="229">SUM(I227:I238)</f>
        <v>0</v>
      </c>
      <c r="J239" s="69">
        <f t="shared" si="229"/>
        <v>0</v>
      </c>
      <c r="K239" s="55"/>
      <c r="L239" s="68">
        <f t="shared" ref="L239:M239" si="230">SUM(L227:L238)</f>
        <v>0</v>
      </c>
      <c r="M239" s="69">
        <f t="shared" si="230"/>
        <v>0</v>
      </c>
      <c r="N239" s="55"/>
      <c r="O239" s="68">
        <f t="shared" ref="O239:P239" si="231">SUM(O227:O238)</f>
        <v>46.65603233915062</v>
      </c>
      <c r="P239" s="69">
        <f t="shared" si="231"/>
        <v>563.96299999999997</v>
      </c>
      <c r="Q239" s="55"/>
      <c r="R239" s="68">
        <f t="shared" ref="R239:S239" si="232">SUM(R227:R238)</f>
        <v>0</v>
      </c>
      <c r="S239" s="69">
        <f t="shared" si="232"/>
        <v>0</v>
      </c>
      <c r="T239" s="55"/>
      <c r="U239" s="68">
        <f t="shared" ref="U239:V239" si="233">SUM(U227:U238)</f>
        <v>1.05</v>
      </c>
      <c r="V239" s="69">
        <f t="shared" si="233"/>
        <v>44.3</v>
      </c>
      <c r="W239" s="55"/>
      <c r="X239" s="68">
        <f t="shared" ref="X239:Y239" si="234">SUM(X227:X238)</f>
        <v>0</v>
      </c>
      <c r="Y239" s="69">
        <f t="shared" si="234"/>
        <v>0</v>
      </c>
      <c r="Z239" s="55"/>
      <c r="AA239" s="68">
        <f t="shared" ref="AA239:AB239" si="235">SUM(AA227:AA238)</f>
        <v>31.429870466321244</v>
      </c>
      <c r="AB239" s="69">
        <f t="shared" si="235"/>
        <v>111.723</v>
      </c>
      <c r="AC239" s="55"/>
      <c r="AD239" s="68">
        <f t="shared" ref="AD239:AE239" si="236">SUM(AD227:AD238)</f>
        <v>0</v>
      </c>
      <c r="AE239" s="69">
        <f t="shared" si="236"/>
        <v>0</v>
      </c>
      <c r="AF239" s="55"/>
      <c r="AG239" s="68">
        <f t="shared" ref="AG239:AH239" si="237">SUM(AG227:AG238)</f>
        <v>0</v>
      </c>
      <c r="AH239" s="69">
        <f t="shared" si="237"/>
        <v>0</v>
      </c>
      <c r="AI239" s="55"/>
      <c r="AJ239" s="68">
        <f t="shared" ref="AJ239:AK239" si="238">SUM(AJ227:AJ238)</f>
        <v>0</v>
      </c>
      <c r="AK239" s="69">
        <f t="shared" si="238"/>
        <v>0</v>
      </c>
      <c r="AL239" s="55"/>
      <c r="AM239" s="68">
        <f t="shared" ref="AM239:AN239" si="239">SUM(AM227:AM238)</f>
        <v>3.5000000000000001E-3</v>
      </c>
      <c r="AN239" s="69">
        <f t="shared" si="239"/>
        <v>0.03</v>
      </c>
      <c r="AO239" s="55"/>
      <c r="AP239" s="68">
        <f t="shared" ref="AP239:AQ239" si="240">SUM(AP227:AP238)</f>
        <v>0</v>
      </c>
      <c r="AQ239" s="69">
        <f t="shared" si="240"/>
        <v>0</v>
      </c>
      <c r="AR239" s="55"/>
      <c r="AS239" s="68">
        <f t="shared" ref="AS239:AT239" si="241">SUM(AS227:AS238)</f>
        <v>0</v>
      </c>
      <c r="AT239" s="69">
        <f t="shared" si="241"/>
        <v>0</v>
      </c>
      <c r="AU239" s="55"/>
      <c r="AV239" s="68">
        <f t="shared" ref="AV239:AW239" si="242">SUM(AV227:AV238)</f>
        <v>178.31108108108108</v>
      </c>
      <c r="AW239" s="69">
        <f t="shared" si="242"/>
        <v>2299.857</v>
      </c>
      <c r="AX239" s="55"/>
      <c r="AY239" s="68">
        <f t="shared" ref="AY239:AZ239" si="243">SUM(AY227:AY238)</f>
        <v>0</v>
      </c>
      <c r="AZ239" s="69">
        <f t="shared" si="243"/>
        <v>0</v>
      </c>
      <c r="BA239" s="55"/>
      <c r="BB239" s="68">
        <f t="shared" ref="BB239:BC239" si="244">SUM(BB227:BB238)</f>
        <v>0</v>
      </c>
      <c r="BC239" s="69">
        <f t="shared" si="244"/>
        <v>0</v>
      </c>
      <c r="BD239" s="55"/>
      <c r="BE239" s="68">
        <f t="shared" ref="BE239:BF239" si="245">SUM(BE227:BE238)</f>
        <v>0</v>
      </c>
      <c r="BF239" s="69">
        <f t="shared" si="245"/>
        <v>0</v>
      </c>
      <c r="BG239" s="55"/>
      <c r="BH239" s="68">
        <f t="shared" ref="BH239:BI239" si="246">SUM(BH227:BH238)</f>
        <v>124.39477759127151</v>
      </c>
      <c r="BI239" s="69">
        <f t="shared" si="246"/>
        <v>209.83500000000001</v>
      </c>
      <c r="BJ239" s="55"/>
      <c r="BK239" s="68">
        <f t="shared" ref="BK239:BL239" si="247">SUM(BK227:BK238)</f>
        <v>25.687190667258797</v>
      </c>
      <c r="BL239" s="69">
        <f t="shared" si="247"/>
        <v>28.050999999999998</v>
      </c>
      <c r="BM239" s="55"/>
      <c r="BN239" s="68">
        <f t="shared" ref="BN239:BO239" si="248">SUM(BN227:BN238)</f>
        <v>0</v>
      </c>
      <c r="BO239" s="69">
        <f t="shared" si="248"/>
        <v>0</v>
      </c>
      <c r="BP239" s="55"/>
      <c r="BQ239" s="68">
        <f t="shared" ref="BQ239:BR239" si="249">SUM(BQ227:BQ238)</f>
        <v>0</v>
      </c>
      <c r="BR239" s="69">
        <f t="shared" si="249"/>
        <v>0</v>
      </c>
      <c r="BS239" s="55"/>
      <c r="BT239" s="68">
        <f t="shared" ref="BT239:BU239" si="250">SUM(BT227:BT238)</f>
        <v>0</v>
      </c>
      <c r="BU239" s="69">
        <f t="shared" si="250"/>
        <v>0</v>
      </c>
      <c r="BV239" s="55"/>
      <c r="BW239" s="68">
        <f t="shared" ref="BW239:BX239" si="251">SUM(BW227:BW238)</f>
        <v>0</v>
      </c>
      <c r="BX239" s="69">
        <f t="shared" si="251"/>
        <v>0</v>
      </c>
      <c r="BY239" s="55"/>
      <c r="BZ239" s="68">
        <f t="shared" ref="BZ239:CA239" si="252">SUM(BZ227:BZ238)</f>
        <v>0</v>
      </c>
      <c r="CA239" s="69">
        <f t="shared" si="252"/>
        <v>0</v>
      </c>
      <c r="CB239" s="55"/>
      <c r="CC239" s="68">
        <f t="shared" ref="CC239:CD239" si="253">SUM(CC227:CC238)</f>
        <v>0</v>
      </c>
      <c r="CD239" s="69">
        <f t="shared" si="253"/>
        <v>0</v>
      </c>
      <c r="CE239" s="55"/>
      <c r="CF239" s="68">
        <f t="shared" ref="CF239:CG239" si="254">SUM(CF227:CF238)</f>
        <v>0</v>
      </c>
      <c r="CG239" s="69">
        <f t="shared" si="254"/>
        <v>0</v>
      </c>
      <c r="CH239" s="55"/>
      <c r="CI239" s="68">
        <f t="shared" ref="CI239:CJ239" si="255">SUM(CI227:CI238)</f>
        <v>0</v>
      </c>
      <c r="CJ239" s="69">
        <f t="shared" si="255"/>
        <v>0</v>
      </c>
      <c r="CK239" s="55"/>
      <c r="CL239" s="68">
        <f t="shared" ref="CL239:CM239" si="256">SUM(CL227:CL238)</f>
        <v>0</v>
      </c>
      <c r="CM239" s="69">
        <f t="shared" si="256"/>
        <v>0</v>
      </c>
      <c r="CN239" s="55"/>
      <c r="CO239" s="68">
        <f t="shared" ref="CO239:CP239" si="257">SUM(CO227:CO238)</f>
        <v>4.8000000000000001E-2</v>
      </c>
      <c r="CP239" s="69">
        <f t="shared" si="257"/>
        <v>1.5</v>
      </c>
      <c r="CQ239" s="55"/>
      <c r="CR239" s="42">
        <f t="shared" si="225"/>
        <v>407.58045214508326</v>
      </c>
      <c r="CS239" s="43">
        <f t="shared" si="226"/>
        <v>3259.2590000000005</v>
      </c>
    </row>
    <row r="240" spans="1:97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258">IF(F240=0,0,G240/F240*1000)</f>
        <v>0</v>
      </c>
      <c r="I240" s="6">
        <v>0</v>
      </c>
      <c r="J240" s="5">
        <v>0</v>
      </c>
      <c r="K240" s="16">
        <f t="shared" ref="K240:K251" si="259">IF(I240=0,0,J240/I240*1000)</f>
        <v>0</v>
      </c>
      <c r="L240" s="6">
        <v>0</v>
      </c>
      <c r="M240" s="5">
        <v>0</v>
      </c>
      <c r="N240" s="16">
        <f t="shared" ref="N240:N251" si="260">IF(L240=0,0,M240/L240*1000)</f>
        <v>0</v>
      </c>
      <c r="O240" s="76">
        <v>1.3149999999999999</v>
      </c>
      <c r="P240" s="5">
        <v>31.213999999999999</v>
      </c>
      <c r="Q240" s="16">
        <f t="shared" ref="Q240:Q251" si="261">IF(O240=0,0,P240/O240*1000)</f>
        <v>23736.882129277568</v>
      </c>
      <c r="R240" s="6">
        <v>0</v>
      </c>
      <c r="S240" s="5">
        <v>0</v>
      </c>
      <c r="T240" s="16">
        <f t="shared" ref="T240:T251" si="262">IF(R240=0,0,S240/R240*1000)</f>
        <v>0</v>
      </c>
      <c r="U240" s="6">
        <v>0</v>
      </c>
      <c r="V240" s="5">
        <v>0</v>
      </c>
      <c r="W240" s="16">
        <f t="shared" ref="W240:W251" si="263">IF(U240=0,0,V240/U240*1000)</f>
        <v>0</v>
      </c>
      <c r="X240" s="6">
        <v>0</v>
      </c>
      <c r="Y240" s="5">
        <v>0</v>
      </c>
      <c r="Z240" s="16">
        <f t="shared" ref="Z240:Z251" si="264">IF(X240=0,0,Y240/X240*1000)</f>
        <v>0</v>
      </c>
      <c r="AA240" s="6">
        <v>0</v>
      </c>
      <c r="AB240" s="5">
        <v>0</v>
      </c>
      <c r="AC240" s="16">
        <f t="shared" ref="AC240:AC251" si="265">IF(AA240=0,0,AB240/AA240*1000)</f>
        <v>0</v>
      </c>
      <c r="AD240" s="6">
        <v>0</v>
      </c>
      <c r="AE240" s="5">
        <v>0</v>
      </c>
      <c r="AF240" s="16">
        <f t="shared" ref="AF240:AF251" si="266">IF(AD240=0,0,AE240/AD240*1000)</f>
        <v>0</v>
      </c>
      <c r="AG240" s="6">
        <v>0</v>
      </c>
      <c r="AH240" s="5">
        <v>0</v>
      </c>
      <c r="AI240" s="16">
        <f t="shared" ref="AI240:AI251" si="267">IF(AG240=0,0,AH240/AG240*1000)</f>
        <v>0</v>
      </c>
      <c r="AJ240" s="6">
        <v>0</v>
      </c>
      <c r="AK240" s="5">
        <v>0</v>
      </c>
      <c r="AL240" s="16">
        <f t="shared" ref="AL240:AL251" si="268">IF(AJ240=0,0,AK240/AJ240*1000)</f>
        <v>0</v>
      </c>
      <c r="AM240" s="6">
        <v>0</v>
      </c>
      <c r="AN240" s="5">
        <v>0</v>
      </c>
      <c r="AO240" s="16">
        <f t="shared" ref="AO240:AO251" si="269">IF(AM240=0,0,AN240/AM240*1000)</f>
        <v>0</v>
      </c>
      <c r="AP240" s="6">
        <v>0</v>
      </c>
      <c r="AQ240" s="5">
        <v>0</v>
      </c>
      <c r="AR240" s="16">
        <f t="shared" ref="AR240:AR251" si="270">IF(AP240=0,0,AQ240/AP240*1000)</f>
        <v>0</v>
      </c>
      <c r="AS240" s="6">
        <v>0</v>
      </c>
      <c r="AT240" s="5">
        <v>0</v>
      </c>
      <c r="AU240" s="16">
        <f t="shared" ref="AU240:AU251" si="271">IF(AS240=0,0,AT240/AS240*1000)</f>
        <v>0</v>
      </c>
      <c r="AV240" s="76">
        <v>3.5</v>
      </c>
      <c r="AW240" s="5">
        <v>295.40899999999999</v>
      </c>
      <c r="AX240" s="16">
        <f t="shared" ref="AX240:AX251" si="272">IF(AV240=0,0,AW240/AV240*1000)</f>
        <v>84402.57142857142</v>
      </c>
      <c r="AY240" s="6">
        <v>0</v>
      </c>
      <c r="AZ240" s="5">
        <v>0</v>
      </c>
      <c r="BA240" s="16">
        <f t="shared" ref="BA240:BA251" si="273">IF(AY240=0,0,AZ240/AY240*1000)</f>
        <v>0</v>
      </c>
      <c r="BB240" s="6">
        <v>0</v>
      </c>
      <c r="BC240" s="5">
        <v>0</v>
      </c>
      <c r="BD240" s="16">
        <f t="shared" ref="BD240:BD251" si="274">IF(BB240=0,0,BC240/BB240*1000)</f>
        <v>0</v>
      </c>
      <c r="BE240" s="6">
        <v>0</v>
      </c>
      <c r="BF240" s="5">
        <v>0</v>
      </c>
      <c r="BG240" s="16">
        <f t="shared" ref="BG240:BG251" si="275">IF(BE240=0,0,BF240/BE240*1000)</f>
        <v>0</v>
      </c>
      <c r="BH240" s="6">
        <v>0</v>
      </c>
      <c r="BI240" s="5">
        <v>0</v>
      </c>
      <c r="BJ240" s="16">
        <f t="shared" ref="BJ240:BJ251" si="276">IF(BH240=0,0,BI240/BH240*1000)</f>
        <v>0</v>
      </c>
      <c r="BK240" s="76">
        <v>0.13500000000000001</v>
      </c>
      <c r="BL240" s="5">
        <v>2.641</v>
      </c>
      <c r="BM240" s="16">
        <f t="shared" ref="BM240:BM251" si="277">IF(BK240=0,0,BL240/BK240*1000)</f>
        <v>19562.962962962964</v>
      </c>
      <c r="BN240" s="6">
        <v>0</v>
      </c>
      <c r="BO240" s="5">
        <v>0</v>
      </c>
      <c r="BP240" s="16">
        <f t="shared" ref="BP240:BP251" si="278">IF(BN240=0,0,BO240/BN240*1000)</f>
        <v>0</v>
      </c>
      <c r="BQ240" s="6">
        <v>0</v>
      </c>
      <c r="BR240" s="5">
        <v>0</v>
      </c>
      <c r="BS240" s="16">
        <f t="shared" ref="BS240:BS251" si="279">IF(BQ240=0,0,BR240/BQ240*1000)</f>
        <v>0</v>
      </c>
      <c r="BT240" s="6">
        <v>0</v>
      </c>
      <c r="BU240" s="5">
        <v>0</v>
      </c>
      <c r="BV240" s="16">
        <f t="shared" ref="BV240:BV251" si="280">IF(BT240=0,0,BU240/BT240*1000)</f>
        <v>0</v>
      </c>
      <c r="BW240" s="6">
        <v>0</v>
      </c>
      <c r="BX240" s="5">
        <v>0</v>
      </c>
      <c r="BY240" s="16">
        <f t="shared" ref="BY240:BY251" si="281">IF(BW240=0,0,BX240/BW240*1000)</f>
        <v>0</v>
      </c>
      <c r="BZ240" s="6">
        <v>0</v>
      </c>
      <c r="CA240" s="5">
        <v>0</v>
      </c>
      <c r="CB240" s="16">
        <f t="shared" ref="CB240:CB251" si="282">IF(BZ240=0,0,CA240/BZ240*1000)</f>
        <v>0</v>
      </c>
      <c r="CC240" s="6">
        <v>0</v>
      </c>
      <c r="CD240" s="5">
        <v>0</v>
      </c>
      <c r="CE240" s="16">
        <f t="shared" ref="CE240:CE251" si="283">IF(CC240=0,0,CD240/CC240*1000)</f>
        <v>0</v>
      </c>
      <c r="CF240" s="6">
        <v>0</v>
      </c>
      <c r="CG240" s="5">
        <v>0</v>
      </c>
      <c r="CH240" s="16">
        <f t="shared" ref="CH240:CH251" si="284">IF(CF240=0,0,CG240/CF240*1000)</f>
        <v>0</v>
      </c>
      <c r="CI240" s="6">
        <v>0</v>
      </c>
      <c r="CJ240" s="5">
        <v>0</v>
      </c>
      <c r="CK240" s="16">
        <f t="shared" ref="CK240:CK251" si="285">IF(CI240=0,0,CJ240/CI240*1000)</f>
        <v>0</v>
      </c>
      <c r="CL240" s="6">
        <v>0</v>
      </c>
      <c r="CM240" s="5">
        <v>0</v>
      </c>
      <c r="CN240" s="16">
        <f t="shared" ref="CN240:CN251" si="286">IF(CL240=0,0,CM240/CL240*1000)</f>
        <v>0</v>
      </c>
      <c r="CO240" s="6">
        <v>0</v>
      </c>
      <c r="CP240" s="5">
        <v>0</v>
      </c>
      <c r="CQ240" s="16">
        <f t="shared" ref="CQ240:CQ251" si="287">IF(CO240=0,0,CP240/CO240*1000)</f>
        <v>0</v>
      </c>
      <c r="CR240" s="6">
        <f>SUMIF($C$5:$CQ$5,"Ton",C240:CQ240)</f>
        <v>4.9499999999999993</v>
      </c>
      <c r="CS240" s="16">
        <f>SUMIF($C$5:$CQ$5,"F*",C240:CQ240)</f>
        <v>329.26400000000001</v>
      </c>
    </row>
    <row r="241" spans="1:97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88">IF(C241=0,0,D241/C241*1000)</f>
        <v>0</v>
      </c>
      <c r="F241" s="6">
        <v>0</v>
      </c>
      <c r="G241" s="5">
        <v>0</v>
      </c>
      <c r="H241" s="16">
        <f t="shared" si="258"/>
        <v>0</v>
      </c>
      <c r="I241" s="6">
        <v>0</v>
      </c>
      <c r="J241" s="5">
        <v>0</v>
      </c>
      <c r="K241" s="16">
        <f t="shared" si="259"/>
        <v>0</v>
      </c>
      <c r="L241" s="6">
        <v>0</v>
      </c>
      <c r="M241" s="5">
        <v>0</v>
      </c>
      <c r="N241" s="16">
        <f t="shared" si="260"/>
        <v>0</v>
      </c>
      <c r="O241" s="76">
        <v>0.67700000000000005</v>
      </c>
      <c r="P241" s="5">
        <v>23.873999999999999</v>
      </c>
      <c r="Q241" s="16">
        <f t="shared" si="261"/>
        <v>35264.401772525845</v>
      </c>
      <c r="R241" s="6">
        <v>0</v>
      </c>
      <c r="S241" s="5">
        <v>0</v>
      </c>
      <c r="T241" s="16">
        <f t="shared" si="262"/>
        <v>0</v>
      </c>
      <c r="U241" s="6">
        <v>0</v>
      </c>
      <c r="V241" s="5">
        <v>0</v>
      </c>
      <c r="W241" s="16">
        <f t="shared" si="263"/>
        <v>0</v>
      </c>
      <c r="X241" s="6">
        <v>0</v>
      </c>
      <c r="Y241" s="5">
        <v>0</v>
      </c>
      <c r="Z241" s="16">
        <f t="shared" si="264"/>
        <v>0</v>
      </c>
      <c r="AA241" s="6">
        <v>0</v>
      </c>
      <c r="AB241" s="5">
        <v>0</v>
      </c>
      <c r="AC241" s="16">
        <f t="shared" si="265"/>
        <v>0</v>
      </c>
      <c r="AD241" s="6">
        <v>0</v>
      </c>
      <c r="AE241" s="5">
        <v>0</v>
      </c>
      <c r="AF241" s="16">
        <f t="shared" si="266"/>
        <v>0</v>
      </c>
      <c r="AG241" s="6">
        <v>0</v>
      </c>
      <c r="AH241" s="5">
        <v>0</v>
      </c>
      <c r="AI241" s="16">
        <f t="shared" si="267"/>
        <v>0</v>
      </c>
      <c r="AJ241" s="6">
        <v>0</v>
      </c>
      <c r="AK241" s="5">
        <v>0</v>
      </c>
      <c r="AL241" s="16">
        <f t="shared" si="268"/>
        <v>0</v>
      </c>
      <c r="AM241" s="6">
        <v>0</v>
      </c>
      <c r="AN241" s="5">
        <v>0</v>
      </c>
      <c r="AO241" s="16">
        <f t="shared" si="269"/>
        <v>0</v>
      </c>
      <c r="AP241" s="6">
        <v>0</v>
      </c>
      <c r="AQ241" s="5">
        <v>0</v>
      </c>
      <c r="AR241" s="16">
        <f t="shared" si="270"/>
        <v>0</v>
      </c>
      <c r="AS241" s="6">
        <v>0</v>
      </c>
      <c r="AT241" s="5">
        <v>0</v>
      </c>
      <c r="AU241" s="16">
        <f t="shared" si="271"/>
        <v>0</v>
      </c>
      <c r="AV241" s="76">
        <v>18.350000000000001</v>
      </c>
      <c r="AW241" s="5">
        <v>239.86099999999999</v>
      </c>
      <c r="AX241" s="16">
        <f t="shared" si="272"/>
        <v>13071.444141689371</v>
      </c>
      <c r="AY241" s="6">
        <v>0</v>
      </c>
      <c r="AZ241" s="5">
        <v>0</v>
      </c>
      <c r="BA241" s="16">
        <f t="shared" si="273"/>
        <v>0</v>
      </c>
      <c r="BB241" s="6">
        <v>0</v>
      </c>
      <c r="BC241" s="5">
        <v>0</v>
      </c>
      <c r="BD241" s="16">
        <f t="shared" si="274"/>
        <v>0</v>
      </c>
      <c r="BE241" s="6">
        <v>0</v>
      </c>
      <c r="BF241" s="5">
        <v>0</v>
      </c>
      <c r="BG241" s="16">
        <f t="shared" si="275"/>
        <v>0</v>
      </c>
      <c r="BH241" s="76">
        <v>4</v>
      </c>
      <c r="BI241" s="5">
        <v>17.7</v>
      </c>
      <c r="BJ241" s="16">
        <f t="shared" si="276"/>
        <v>4425</v>
      </c>
      <c r="BK241" s="76">
        <v>0.42499999999999999</v>
      </c>
      <c r="BL241" s="5">
        <v>6.0369999999999999</v>
      </c>
      <c r="BM241" s="16">
        <f t="shared" si="277"/>
        <v>14204.705882352942</v>
      </c>
      <c r="BN241" s="6">
        <v>0</v>
      </c>
      <c r="BO241" s="5">
        <v>0</v>
      </c>
      <c r="BP241" s="16">
        <f t="shared" si="278"/>
        <v>0</v>
      </c>
      <c r="BQ241" s="6">
        <v>0</v>
      </c>
      <c r="BR241" s="5">
        <v>0</v>
      </c>
      <c r="BS241" s="16">
        <f t="shared" si="279"/>
        <v>0</v>
      </c>
      <c r="BT241" s="6">
        <v>0</v>
      </c>
      <c r="BU241" s="5">
        <v>0</v>
      </c>
      <c r="BV241" s="16">
        <f t="shared" si="280"/>
        <v>0</v>
      </c>
      <c r="BW241" s="6">
        <v>0</v>
      </c>
      <c r="BX241" s="5">
        <v>0</v>
      </c>
      <c r="BY241" s="16">
        <f t="shared" si="281"/>
        <v>0</v>
      </c>
      <c r="BZ241" s="6">
        <v>0</v>
      </c>
      <c r="CA241" s="5">
        <v>0</v>
      </c>
      <c r="CB241" s="16">
        <f t="shared" si="282"/>
        <v>0</v>
      </c>
      <c r="CC241" s="6">
        <v>0</v>
      </c>
      <c r="CD241" s="5">
        <v>0</v>
      </c>
      <c r="CE241" s="16">
        <f t="shared" si="283"/>
        <v>0</v>
      </c>
      <c r="CF241" s="6">
        <v>0</v>
      </c>
      <c r="CG241" s="5">
        <v>0</v>
      </c>
      <c r="CH241" s="16">
        <f t="shared" si="284"/>
        <v>0</v>
      </c>
      <c r="CI241" s="6">
        <v>0</v>
      </c>
      <c r="CJ241" s="5">
        <v>0</v>
      </c>
      <c r="CK241" s="16">
        <f t="shared" si="285"/>
        <v>0</v>
      </c>
      <c r="CL241" s="6">
        <v>0</v>
      </c>
      <c r="CM241" s="5">
        <v>0</v>
      </c>
      <c r="CN241" s="16">
        <f t="shared" si="286"/>
        <v>0</v>
      </c>
      <c r="CO241" s="6">
        <v>0</v>
      </c>
      <c r="CP241" s="5">
        <v>0</v>
      </c>
      <c r="CQ241" s="16">
        <f t="shared" si="287"/>
        <v>0</v>
      </c>
      <c r="CR241" s="6">
        <f t="shared" ref="CR241:CR252" si="289">SUMIF($C$5:$CQ$5,"Ton",C241:CQ241)</f>
        <v>23.452000000000002</v>
      </c>
      <c r="CS241" s="16">
        <f t="shared" ref="CS241:CS252" si="290">SUMIF($C$5:$CQ$5,"F*",C241:CQ241)</f>
        <v>287.47199999999998</v>
      </c>
    </row>
    <row r="242" spans="1:97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88"/>
        <v>0</v>
      </c>
      <c r="F242" s="6">
        <v>0</v>
      </c>
      <c r="G242" s="5">
        <v>0</v>
      </c>
      <c r="H242" s="16">
        <f t="shared" si="258"/>
        <v>0</v>
      </c>
      <c r="I242" s="6">
        <v>0</v>
      </c>
      <c r="J242" s="5">
        <v>0</v>
      </c>
      <c r="K242" s="16">
        <f t="shared" si="259"/>
        <v>0</v>
      </c>
      <c r="L242" s="6">
        <v>0</v>
      </c>
      <c r="M242" s="5">
        <v>0</v>
      </c>
      <c r="N242" s="16">
        <f t="shared" si="260"/>
        <v>0</v>
      </c>
      <c r="O242" s="76">
        <v>1.429</v>
      </c>
      <c r="P242" s="5">
        <v>29.882000000000001</v>
      </c>
      <c r="Q242" s="16">
        <f t="shared" si="261"/>
        <v>20911.126662001399</v>
      </c>
      <c r="R242" s="6">
        <v>0</v>
      </c>
      <c r="S242" s="5">
        <v>0</v>
      </c>
      <c r="T242" s="16">
        <f t="shared" si="262"/>
        <v>0</v>
      </c>
      <c r="U242" s="6">
        <v>0</v>
      </c>
      <c r="V242" s="5">
        <v>0</v>
      </c>
      <c r="W242" s="16">
        <f t="shared" si="263"/>
        <v>0</v>
      </c>
      <c r="X242" s="6">
        <v>0</v>
      </c>
      <c r="Y242" s="5">
        <v>0</v>
      </c>
      <c r="Z242" s="16">
        <f t="shared" si="264"/>
        <v>0</v>
      </c>
      <c r="AA242" s="76">
        <v>0.20399999999999999</v>
      </c>
      <c r="AB242" s="5">
        <v>14.351000000000001</v>
      </c>
      <c r="AC242" s="16">
        <f t="shared" si="265"/>
        <v>70348.03921568628</v>
      </c>
      <c r="AD242" s="6">
        <v>0</v>
      </c>
      <c r="AE242" s="5">
        <v>0</v>
      </c>
      <c r="AF242" s="16">
        <f t="shared" si="266"/>
        <v>0</v>
      </c>
      <c r="AG242" s="6">
        <v>0</v>
      </c>
      <c r="AH242" s="5">
        <v>0</v>
      </c>
      <c r="AI242" s="16">
        <f t="shared" si="267"/>
        <v>0</v>
      </c>
      <c r="AJ242" s="6">
        <v>0</v>
      </c>
      <c r="AK242" s="5">
        <v>0</v>
      </c>
      <c r="AL242" s="16">
        <f t="shared" si="268"/>
        <v>0</v>
      </c>
      <c r="AM242" s="6">
        <v>0</v>
      </c>
      <c r="AN242" s="5">
        <v>0</v>
      </c>
      <c r="AO242" s="16">
        <f t="shared" si="269"/>
        <v>0</v>
      </c>
      <c r="AP242" s="6">
        <v>0</v>
      </c>
      <c r="AQ242" s="5">
        <v>0</v>
      </c>
      <c r="AR242" s="16">
        <f t="shared" si="270"/>
        <v>0</v>
      </c>
      <c r="AS242" s="6">
        <v>0</v>
      </c>
      <c r="AT242" s="5">
        <v>0</v>
      </c>
      <c r="AU242" s="16">
        <f t="shared" si="271"/>
        <v>0</v>
      </c>
      <c r="AV242" s="76">
        <v>2.665</v>
      </c>
      <c r="AW242" s="5">
        <v>270.34300000000002</v>
      </c>
      <c r="AX242" s="16">
        <f t="shared" si="272"/>
        <v>101442.02626641652</v>
      </c>
      <c r="AY242" s="6">
        <v>0</v>
      </c>
      <c r="AZ242" s="5">
        <v>0</v>
      </c>
      <c r="BA242" s="16">
        <f t="shared" si="273"/>
        <v>0</v>
      </c>
      <c r="BB242" s="6">
        <v>0</v>
      </c>
      <c r="BC242" s="5">
        <v>0</v>
      </c>
      <c r="BD242" s="16">
        <f t="shared" si="274"/>
        <v>0</v>
      </c>
      <c r="BE242" s="6">
        <v>0</v>
      </c>
      <c r="BF242" s="5">
        <v>0</v>
      </c>
      <c r="BG242" s="16">
        <f t="shared" si="275"/>
        <v>0</v>
      </c>
      <c r="BH242" s="76">
        <v>0.05</v>
      </c>
      <c r="BI242" s="5">
        <v>1.56</v>
      </c>
      <c r="BJ242" s="16">
        <f t="shared" si="276"/>
        <v>31200</v>
      </c>
      <c r="BK242" s="76">
        <v>0.105</v>
      </c>
      <c r="BL242" s="5">
        <v>0.57799999999999996</v>
      </c>
      <c r="BM242" s="16">
        <f t="shared" si="277"/>
        <v>5504.7619047619046</v>
      </c>
      <c r="BN242" s="6">
        <v>0</v>
      </c>
      <c r="BO242" s="5">
        <v>0</v>
      </c>
      <c r="BP242" s="16">
        <f t="shared" si="278"/>
        <v>0</v>
      </c>
      <c r="BQ242" s="6">
        <v>0</v>
      </c>
      <c r="BR242" s="5">
        <v>0</v>
      </c>
      <c r="BS242" s="16">
        <f t="shared" si="279"/>
        <v>0</v>
      </c>
      <c r="BT242" s="6">
        <v>0</v>
      </c>
      <c r="BU242" s="5">
        <v>0</v>
      </c>
      <c r="BV242" s="16">
        <f t="shared" si="280"/>
        <v>0</v>
      </c>
      <c r="BW242" s="6">
        <v>0</v>
      </c>
      <c r="BX242" s="5">
        <v>0</v>
      </c>
      <c r="BY242" s="16">
        <f t="shared" si="281"/>
        <v>0</v>
      </c>
      <c r="BZ242" s="6">
        <v>0</v>
      </c>
      <c r="CA242" s="5">
        <v>0</v>
      </c>
      <c r="CB242" s="16">
        <f t="shared" si="282"/>
        <v>0</v>
      </c>
      <c r="CC242" s="6">
        <v>0</v>
      </c>
      <c r="CD242" s="5">
        <v>0</v>
      </c>
      <c r="CE242" s="16">
        <f t="shared" si="283"/>
        <v>0</v>
      </c>
      <c r="CF242" s="6">
        <v>0</v>
      </c>
      <c r="CG242" s="5">
        <v>0</v>
      </c>
      <c r="CH242" s="16">
        <f t="shared" si="284"/>
        <v>0</v>
      </c>
      <c r="CI242" s="6">
        <v>0</v>
      </c>
      <c r="CJ242" s="5">
        <v>0</v>
      </c>
      <c r="CK242" s="16">
        <f t="shared" si="285"/>
        <v>0</v>
      </c>
      <c r="CL242" s="6">
        <v>0</v>
      </c>
      <c r="CM242" s="5">
        <v>0</v>
      </c>
      <c r="CN242" s="16">
        <f t="shared" si="286"/>
        <v>0</v>
      </c>
      <c r="CO242" s="6">
        <v>0</v>
      </c>
      <c r="CP242" s="5">
        <v>0</v>
      </c>
      <c r="CQ242" s="16">
        <f t="shared" si="287"/>
        <v>0</v>
      </c>
      <c r="CR242" s="6">
        <f t="shared" si="289"/>
        <v>4.4530000000000003</v>
      </c>
      <c r="CS242" s="16">
        <f t="shared" si="290"/>
        <v>316.714</v>
      </c>
    </row>
    <row r="243" spans="1:97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258"/>
        <v>0</v>
      </c>
      <c r="I243" s="6">
        <v>0</v>
      </c>
      <c r="J243" s="5">
        <v>0</v>
      </c>
      <c r="K243" s="16">
        <f t="shared" si="259"/>
        <v>0</v>
      </c>
      <c r="L243" s="6">
        <v>0</v>
      </c>
      <c r="M243" s="5">
        <v>0</v>
      </c>
      <c r="N243" s="16">
        <f t="shared" si="260"/>
        <v>0</v>
      </c>
      <c r="O243" s="76">
        <v>0.54</v>
      </c>
      <c r="P243" s="5">
        <v>20.192</v>
      </c>
      <c r="Q243" s="16">
        <f t="shared" si="261"/>
        <v>37392.592592592591</v>
      </c>
      <c r="R243" s="6">
        <v>0</v>
      </c>
      <c r="S243" s="5">
        <v>0</v>
      </c>
      <c r="T243" s="16">
        <f t="shared" si="262"/>
        <v>0</v>
      </c>
      <c r="U243" s="6">
        <v>0</v>
      </c>
      <c r="V243" s="5">
        <v>0</v>
      </c>
      <c r="W243" s="16">
        <f t="shared" si="263"/>
        <v>0</v>
      </c>
      <c r="X243" s="6">
        <v>0</v>
      </c>
      <c r="Y243" s="5">
        <v>0</v>
      </c>
      <c r="Z243" s="16">
        <f t="shared" si="264"/>
        <v>0</v>
      </c>
      <c r="AA243" s="76">
        <v>5.0000000000000001E-3</v>
      </c>
      <c r="AB243" s="5">
        <v>0.39300000000000002</v>
      </c>
      <c r="AC243" s="16">
        <f t="shared" si="265"/>
        <v>78600.000000000015</v>
      </c>
      <c r="AD243" s="6">
        <v>0</v>
      </c>
      <c r="AE243" s="5">
        <v>0</v>
      </c>
      <c r="AF243" s="16">
        <f t="shared" si="266"/>
        <v>0</v>
      </c>
      <c r="AG243" s="6">
        <v>0</v>
      </c>
      <c r="AH243" s="5">
        <v>0</v>
      </c>
      <c r="AI243" s="16">
        <f t="shared" si="267"/>
        <v>0</v>
      </c>
      <c r="AJ243" s="6">
        <v>0</v>
      </c>
      <c r="AK243" s="5">
        <v>0</v>
      </c>
      <c r="AL243" s="16">
        <f t="shared" si="268"/>
        <v>0</v>
      </c>
      <c r="AM243" s="6">
        <v>0</v>
      </c>
      <c r="AN243" s="5">
        <v>0</v>
      </c>
      <c r="AO243" s="16">
        <f t="shared" si="269"/>
        <v>0</v>
      </c>
      <c r="AP243" s="6">
        <v>0</v>
      </c>
      <c r="AQ243" s="5">
        <v>0</v>
      </c>
      <c r="AR243" s="16">
        <f t="shared" si="270"/>
        <v>0</v>
      </c>
      <c r="AS243" s="6">
        <v>0</v>
      </c>
      <c r="AT243" s="5">
        <v>0</v>
      </c>
      <c r="AU243" s="16">
        <f t="shared" si="271"/>
        <v>0</v>
      </c>
      <c r="AV243" s="76">
        <v>1.5</v>
      </c>
      <c r="AW243" s="5">
        <v>292.02199999999999</v>
      </c>
      <c r="AX243" s="16">
        <f t="shared" si="272"/>
        <v>194681.33333333331</v>
      </c>
      <c r="AY243" s="6">
        <v>0</v>
      </c>
      <c r="AZ243" s="5">
        <v>0</v>
      </c>
      <c r="BA243" s="16">
        <f t="shared" si="273"/>
        <v>0</v>
      </c>
      <c r="BB243" s="6">
        <v>0</v>
      </c>
      <c r="BC243" s="5">
        <v>0</v>
      </c>
      <c r="BD243" s="16">
        <f t="shared" si="274"/>
        <v>0</v>
      </c>
      <c r="BE243" s="6">
        <v>0</v>
      </c>
      <c r="BF243" s="5">
        <v>0</v>
      </c>
      <c r="BG243" s="16">
        <f t="shared" si="275"/>
        <v>0</v>
      </c>
      <c r="BH243" s="6">
        <v>0</v>
      </c>
      <c r="BI243" s="5">
        <v>0</v>
      </c>
      <c r="BJ243" s="16">
        <f t="shared" si="276"/>
        <v>0</v>
      </c>
      <c r="BK243" s="76">
        <v>0.06</v>
      </c>
      <c r="BL243" s="5">
        <v>0.33</v>
      </c>
      <c r="BM243" s="16">
        <f t="shared" si="277"/>
        <v>5500.0000000000009</v>
      </c>
      <c r="BN243" s="6">
        <v>0</v>
      </c>
      <c r="BO243" s="5">
        <v>0</v>
      </c>
      <c r="BP243" s="16">
        <f t="shared" si="278"/>
        <v>0</v>
      </c>
      <c r="BQ243" s="6">
        <v>0</v>
      </c>
      <c r="BR243" s="5">
        <v>0</v>
      </c>
      <c r="BS243" s="16">
        <f t="shared" si="279"/>
        <v>0</v>
      </c>
      <c r="BT243" s="6">
        <v>0</v>
      </c>
      <c r="BU243" s="5">
        <v>0</v>
      </c>
      <c r="BV243" s="16">
        <f t="shared" si="280"/>
        <v>0</v>
      </c>
      <c r="BW243" s="6">
        <v>0</v>
      </c>
      <c r="BX243" s="5">
        <v>0</v>
      </c>
      <c r="BY243" s="16">
        <f t="shared" si="281"/>
        <v>0</v>
      </c>
      <c r="BZ243" s="6">
        <v>0</v>
      </c>
      <c r="CA243" s="5">
        <v>0</v>
      </c>
      <c r="CB243" s="16">
        <f t="shared" si="282"/>
        <v>0</v>
      </c>
      <c r="CC243" s="6">
        <v>0</v>
      </c>
      <c r="CD243" s="5">
        <v>0</v>
      </c>
      <c r="CE243" s="16">
        <f t="shared" si="283"/>
        <v>0</v>
      </c>
      <c r="CF243" s="6">
        <v>0</v>
      </c>
      <c r="CG243" s="5">
        <v>0</v>
      </c>
      <c r="CH243" s="16">
        <f t="shared" si="284"/>
        <v>0</v>
      </c>
      <c r="CI243" s="6">
        <v>0</v>
      </c>
      <c r="CJ243" s="5">
        <v>0</v>
      </c>
      <c r="CK243" s="16">
        <f t="shared" si="285"/>
        <v>0</v>
      </c>
      <c r="CL243" s="6">
        <v>0</v>
      </c>
      <c r="CM243" s="5">
        <v>0</v>
      </c>
      <c r="CN243" s="16">
        <f t="shared" si="286"/>
        <v>0</v>
      </c>
      <c r="CO243" s="6">
        <v>0</v>
      </c>
      <c r="CP243" s="5">
        <v>0</v>
      </c>
      <c r="CQ243" s="16">
        <f t="shared" si="287"/>
        <v>0</v>
      </c>
      <c r="CR243" s="6">
        <f t="shared" si="289"/>
        <v>2.105</v>
      </c>
      <c r="CS243" s="16">
        <f t="shared" si="290"/>
        <v>312.93699999999995</v>
      </c>
    </row>
    <row r="244" spans="1:97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91">IF(C244=0,0,D244/C244*1000)</f>
        <v>0</v>
      </c>
      <c r="F244" s="6">
        <v>0</v>
      </c>
      <c r="G244" s="5">
        <v>0</v>
      </c>
      <c r="H244" s="16">
        <f t="shared" si="258"/>
        <v>0</v>
      </c>
      <c r="I244" s="6">
        <v>0</v>
      </c>
      <c r="J244" s="5">
        <v>0</v>
      </c>
      <c r="K244" s="16">
        <f t="shared" si="259"/>
        <v>0</v>
      </c>
      <c r="L244" s="6">
        <v>0</v>
      </c>
      <c r="M244" s="5">
        <v>0</v>
      </c>
      <c r="N244" s="16">
        <f t="shared" si="260"/>
        <v>0</v>
      </c>
      <c r="O244" s="76">
        <v>1.105</v>
      </c>
      <c r="P244" s="5">
        <v>32.808999999999997</v>
      </c>
      <c r="Q244" s="16">
        <f t="shared" si="261"/>
        <v>29691.402714932123</v>
      </c>
      <c r="R244" s="6">
        <v>0</v>
      </c>
      <c r="S244" s="5">
        <v>0</v>
      </c>
      <c r="T244" s="16">
        <f t="shared" si="262"/>
        <v>0</v>
      </c>
      <c r="U244" s="6">
        <v>0</v>
      </c>
      <c r="V244" s="5">
        <v>0</v>
      </c>
      <c r="W244" s="16">
        <f t="shared" si="263"/>
        <v>0</v>
      </c>
      <c r="X244" s="6">
        <v>0</v>
      </c>
      <c r="Y244" s="5">
        <v>0</v>
      </c>
      <c r="Z244" s="16">
        <f t="shared" si="264"/>
        <v>0</v>
      </c>
      <c r="AA244" s="6">
        <v>0</v>
      </c>
      <c r="AB244" s="5">
        <v>0</v>
      </c>
      <c r="AC244" s="16">
        <f t="shared" si="265"/>
        <v>0</v>
      </c>
      <c r="AD244" s="6">
        <v>0</v>
      </c>
      <c r="AE244" s="5">
        <v>0</v>
      </c>
      <c r="AF244" s="16">
        <f t="shared" si="266"/>
        <v>0</v>
      </c>
      <c r="AG244" s="6">
        <v>0</v>
      </c>
      <c r="AH244" s="5">
        <v>0</v>
      </c>
      <c r="AI244" s="16">
        <f t="shared" si="267"/>
        <v>0</v>
      </c>
      <c r="AJ244" s="6">
        <v>0</v>
      </c>
      <c r="AK244" s="5">
        <v>0</v>
      </c>
      <c r="AL244" s="16">
        <f t="shared" si="268"/>
        <v>0</v>
      </c>
      <c r="AM244" s="6">
        <v>0</v>
      </c>
      <c r="AN244" s="5">
        <v>0</v>
      </c>
      <c r="AO244" s="16">
        <f t="shared" si="269"/>
        <v>0</v>
      </c>
      <c r="AP244" s="6">
        <v>0</v>
      </c>
      <c r="AQ244" s="5">
        <v>0</v>
      </c>
      <c r="AR244" s="16">
        <f t="shared" si="270"/>
        <v>0</v>
      </c>
      <c r="AS244" s="6">
        <v>0</v>
      </c>
      <c r="AT244" s="5">
        <v>0</v>
      </c>
      <c r="AU244" s="16">
        <f t="shared" si="271"/>
        <v>0</v>
      </c>
      <c r="AV244" s="76">
        <v>27.15</v>
      </c>
      <c r="AW244" s="5">
        <v>245.571</v>
      </c>
      <c r="AX244" s="16">
        <f t="shared" si="272"/>
        <v>9044.9723756906096</v>
      </c>
      <c r="AY244" s="6">
        <v>0</v>
      </c>
      <c r="AZ244" s="5">
        <v>0</v>
      </c>
      <c r="BA244" s="16">
        <f t="shared" si="273"/>
        <v>0</v>
      </c>
      <c r="BB244" s="6">
        <v>0</v>
      </c>
      <c r="BC244" s="5">
        <v>0</v>
      </c>
      <c r="BD244" s="16">
        <f t="shared" si="274"/>
        <v>0</v>
      </c>
      <c r="BE244" s="6">
        <v>0</v>
      </c>
      <c r="BF244" s="5">
        <v>0</v>
      </c>
      <c r="BG244" s="16">
        <f t="shared" si="275"/>
        <v>0</v>
      </c>
      <c r="BH244" s="6">
        <v>0</v>
      </c>
      <c r="BI244" s="5">
        <v>0</v>
      </c>
      <c r="BJ244" s="16">
        <f t="shared" si="276"/>
        <v>0</v>
      </c>
      <c r="BK244" s="76">
        <v>0.06</v>
      </c>
      <c r="BL244" s="5">
        <v>0.222</v>
      </c>
      <c r="BM244" s="16">
        <f t="shared" si="277"/>
        <v>3700</v>
      </c>
      <c r="BN244" s="6">
        <v>0</v>
      </c>
      <c r="BO244" s="5">
        <v>0</v>
      </c>
      <c r="BP244" s="16">
        <f t="shared" si="278"/>
        <v>0</v>
      </c>
      <c r="BQ244" s="6">
        <v>0</v>
      </c>
      <c r="BR244" s="5">
        <v>0</v>
      </c>
      <c r="BS244" s="16">
        <f t="shared" si="279"/>
        <v>0</v>
      </c>
      <c r="BT244" s="6">
        <v>0</v>
      </c>
      <c r="BU244" s="5">
        <v>0</v>
      </c>
      <c r="BV244" s="16">
        <f t="shared" si="280"/>
        <v>0</v>
      </c>
      <c r="BW244" s="6">
        <v>0</v>
      </c>
      <c r="BX244" s="5">
        <v>0</v>
      </c>
      <c r="BY244" s="16">
        <f t="shared" si="281"/>
        <v>0</v>
      </c>
      <c r="BZ244" s="6">
        <v>0</v>
      </c>
      <c r="CA244" s="5">
        <v>0</v>
      </c>
      <c r="CB244" s="16">
        <f t="shared" si="282"/>
        <v>0</v>
      </c>
      <c r="CC244" s="6">
        <v>0</v>
      </c>
      <c r="CD244" s="5">
        <v>0</v>
      </c>
      <c r="CE244" s="16">
        <f t="shared" si="283"/>
        <v>0</v>
      </c>
      <c r="CF244" s="6">
        <v>0</v>
      </c>
      <c r="CG244" s="5">
        <v>0</v>
      </c>
      <c r="CH244" s="16">
        <f t="shared" si="284"/>
        <v>0</v>
      </c>
      <c r="CI244" s="6">
        <v>0</v>
      </c>
      <c r="CJ244" s="5">
        <v>0</v>
      </c>
      <c r="CK244" s="16">
        <f t="shared" si="285"/>
        <v>0</v>
      </c>
      <c r="CL244" s="6">
        <v>0</v>
      </c>
      <c r="CM244" s="5">
        <v>0</v>
      </c>
      <c r="CN244" s="16">
        <f t="shared" si="286"/>
        <v>0</v>
      </c>
      <c r="CO244" s="6">
        <v>0</v>
      </c>
      <c r="CP244" s="5">
        <v>0</v>
      </c>
      <c r="CQ244" s="16">
        <f t="shared" si="287"/>
        <v>0</v>
      </c>
      <c r="CR244" s="6">
        <f t="shared" si="289"/>
        <v>28.314999999999998</v>
      </c>
      <c r="CS244" s="16">
        <f t="shared" si="290"/>
        <v>278.60199999999998</v>
      </c>
    </row>
    <row r="245" spans="1:97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91"/>
        <v>0</v>
      </c>
      <c r="F245" s="6">
        <v>0</v>
      </c>
      <c r="G245" s="5">
        <v>0</v>
      </c>
      <c r="H245" s="16">
        <f t="shared" si="258"/>
        <v>0</v>
      </c>
      <c r="I245" s="6">
        <v>0</v>
      </c>
      <c r="J245" s="5">
        <v>0</v>
      </c>
      <c r="K245" s="16">
        <f t="shared" si="259"/>
        <v>0</v>
      </c>
      <c r="L245" s="6">
        <v>0</v>
      </c>
      <c r="M245" s="5">
        <v>0</v>
      </c>
      <c r="N245" s="16">
        <f t="shared" si="260"/>
        <v>0</v>
      </c>
      <c r="O245" s="76">
        <v>4.0246899999999997</v>
      </c>
      <c r="P245" s="5">
        <v>107.395</v>
      </c>
      <c r="Q245" s="16">
        <f t="shared" si="261"/>
        <v>26684.042746149393</v>
      </c>
      <c r="R245" s="6">
        <v>0</v>
      </c>
      <c r="S245" s="5">
        <v>0</v>
      </c>
      <c r="T245" s="16">
        <f t="shared" si="262"/>
        <v>0</v>
      </c>
      <c r="U245" s="6">
        <v>0</v>
      </c>
      <c r="V245" s="5">
        <v>0</v>
      </c>
      <c r="W245" s="16">
        <f t="shared" si="263"/>
        <v>0</v>
      </c>
      <c r="X245" s="6">
        <v>0</v>
      </c>
      <c r="Y245" s="5">
        <v>0</v>
      </c>
      <c r="Z245" s="16">
        <f t="shared" si="264"/>
        <v>0</v>
      </c>
      <c r="AA245" s="6">
        <v>0</v>
      </c>
      <c r="AB245" s="5">
        <v>0</v>
      </c>
      <c r="AC245" s="16">
        <f t="shared" si="265"/>
        <v>0</v>
      </c>
      <c r="AD245" s="6">
        <v>0</v>
      </c>
      <c r="AE245" s="5">
        <v>0</v>
      </c>
      <c r="AF245" s="16">
        <f t="shared" si="266"/>
        <v>0</v>
      </c>
      <c r="AG245" s="6">
        <v>0</v>
      </c>
      <c r="AH245" s="5">
        <v>0</v>
      </c>
      <c r="AI245" s="16">
        <f t="shared" si="267"/>
        <v>0</v>
      </c>
      <c r="AJ245" s="6">
        <v>0</v>
      </c>
      <c r="AK245" s="5">
        <v>0</v>
      </c>
      <c r="AL245" s="16">
        <f t="shared" si="268"/>
        <v>0</v>
      </c>
      <c r="AM245" s="6">
        <v>0</v>
      </c>
      <c r="AN245" s="5">
        <v>0</v>
      </c>
      <c r="AO245" s="16">
        <f t="shared" si="269"/>
        <v>0</v>
      </c>
      <c r="AP245" s="6">
        <v>0</v>
      </c>
      <c r="AQ245" s="5">
        <v>0</v>
      </c>
      <c r="AR245" s="16">
        <f t="shared" si="270"/>
        <v>0</v>
      </c>
      <c r="AS245" s="6">
        <v>0</v>
      </c>
      <c r="AT245" s="5">
        <v>0</v>
      </c>
      <c r="AU245" s="16">
        <f t="shared" si="271"/>
        <v>0</v>
      </c>
      <c r="AV245" s="76">
        <v>1.5509999999999999</v>
      </c>
      <c r="AW245" s="5">
        <v>229.41200000000001</v>
      </c>
      <c r="AX245" s="16">
        <f t="shared" si="272"/>
        <v>147912.31463571891</v>
      </c>
      <c r="AY245" s="6">
        <v>0</v>
      </c>
      <c r="AZ245" s="5">
        <v>0</v>
      </c>
      <c r="BA245" s="16">
        <f t="shared" si="273"/>
        <v>0</v>
      </c>
      <c r="BB245" s="6">
        <v>0</v>
      </c>
      <c r="BC245" s="5">
        <v>0</v>
      </c>
      <c r="BD245" s="16">
        <f t="shared" si="274"/>
        <v>0</v>
      </c>
      <c r="BE245" s="6">
        <v>0</v>
      </c>
      <c r="BF245" s="5">
        <v>0</v>
      </c>
      <c r="BG245" s="16">
        <f t="shared" si="275"/>
        <v>0</v>
      </c>
      <c r="BH245" s="76">
        <v>0.75</v>
      </c>
      <c r="BI245" s="5">
        <v>4.05</v>
      </c>
      <c r="BJ245" s="16">
        <f t="shared" si="276"/>
        <v>5399.9999999999991</v>
      </c>
      <c r="BK245" s="6">
        <v>0</v>
      </c>
      <c r="BL245" s="5">
        <v>0</v>
      </c>
      <c r="BM245" s="16">
        <f t="shared" si="277"/>
        <v>0</v>
      </c>
      <c r="BN245" s="6">
        <v>0</v>
      </c>
      <c r="BO245" s="5">
        <v>0</v>
      </c>
      <c r="BP245" s="16">
        <f t="shared" si="278"/>
        <v>0</v>
      </c>
      <c r="BQ245" s="6">
        <v>0</v>
      </c>
      <c r="BR245" s="5">
        <v>0</v>
      </c>
      <c r="BS245" s="16">
        <f t="shared" si="279"/>
        <v>0</v>
      </c>
      <c r="BT245" s="6">
        <v>0</v>
      </c>
      <c r="BU245" s="5">
        <v>0</v>
      </c>
      <c r="BV245" s="16">
        <f t="shared" si="280"/>
        <v>0</v>
      </c>
      <c r="BW245" s="6">
        <v>0</v>
      </c>
      <c r="BX245" s="5">
        <v>0</v>
      </c>
      <c r="BY245" s="16">
        <f t="shared" si="281"/>
        <v>0</v>
      </c>
      <c r="BZ245" s="6">
        <v>0</v>
      </c>
      <c r="CA245" s="5">
        <v>0</v>
      </c>
      <c r="CB245" s="16">
        <f t="shared" si="282"/>
        <v>0</v>
      </c>
      <c r="CC245" s="6">
        <v>0</v>
      </c>
      <c r="CD245" s="5">
        <v>0</v>
      </c>
      <c r="CE245" s="16">
        <f t="shared" si="283"/>
        <v>0</v>
      </c>
      <c r="CF245" s="6">
        <v>0</v>
      </c>
      <c r="CG245" s="5">
        <v>0</v>
      </c>
      <c r="CH245" s="16">
        <f t="shared" si="284"/>
        <v>0</v>
      </c>
      <c r="CI245" s="6">
        <v>0</v>
      </c>
      <c r="CJ245" s="5">
        <v>0</v>
      </c>
      <c r="CK245" s="16">
        <f t="shared" si="285"/>
        <v>0</v>
      </c>
      <c r="CL245" s="6">
        <v>0</v>
      </c>
      <c r="CM245" s="5">
        <v>0</v>
      </c>
      <c r="CN245" s="16">
        <f t="shared" si="286"/>
        <v>0</v>
      </c>
      <c r="CO245" s="6">
        <v>0</v>
      </c>
      <c r="CP245" s="5">
        <v>0</v>
      </c>
      <c r="CQ245" s="16">
        <f t="shared" si="287"/>
        <v>0</v>
      </c>
      <c r="CR245" s="6">
        <f t="shared" si="289"/>
        <v>6.3256899999999998</v>
      </c>
      <c r="CS245" s="16">
        <f t="shared" si="290"/>
        <v>340.85700000000003</v>
      </c>
    </row>
    <row r="246" spans="1:97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91"/>
        <v>0</v>
      </c>
      <c r="F246" s="6">
        <v>0</v>
      </c>
      <c r="G246" s="5">
        <v>0</v>
      </c>
      <c r="H246" s="16">
        <f t="shared" si="258"/>
        <v>0</v>
      </c>
      <c r="I246" s="6">
        <v>0</v>
      </c>
      <c r="J246" s="5">
        <v>0</v>
      </c>
      <c r="K246" s="16">
        <f t="shared" si="259"/>
        <v>0</v>
      </c>
      <c r="L246" s="6">
        <v>0</v>
      </c>
      <c r="M246" s="5">
        <v>0</v>
      </c>
      <c r="N246" s="16">
        <f t="shared" si="260"/>
        <v>0</v>
      </c>
      <c r="O246" s="76">
        <v>1.39</v>
      </c>
      <c r="P246" s="5">
        <v>31.181999999999999</v>
      </c>
      <c r="Q246" s="16">
        <f t="shared" si="261"/>
        <v>22433.093525179858</v>
      </c>
      <c r="R246" s="6">
        <v>0</v>
      </c>
      <c r="S246" s="5">
        <v>0</v>
      </c>
      <c r="T246" s="16">
        <f t="shared" si="262"/>
        <v>0</v>
      </c>
      <c r="U246" s="6">
        <v>0</v>
      </c>
      <c r="V246" s="5">
        <v>0</v>
      </c>
      <c r="W246" s="16">
        <f t="shared" si="263"/>
        <v>0</v>
      </c>
      <c r="X246" s="6">
        <v>0</v>
      </c>
      <c r="Y246" s="5">
        <v>0</v>
      </c>
      <c r="Z246" s="16">
        <f t="shared" si="264"/>
        <v>0</v>
      </c>
      <c r="AA246" s="76">
        <v>4.7999999999999996E-3</v>
      </c>
      <c r="AB246" s="5">
        <v>0.63900000000000001</v>
      </c>
      <c r="AC246" s="16">
        <f t="shared" si="265"/>
        <v>133125.00000000003</v>
      </c>
      <c r="AD246" s="6">
        <v>0</v>
      </c>
      <c r="AE246" s="5">
        <v>0</v>
      </c>
      <c r="AF246" s="16">
        <f t="shared" si="266"/>
        <v>0</v>
      </c>
      <c r="AG246" s="6">
        <v>0</v>
      </c>
      <c r="AH246" s="5">
        <v>0</v>
      </c>
      <c r="AI246" s="16">
        <f t="shared" si="267"/>
        <v>0</v>
      </c>
      <c r="AJ246" s="6">
        <v>0</v>
      </c>
      <c r="AK246" s="5">
        <v>0</v>
      </c>
      <c r="AL246" s="16">
        <f t="shared" si="268"/>
        <v>0</v>
      </c>
      <c r="AM246" s="6">
        <v>0</v>
      </c>
      <c r="AN246" s="5">
        <v>0</v>
      </c>
      <c r="AO246" s="16">
        <f t="shared" si="269"/>
        <v>0</v>
      </c>
      <c r="AP246" s="6">
        <v>0</v>
      </c>
      <c r="AQ246" s="5">
        <v>0</v>
      </c>
      <c r="AR246" s="16">
        <f t="shared" si="270"/>
        <v>0</v>
      </c>
      <c r="AS246" s="6">
        <v>0</v>
      </c>
      <c r="AT246" s="5">
        <v>0</v>
      </c>
      <c r="AU246" s="16">
        <f t="shared" si="271"/>
        <v>0</v>
      </c>
      <c r="AV246" s="6">
        <v>0</v>
      </c>
      <c r="AW246" s="5">
        <v>0</v>
      </c>
      <c r="AX246" s="16">
        <f t="shared" si="272"/>
        <v>0</v>
      </c>
      <c r="AY246" s="6">
        <v>0</v>
      </c>
      <c r="AZ246" s="5">
        <v>0</v>
      </c>
      <c r="BA246" s="16">
        <f t="shared" si="273"/>
        <v>0</v>
      </c>
      <c r="BB246" s="6">
        <v>0</v>
      </c>
      <c r="BC246" s="5">
        <v>0</v>
      </c>
      <c r="BD246" s="16">
        <f t="shared" si="274"/>
        <v>0</v>
      </c>
      <c r="BE246" s="6">
        <v>0</v>
      </c>
      <c r="BF246" s="5">
        <v>0</v>
      </c>
      <c r="BG246" s="16">
        <f t="shared" si="275"/>
        <v>0</v>
      </c>
      <c r="BH246" s="76">
        <v>5</v>
      </c>
      <c r="BI246" s="5">
        <v>63</v>
      </c>
      <c r="BJ246" s="16">
        <f t="shared" si="276"/>
        <v>12600</v>
      </c>
      <c r="BK246" s="76">
        <v>0.13500000000000001</v>
      </c>
      <c r="BL246" s="5">
        <v>0.72499999999999998</v>
      </c>
      <c r="BM246" s="16">
        <f t="shared" si="277"/>
        <v>5370.3703703703704</v>
      </c>
      <c r="BN246" s="6">
        <v>0</v>
      </c>
      <c r="BO246" s="5">
        <v>0</v>
      </c>
      <c r="BP246" s="16">
        <f t="shared" si="278"/>
        <v>0</v>
      </c>
      <c r="BQ246" s="6">
        <v>0</v>
      </c>
      <c r="BR246" s="5">
        <v>0</v>
      </c>
      <c r="BS246" s="16">
        <f t="shared" si="279"/>
        <v>0</v>
      </c>
      <c r="BT246" s="6">
        <v>0</v>
      </c>
      <c r="BU246" s="5">
        <v>0</v>
      </c>
      <c r="BV246" s="16">
        <f t="shared" si="280"/>
        <v>0</v>
      </c>
      <c r="BW246" s="6">
        <v>0</v>
      </c>
      <c r="BX246" s="5">
        <v>0</v>
      </c>
      <c r="BY246" s="16">
        <f t="shared" si="281"/>
        <v>0</v>
      </c>
      <c r="BZ246" s="6">
        <v>0</v>
      </c>
      <c r="CA246" s="5">
        <v>0</v>
      </c>
      <c r="CB246" s="16">
        <f t="shared" si="282"/>
        <v>0</v>
      </c>
      <c r="CC246" s="6">
        <v>0</v>
      </c>
      <c r="CD246" s="5">
        <v>0</v>
      </c>
      <c r="CE246" s="16">
        <f t="shared" si="283"/>
        <v>0</v>
      </c>
      <c r="CF246" s="6">
        <v>0</v>
      </c>
      <c r="CG246" s="5">
        <v>0</v>
      </c>
      <c r="CH246" s="16">
        <f t="shared" si="284"/>
        <v>0</v>
      </c>
      <c r="CI246" s="6">
        <v>0</v>
      </c>
      <c r="CJ246" s="5">
        <v>0</v>
      </c>
      <c r="CK246" s="16">
        <f t="shared" si="285"/>
        <v>0</v>
      </c>
      <c r="CL246" s="6">
        <v>0</v>
      </c>
      <c r="CM246" s="5">
        <v>0</v>
      </c>
      <c r="CN246" s="16">
        <f t="shared" si="286"/>
        <v>0</v>
      </c>
      <c r="CO246" s="6">
        <v>0</v>
      </c>
      <c r="CP246" s="5">
        <v>0</v>
      </c>
      <c r="CQ246" s="16">
        <f t="shared" si="287"/>
        <v>0</v>
      </c>
      <c r="CR246" s="6">
        <f t="shared" si="289"/>
        <v>6.5297999999999998</v>
      </c>
      <c r="CS246" s="16">
        <f t="shared" si="290"/>
        <v>95.545999999999992</v>
      </c>
    </row>
    <row r="247" spans="1:97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91"/>
        <v>0</v>
      </c>
      <c r="F247" s="6">
        <v>0</v>
      </c>
      <c r="G247" s="5">
        <v>0</v>
      </c>
      <c r="H247" s="16">
        <f t="shared" si="258"/>
        <v>0</v>
      </c>
      <c r="I247" s="6">
        <v>0</v>
      </c>
      <c r="J247" s="5">
        <v>0</v>
      </c>
      <c r="K247" s="16">
        <f t="shared" si="259"/>
        <v>0</v>
      </c>
      <c r="L247" s="6">
        <v>0</v>
      </c>
      <c r="M247" s="5">
        <v>0</v>
      </c>
      <c r="N247" s="16">
        <f t="shared" si="260"/>
        <v>0</v>
      </c>
      <c r="O247" s="76">
        <v>2.17</v>
      </c>
      <c r="P247" s="5">
        <v>51.487000000000002</v>
      </c>
      <c r="Q247" s="16">
        <f t="shared" si="261"/>
        <v>23726.728110599081</v>
      </c>
      <c r="R247" s="6">
        <v>0</v>
      </c>
      <c r="S247" s="5">
        <v>0</v>
      </c>
      <c r="T247" s="16">
        <f t="shared" si="262"/>
        <v>0</v>
      </c>
      <c r="U247" s="6">
        <v>0</v>
      </c>
      <c r="V247" s="5">
        <v>0</v>
      </c>
      <c r="W247" s="16">
        <f t="shared" si="263"/>
        <v>0</v>
      </c>
      <c r="X247" s="6">
        <v>0</v>
      </c>
      <c r="Y247" s="5">
        <v>0</v>
      </c>
      <c r="Z247" s="16">
        <f t="shared" si="264"/>
        <v>0</v>
      </c>
      <c r="AA247" s="6">
        <v>0</v>
      </c>
      <c r="AB247" s="5">
        <v>0</v>
      </c>
      <c r="AC247" s="16">
        <f t="shared" si="265"/>
        <v>0</v>
      </c>
      <c r="AD247" s="6">
        <v>0</v>
      </c>
      <c r="AE247" s="5">
        <v>0</v>
      </c>
      <c r="AF247" s="16">
        <f t="shared" si="266"/>
        <v>0</v>
      </c>
      <c r="AG247" s="6">
        <v>0</v>
      </c>
      <c r="AH247" s="5">
        <v>0</v>
      </c>
      <c r="AI247" s="16">
        <f t="shared" si="267"/>
        <v>0</v>
      </c>
      <c r="AJ247" s="6">
        <v>0</v>
      </c>
      <c r="AK247" s="5">
        <v>0</v>
      </c>
      <c r="AL247" s="16">
        <f t="shared" si="268"/>
        <v>0</v>
      </c>
      <c r="AM247" s="6">
        <v>0</v>
      </c>
      <c r="AN247" s="5">
        <v>0</v>
      </c>
      <c r="AO247" s="16">
        <f t="shared" si="269"/>
        <v>0</v>
      </c>
      <c r="AP247" s="6">
        <v>0</v>
      </c>
      <c r="AQ247" s="5">
        <v>0</v>
      </c>
      <c r="AR247" s="16">
        <f t="shared" si="270"/>
        <v>0</v>
      </c>
      <c r="AS247" s="6">
        <v>0</v>
      </c>
      <c r="AT247" s="5">
        <v>0</v>
      </c>
      <c r="AU247" s="16">
        <f t="shared" si="271"/>
        <v>0</v>
      </c>
      <c r="AV247" s="76">
        <v>1.7</v>
      </c>
      <c r="AW247" s="5">
        <v>274.72199999999998</v>
      </c>
      <c r="AX247" s="16">
        <f t="shared" si="272"/>
        <v>161601.17647058822</v>
      </c>
      <c r="AY247" s="6">
        <v>0</v>
      </c>
      <c r="AZ247" s="5">
        <v>0</v>
      </c>
      <c r="BA247" s="16">
        <f t="shared" si="273"/>
        <v>0</v>
      </c>
      <c r="BB247" s="6">
        <v>0</v>
      </c>
      <c r="BC247" s="5">
        <v>0</v>
      </c>
      <c r="BD247" s="16">
        <f t="shared" si="274"/>
        <v>0</v>
      </c>
      <c r="BE247" s="6">
        <v>0</v>
      </c>
      <c r="BF247" s="5">
        <v>0</v>
      </c>
      <c r="BG247" s="16">
        <f t="shared" si="275"/>
        <v>0</v>
      </c>
      <c r="BH247" s="76">
        <v>10.25</v>
      </c>
      <c r="BI247" s="5">
        <v>62.45</v>
      </c>
      <c r="BJ247" s="16">
        <f t="shared" si="276"/>
        <v>6092.6829268292686</v>
      </c>
      <c r="BK247" s="76">
        <v>0.06</v>
      </c>
      <c r="BL247" s="5">
        <v>0.26200000000000001</v>
      </c>
      <c r="BM247" s="16">
        <f t="shared" si="277"/>
        <v>4366.666666666667</v>
      </c>
      <c r="BN247" s="6">
        <v>0</v>
      </c>
      <c r="BO247" s="5">
        <v>0</v>
      </c>
      <c r="BP247" s="16">
        <f t="shared" si="278"/>
        <v>0</v>
      </c>
      <c r="BQ247" s="6">
        <v>0</v>
      </c>
      <c r="BR247" s="5">
        <v>0</v>
      </c>
      <c r="BS247" s="16">
        <f t="shared" si="279"/>
        <v>0</v>
      </c>
      <c r="BT247" s="6">
        <v>0</v>
      </c>
      <c r="BU247" s="5">
        <v>0</v>
      </c>
      <c r="BV247" s="16">
        <f t="shared" si="280"/>
        <v>0</v>
      </c>
      <c r="BW247" s="6">
        <v>0</v>
      </c>
      <c r="BX247" s="5">
        <v>0</v>
      </c>
      <c r="BY247" s="16">
        <f t="shared" si="281"/>
        <v>0</v>
      </c>
      <c r="BZ247" s="6">
        <v>0</v>
      </c>
      <c r="CA247" s="5">
        <v>0</v>
      </c>
      <c r="CB247" s="16">
        <f t="shared" si="282"/>
        <v>0</v>
      </c>
      <c r="CC247" s="6">
        <v>0</v>
      </c>
      <c r="CD247" s="5">
        <v>0</v>
      </c>
      <c r="CE247" s="16">
        <f t="shared" si="283"/>
        <v>0</v>
      </c>
      <c r="CF247" s="6">
        <v>0</v>
      </c>
      <c r="CG247" s="5">
        <v>0</v>
      </c>
      <c r="CH247" s="16">
        <f t="shared" si="284"/>
        <v>0</v>
      </c>
      <c r="CI247" s="6">
        <v>0</v>
      </c>
      <c r="CJ247" s="5">
        <v>0</v>
      </c>
      <c r="CK247" s="16">
        <f t="shared" si="285"/>
        <v>0</v>
      </c>
      <c r="CL247" s="6">
        <v>0</v>
      </c>
      <c r="CM247" s="5">
        <v>0</v>
      </c>
      <c r="CN247" s="16">
        <f t="shared" si="286"/>
        <v>0</v>
      </c>
      <c r="CO247" s="6">
        <v>0</v>
      </c>
      <c r="CP247" s="5">
        <v>0</v>
      </c>
      <c r="CQ247" s="16">
        <f t="shared" si="287"/>
        <v>0</v>
      </c>
      <c r="CR247" s="6">
        <f t="shared" si="289"/>
        <v>14.180000000000001</v>
      </c>
      <c r="CS247" s="16">
        <f t="shared" si="290"/>
        <v>388.92099999999999</v>
      </c>
    </row>
    <row r="248" spans="1:97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91"/>
        <v>0</v>
      </c>
      <c r="F248" s="6">
        <v>0</v>
      </c>
      <c r="G248" s="5">
        <v>0</v>
      </c>
      <c r="H248" s="16">
        <f t="shared" si="258"/>
        <v>0</v>
      </c>
      <c r="I248" s="6">
        <v>0</v>
      </c>
      <c r="J248" s="5">
        <v>0</v>
      </c>
      <c r="K248" s="16">
        <f t="shared" si="259"/>
        <v>0</v>
      </c>
      <c r="L248" s="6">
        <v>0</v>
      </c>
      <c r="M248" s="5">
        <v>0</v>
      </c>
      <c r="N248" s="16">
        <f t="shared" si="260"/>
        <v>0</v>
      </c>
      <c r="O248" s="76">
        <v>3.0984799999999999</v>
      </c>
      <c r="P248" s="5">
        <v>53.530999999999999</v>
      </c>
      <c r="Q248" s="16">
        <f t="shared" si="261"/>
        <v>17276.535591644937</v>
      </c>
      <c r="R248" s="6">
        <v>0</v>
      </c>
      <c r="S248" s="5">
        <v>0</v>
      </c>
      <c r="T248" s="16">
        <f t="shared" si="262"/>
        <v>0</v>
      </c>
      <c r="U248" s="76">
        <v>2.5</v>
      </c>
      <c r="V248" s="5">
        <v>117.5</v>
      </c>
      <c r="W248" s="16">
        <f t="shared" si="263"/>
        <v>47000</v>
      </c>
      <c r="X248" s="6">
        <v>0</v>
      </c>
      <c r="Y248" s="5">
        <v>0</v>
      </c>
      <c r="Z248" s="16">
        <f t="shared" si="264"/>
        <v>0</v>
      </c>
      <c r="AA248" s="76">
        <v>8.0000000000000002E-3</v>
      </c>
      <c r="AB248" s="5">
        <v>0.80700000000000005</v>
      </c>
      <c r="AC248" s="16">
        <f t="shared" si="265"/>
        <v>100875</v>
      </c>
      <c r="AD248" s="6">
        <v>0</v>
      </c>
      <c r="AE248" s="5">
        <v>0</v>
      </c>
      <c r="AF248" s="16">
        <f t="shared" si="266"/>
        <v>0</v>
      </c>
      <c r="AG248" s="6">
        <v>0</v>
      </c>
      <c r="AH248" s="5">
        <v>0</v>
      </c>
      <c r="AI248" s="16">
        <f t="shared" si="267"/>
        <v>0</v>
      </c>
      <c r="AJ248" s="6">
        <v>0</v>
      </c>
      <c r="AK248" s="5">
        <v>0</v>
      </c>
      <c r="AL248" s="16">
        <f t="shared" si="268"/>
        <v>0</v>
      </c>
      <c r="AM248" s="6">
        <v>0</v>
      </c>
      <c r="AN248" s="5">
        <v>0</v>
      </c>
      <c r="AO248" s="16">
        <f t="shared" si="269"/>
        <v>0</v>
      </c>
      <c r="AP248" s="6">
        <v>0</v>
      </c>
      <c r="AQ248" s="5">
        <v>0</v>
      </c>
      <c r="AR248" s="16">
        <f t="shared" si="270"/>
        <v>0</v>
      </c>
      <c r="AS248" s="6">
        <v>0</v>
      </c>
      <c r="AT248" s="5">
        <v>0</v>
      </c>
      <c r="AU248" s="16">
        <f t="shared" si="271"/>
        <v>0</v>
      </c>
      <c r="AV248" s="76">
        <v>28.5</v>
      </c>
      <c r="AW248" s="5">
        <v>515.596</v>
      </c>
      <c r="AX248" s="16">
        <f t="shared" si="272"/>
        <v>18091.087719298244</v>
      </c>
      <c r="AY248" s="6">
        <v>0</v>
      </c>
      <c r="AZ248" s="5">
        <v>0</v>
      </c>
      <c r="BA248" s="16">
        <f t="shared" si="273"/>
        <v>0</v>
      </c>
      <c r="BB248" s="6">
        <v>0</v>
      </c>
      <c r="BC248" s="5">
        <v>0</v>
      </c>
      <c r="BD248" s="16">
        <f t="shared" si="274"/>
        <v>0</v>
      </c>
      <c r="BE248" s="6">
        <v>0</v>
      </c>
      <c r="BF248" s="5">
        <v>0</v>
      </c>
      <c r="BG248" s="16">
        <f t="shared" si="275"/>
        <v>0</v>
      </c>
      <c r="BH248" s="76">
        <v>20.5</v>
      </c>
      <c r="BI248" s="5">
        <v>135.1</v>
      </c>
      <c r="BJ248" s="16">
        <f t="shared" si="276"/>
        <v>6590.2439024390242</v>
      </c>
      <c r="BK248" s="76">
        <v>0.25</v>
      </c>
      <c r="BL248" s="5">
        <v>10.025</v>
      </c>
      <c r="BM248" s="16">
        <f t="shared" si="277"/>
        <v>40100</v>
      </c>
      <c r="BN248" s="6">
        <v>0</v>
      </c>
      <c r="BO248" s="5">
        <v>0</v>
      </c>
      <c r="BP248" s="16">
        <f t="shared" si="278"/>
        <v>0</v>
      </c>
      <c r="BQ248" s="6">
        <v>0</v>
      </c>
      <c r="BR248" s="5">
        <v>0</v>
      </c>
      <c r="BS248" s="16">
        <f t="shared" si="279"/>
        <v>0</v>
      </c>
      <c r="BT248" s="6">
        <v>0</v>
      </c>
      <c r="BU248" s="5">
        <v>0</v>
      </c>
      <c r="BV248" s="16">
        <f t="shared" si="280"/>
        <v>0</v>
      </c>
      <c r="BW248" s="6">
        <v>0</v>
      </c>
      <c r="BX248" s="5">
        <v>0</v>
      </c>
      <c r="BY248" s="16">
        <f t="shared" si="281"/>
        <v>0</v>
      </c>
      <c r="BZ248" s="6">
        <v>0</v>
      </c>
      <c r="CA248" s="5">
        <v>0</v>
      </c>
      <c r="CB248" s="16">
        <f t="shared" si="282"/>
        <v>0</v>
      </c>
      <c r="CC248" s="6">
        <v>0</v>
      </c>
      <c r="CD248" s="5">
        <v>0</v>
      </c>
      <c r="CE248" s="16">
        <f t="shared" si="283"/>
        <v>0</v>
      </c>
      <c r="CF248" s="6">
        <v>0</v>
      </c>
      <c r="CG248" s="5">
        <v>0</v>
      </c>
      <c r="CH248" s="16">
        <f t="shared" si="284"/>
        <v>0</v>
      </c>
      <c r="CI248" s="6">
        <v>0</v>
      </c>
      <c r="CJ248" s="5">
        <v>0</v>
      </c>
      <c r="CK248" s="16">
        <f t="shared" si="285"/>
        <v>0</v>
      </c>
      <c r="CL248" s="6">
        <v>0</v>
      </c>
      <c r="CM248" s="5">
        <v>0</v>
      </c>
      <c r="CN248" s="16">
        <f t="shared" si="286"/>
        <v>0</v>
      </c>
      <c r="CO248" s="6">
        <v>0</v>
      </c>
      <c r="CP248" s="5">
        <v>0</v>
      </c>
      <c r="CQ248" s="16">
        <f t="shared" si="287"/>
        <v>0</v>
      </c>
      <c r="CR248" s="6">
        <f t="shared" si="289"/>
        <v>54.856479999999998</v>
      </c>
      <c r="CS248" s="16">
        <f t="shared" si="290"/>
        <v>832.55899999999997</v>
      </c>
    </row>
    <row r="249" spans="1:97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91"/>
        <v>0</v>
      </c>
      <c r="F249" s="6">
        <v>0</v>
      </c>
      <c r="G249" s="5">
        <v>0</v>
      </c>
      <c r="H249" s="16">
        <f t="shared" si="258"/>
        <v>0</v>
      </c>
      <c r="I249" s="6">
        <v>0</v>
      </c>
      <c r="J249" s="5">
        <v>0</v>
      </c>
      <c r="K249" s="16">
        <f t="shared" si="259"/>
        <v>0</v>
      </c>
      <c r="L249" s="6">
        <v>0</v>
      </c>
      <c r="M249" s="5">
        <v>0</v>
      </c>
      <c r="N249" s="16">
        <f t="shared" si="260"/>
        <v>0</v>
      </c>
      <c r="O249" s="76">
        <v>1.51</v>
      </c>
      <c r="P249" s="5">
        <v>25.425999999999998</v>
      </c>
      <c r="Q249" s="16">
        <f t="shared" si="261"/>
        <v>16838.41059602649</v>
      </c>
      <c r="R249" s="6">
        <v>0</v>
      </c>
      <c r="S249" s="5">
        <v>0</v>
      </c>
      <c r="T249" s="16">
        <f t="shared" si="262"/>
        <v>0</v>
      </c>
      <c r="U249" s="6">
        <v>0</v>
      </c>
      <c r="V249" s="5">
        <v>0</v>
      </c>
      <c r="W249" s="16">
        <f t="shared" si="263"/>
        <v>0</v>
      </c>
      <c r="X249" s="6">
        <v>0</v>
      </c>
      <c r="Y249" s="5">
        <v>0</v>
      </c>
      <c r="Z249" s="16">
        <f t="shared" si="264"/>
        <v>0</v>
      </c>
      <c r="AA249" s="6">
        <v>0</v>
      </c>
      <c r="AB249" s="5">
        <v>0</v>
      </c>
      <c r="AC249" s="16">
        <f t="shared" si="265"/>
        <v>0</v>
      </c>
      <c r="AD249" s="6">
        <v>0</v>
      </c>
      <c r="AE249" s="5">
        <v>0</v>
      </c>
      <c r="AF249" s="16">
        <f t="shared" si="266"/>
        <v>0</v>
      </c>
      <c r="AG249" s="6">
        <v>0</v>
      </c>
      <c r="AH249" s="5">
        <v>0</v>
      </c>
      <c r="AI249" s="16">
        <f t="shared" si="267"/>
        <v>0</v>
      </c>
      <c r="AJ249" s="6">
        <v>0</v>
      </c>
      <c r="AK249" s="5">
        <v>0</v>
      </c>
      <c r="AL249" s="16">
        <f t="shared" si="268"/>
        <v>0</v>
      </c>
      <c r="AM249" s="6">
        <v>0</v>
      </c>
      <c r="AN249" s="5">
        <v>0</v>
      </c>
      <c r="AO249" s="16">
        <f t="shared" si="269"/>
        <v>0</v>
      </c>
      <c r="AP249" s="6">
        <v>0</v>
      </c>
      <c r="AQ249" s="5">
        <v>0</v>
      </c>
      <c r="AR249" s="16">
        <f t="shared" si="270"/>
        <v>0</v>
      </c>
      <c r="AS249" s="6">
        <v>0</v>
      </c>
      <c r="AT249" s="5">
        <v>0</v>
      </c>
      <c r="AU249" s="16">
        <f t="shared" si="271"/>
        <v>0</v>
      </c>
      <c r="AV249" s="76">
        <v>3.3</v>
      </c>
      <c r="AW249" s="5">
        <v>506.33499999999998</v>
      </c>
      <c r="AX249" s="16">
        <f t="shared" si="272"/>
        <v>153434.84848484848</v>
      </c>
      <c r="AY249" s="6">
        <v>0</v>
      </c>
      <c r="AZ249" s="5">
        <v>0</v>
      </c>
      <c r="BA249" s="16">
        <f t="shared" si="273"/>
        <v>0</v>
      </c>
      <c r="BB249" s="6">
        <v>0</v>
      </c>
      <c r="BC249" s="5">
        <v>0</v>
      </c>
      <c r="BD249" s="16">
        <f t="shared" si="274"/>
        <v>0</v>
      </c>
      <c r="BE249" s="6">
        <v>0</v>
      </c>
      <c r="BF249" s="5">
        <v>0</v>
      </c>
      <c r="BG249" s="16">
        <f t="shared" si="275"/>
        <v>0</v>
      </c>
      <c r="BH249" s="76">
        <v>20</v>
      </c>
      <c r="BI249" s="5">
        <v>121.5</v>
      </c>
      <c r="BJ249" s="16">
        <f t="shared" si="276"/>
        <v>6075</v>
      </c>
      <c r="BK249" s="76">
        <v>0.15</v>
      </c>
      <c r="BL249" s="5">
        <v>0.85599999999999998</v>
      </c>
      <c r="BM249" s="16">
        <f t="shared" si="277"/>
        <v>5706.666666666667</v>
      </c>
      <c r="BN249" s="6">
        <v>0</v>
      </c>
      <c r="BO249" s="5">
        <v>0</v>
      </c>
      <c r="BP249" s="16">
        <f t="shared" si="278"/>
        <v>0</v>
      </c>
      <c r="BQ249" s="6">
        <v>0</v>
      </c>
      <c r="BR249" s="5">
        <v>0</v>
      </c>
      <c r="BS249" s="16">
        <f t="shared" si="279"/>
        <v>0</v>
      </c>
      <c r="BT249" s="6">
        <v>0</v>
      </c>
      <c r="BU249" s="5">
        <v>0</v>
      </c>
      <c r="BV249" s="16">
        <f t="shared" si="280"/>
        <v>0</v>
      </c>
      <c r="BW249" s="6">
        <v>0</v>
      </c>
      <c r="BX249" s="5">
        <v>0</v>
      </c>
      <c r="BY249" s="16">
        <f t="shared" si="281"/>
        <v>0</v>
      </c>
      <c r="BZ249" s="6">
        <v>0</v>
      </c>
      <c r="CA249" s="5">
        <v>0</v>
      </c>
      <c r="CB249" s="16">
        <f t="shared" si="282"/>
        <v>0</v>
      </c>
      <c r="CC249" s="6">
        <v>0</v>
      </c>
      <c r="CD249" s="5">
        <v>0</v>
      </c>
      <c r="CE249" s="16">
        <f t="shared" si="283"/>
        <v>0</v>
      </c>
      <c r="CF249" s="6">
        <v>0</v>
      </c>
      <c r="CG249" s="5">
        <v>0</v>
      </c>
      <c r="CH249" s="16">
        <f t="shared" si="284"/>
        <v>0</v>
      </c>
      <c r="CI249" s="6">
        <v>0</v>
      </c>
      <c r="CJ249" s="5">
        <v>0</v>
      </c>
      <c r="CK249" s="16">
        <f t="shared" si="285"/>
        <v>0</v>
      </c>
      <c r="CL249" s="6">
        <v>0</v>
      </c>
      <c r="CM249" s="5">
        <v>0</v>
      </c>
      <c r="CN249" s="16">
        <f t="shared" si="286"/>
        <v>0</v>
      </c>
      <c r="CO249" s="6">
        <v>0</v>
      </c>
      <c r="CP249" s="5">
        <v>0</v>
      </c>
      <c r="CQ249" s="16">
        <f t="shared" si="287"/>
        <v>0</v>
      </c>
      <c r="CR249" s="6">
        <f t="shared" si="289"/>
        <v>24.959999999999997</v>
      </c>
      <c r="CS249" s="16">
        <f t="shared" si="290"/>
        <v>654.11699999999996</v>
      </c>
    </row>
    <row r="250" spans="1:97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91"/>
        <v>0</v>
      </c>
      <c r="F250" s="6">
        <v>0</v>
      </c>
      <c r="G250" s="5">
        <v>0</v>
      </c>
      <c r="H250" s="16">
        <f t="shared" si="258"/>
        <v>0</v>
      </c>
      <c r="I250" s="6">
        <v>0</v>
      </c>
      <c r="J250" s="5">
        <v>0</v>
      </c>
      <c r="K250" s="16">
        <f t="shared" si="259"/>
        <v>0</v>
      </c>
      <c r="L250" s="6">
        <v>0</v>
      </c>
      <c r="M250" s="5">
        <v>0</v>
      </c>
      <c r="N250" s="16">
        <f t="shared" si="260"/>
        <v>0</v>
      </c>
      <c r="O250" s="76">
        <v>1.6160300000000001</v>
      </c>
      <c r="P250" s="5">
        <v>55.722999999999999</v>
      </c>
      <c r="Q250" s="16">
        <f t="shared" si="261"/>
        <v>34481.414330179512</v>
      </c>
      <c r="R250" s="6">
        <v>0</v>
      </c>
      <c r="S250" s="5">
        <v>0</v>
      </c>
      <c r="T250" s="16">
        <f t="shared" si="262"/>
        <v>0</v>
      </c>
      <c r="U250" s="6">
        <v>0</v>
      </c>
      <c r="V250" s="5">
        <v>0</v>
      </c>
      <c r="W250" s="16">
        <f t="shared" si="263"/>
        <v>0</v>
      </c>
      <c r="X250" s="6">
        <v>0</v>
      </c>
      <c r="Y250" s="5">
        <v>0</v>
      </c>
      <c r="Z250" s="16">
        <f t="shared" si="264"/>
        <v>0</v>
      </c>
      <c r="AA250" s="76">
        <v>3.3E-3</v>
      </c>
      <c r="AB250" s="5">
        <v>0.438</v>
      </c>
      <c r="AC250" s="16">
        <f t="shared" si="265"/>
        <v>132727.27272727271</v>
      </c>
      <c r="AD250" s="6">
        <v>0</v>
      </c>
      <c r="AE250" s="5">
        <v>0</v>
      </c>
      <c r="AF250" s="16">
        <f t="shared" si="266"/>
        <v>0</v>
      </c>
      <c r="AG250" s="6">
        <v>0</v>
      </c>
      <c r="AH250" s="5">
        <v>0</v>
      </c>
      <c r="AI250" s="16">
        <f t="shared" si="267"/>
        <v>0</v>
      </c>
      <c r="AJ250" s="6">
        <v>0</v>
      </c>
      <c r="AK250" s="5">
        <v>0</v>
      </c>
      <c r="AL250" s="16">
        <f t="shared" si="268"/>
        <v>0</v>
      </c>
      <c r="AM250" s="6">
        <v>0</v>
      </c>
      <c r="AN250" s="5">
        <v>0</v>
      </c>
      <c r="AO250" s="16">
        <f t="shared" si="269"/>
        <v>0</v>
      </c>
      <c r="AP250" s="6">
        <v>0</v>
      </c>
      <c r="AQ250" s="5">
        <v>0</v>
      </c>
      <c r="AR250" s="16">
        <f t="shared" si="270"/>
        <v>0</v>
      </c>
      <c r="AS250" s="6">
        <v>0</v>
      </c>
      <c r="AT250" s="5">
        <v>0</v>
      </c>
      <c r="AU250" s="16">
        <f t="shared" si="271"/>
        <v>0</v>
      </c>
      <c r="AV250" s="76">
        <v>1.5</v>
      </c>
      <c r="AW250" s="5">
        <v>269.97800000000001</v>
      </c>
      <c r="AX250" s="16">
        <f t="shared" si="272"/>
        <v>179985.33333333334</v>
      </c>
      <c r="AY250" s="6">
        <v>0</v>
      </c>
      <c r="AZ250" s="5">
        <v>0</v>
      </c>
      <c r="BA250" s="16">
        <f t="shared" si="273"/>
        <v>0</v>
      </c>
      <c r="BB250" s="6">
        <v>0</v>
      </c>
      <c r="BC250" s="5">
        <v>0</v>
      </c>
      <c r="BD250" s="16">
        <f t="shared" si="274"/>
        <v>0</v>
      </c>
      <c r="BE250" s="6">
        <v>0</v>
      </c>
      <c r="BF250" s="5">
        <v>0</v>
      </c>
      <c r="BG250" s="16">
        <f t="shared" si="275"/>
        <v>0</v>
      </c>
      <c r="BH250" s="6">
        <v>0</v>
      </c>
      <c r="BI250" s="5">
        <v>0</v>
      </c>
      <c r="BJ250" s="16">
        <f t="shared" si="276"/>
        <v>0</v>
      </c>
      <c r="BK250" s="6">
        <v>0</v>
      </c>
      <c r="BL250" s="5">
        <v>0</v>
      </c>
      <c r="BM250" s="16">
        <f t="shared" si="277"/>
        <v>0</v>
      </c>
      <c r="BN250" s="6">
        <v>0</v>
      </c>
      <c r="BO250" s="5">
        <v>0</v>
      </c>
      <c r="BP250" s="16">
        <f t="shared" si="278"/>
        <v>0</v>
      </c>
      <c r="BQ250" s="6">
        <v>0</v>
      </c>
      <c r="BR250" s="5">
        <v>0</v>
      </c>
      <c r="BS250" s="16">
        <f t="shared" si="279"/>
        <v>0</v>
      </c>
      <c r="BT250" s="6">
        <v>0</v>
      </c>
      <c r="BU250" s="5">
        <v>0</v>
      </c>
      <c r="BV250" s="16">
        <f t="shared" si="280"/>
        <v>0</v>
      </c>
      <c r="BW250" s="6">
        <v>0</v>
      </c>
      <c r="BX250" s="5">
        <v>0</v>
      </c>
      <c r="BY250" s="16">
        <f t="shared" si="281"/>
        <v>0</v>
      </c>
      <c r="BZ250" s="6">
        <v>0</v>
      </c>
      <c r="CA250" s="5">
        <v>0</v>
      </c>
      <c r="CB250" s="16">
        <f t="shared" si="282"/>
        <v>0</v>
      </c>
      <c r="CC250" s="6">
        <v>0</v>
      </c>
      <c r="CD250" s="5">
        <v>0</v>
      </c>
      <c r="CE250" s="16">
        <f t="shared" si="283"/>
        <v>0</v>
      </c>
      <c r="CF250" s="6">
        <v>0</v>
      </c>
      <c r="CG250" s="5">
        <v>0</v>
      </c>
      <c r="CH250" s="16">
        <f t="shared" si="284"/>
        <v>0</v>
      </c>
      <c r="CI250" s="6">
        <v>0</v>
      </c>
      <c r="CJ250" s="5">
        <v>0</v>
      </c>
      <c r="CK250" s="16">
        <f t="shared" si="285"/>
        <v>0</v>
      </c>
      <c r="CL250" s="6">
        <v>0</v>
      </c>
      <c r="CM250" s="5">
        <v>0</v>
      </c>
      <c r="CN250" s="16">
        <f t="shared" si="286"/>
        <v>0</v>
      </c>
      <c r="CO250" s="6">
        <v>0</v>
      </c>
      <c r="CP250" s="5">
        <v>0</v>
      </c>
      <c r="CQ250" s="16">
        <f t="shared" si="287"/>
        <v>0</v>
      </c>
      <c r="CR250" s="6">
        <f t="shared" si="289"/>
        <v>3.1193300000000002</v>
      </c>
      <c r="CS250" s="16">
        <f t="shared" si="290"/>
        <v>326.13900000000001</v>
      </c>
    </row>
    <row r="251" spans="1:97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91"/>
        <v>0</v>
      </c>
      <c r="F251" s="6">
        <v>0</v>
      </c>
      <c r="G251" s="5">
        <v>0</v>
      </c>
      <c r="H251" s="16">
        <f t="shared" si="258"/>
        <v>0</v>
      </c>
      <c r="I251" s="6">
        <v>0</v>
      </c>
      <c r="J251" s="5">
        <v>0</v>
      </c>
      <c r="K251" s="16">
        <f t="shared" si="259"/>
        <v>0</v>
      </c>
      <c r="L251" s="6">
        <v>0</v>
      </c>
      <c r="M251" s="5">
        <v>0</v>
      </c>
      <c r="N251" s="16">
        <f t="shared" si="260"/>
        <v>0</v>
      </c>
      <c r="O251" s="76">
        <v>0.97</v>
      </c>
      <c r="P251" s="5">
        <v>38.018999999999998</v>
      </c>
      <c r="Q251" s="16">
        <f t="shared" si="261"/>
        <v>39194.845360824744</v>
      </c>
      <c r="R251" s="6">
        <v>0</v>
      </c>
      <c r="S251" s="5">
        <v>0</v>
      </c>
      <c r="T251" s="16">
        <f t="shared" si="262"/>
        <v>0</v>
      </c>
      <c r="U251" s="6">
        <v>0</v>
      </c>
      <c r="V251" s="5">
        <v>0</v>
      </c>
      <c r="W251" s="16">
        <f t="shared" si="263"/>
        <v>0</v>
      </c>
      <c r="X251" s="6">
        <v>0</v>
      </c>
      <c r="Y251" s="5">
        <v>0</v>
      </c>
      <c r="Z251" s="16">
        <f t="shared" si="264"/>
        <v>0</v>
      </c>
      <c r="AA251" s="6">
        <v>0</v>
      </c>
      <c r="AB251" s="5">
        <v>0</v>
      </c>
      <c r="AC251" s="16">
        <f t="shared" si="265"/>
        <v>0</v>
      </c>
      <c r="AD251" s="6">
        <v>0</v>
      </c>
      <c r="AE251" s="5">
        <v>0</v>
      </c>
      <c r="AF251" s="16">
        <f t="shared" si="266"/>
        <v>0</v>
      </c>
      <c r="AG251" s="6">
        <v>0</v>
      </c>
      <c r="AH251" s="5">
        <v>0</v>
      </c>
      <c r="AI251" s="16">
        <f t="shared" si="267"/>
        <v>0</v>
      </c>
      <c r="AJ251" s="6">
        <v>0</v>
      </c>
      <c r="AK251" s="5">
        <v>0</v>
      </c>
      <c r="AL251" s="16">
        <f t="shared" si="268"/>
        <v>0</v>
      </c>
      <c r="AM251" s="6">
        <v>0</v>
      </c>
      <c r="AN251" s="5">
        <v>0</v>
      </c>
      <c r="AO251" s="16">
        <f t="shared" si="269"/>
        <v>0</v>
      </c>
      <c r="AP251" s="6">
        <v>0</v>
      </c>
      <c r="AQ251" s="5">
        <v>0</v>
      </c>
      <c r="AR251" s="16">
        <f t="shared" si="270"/>
        <v>0</v>
      </c>
      <c r="AS251" s="6">
        <v>0</v>
      </c>
      <c r="AT251" s="5">
        <v>0</v>
      </c>
      <c r="AU251" s="16">
        <f t="shared" si="271"/>
        <v>0</v>
      </c>
      <c r="AV251" s="76">
        <v>2.48</v>
      </c>
      <c r="AW251" s="5">
        <v>303.03100000000001</v>
      </c>
      <c r="AX251" s="16">
        <f t="shared" si="272"/>
        <v>122189.91935483871</v>
      </c>
      <c r="AY251" s="6">
        <v>0</v>
      </c>
      <c r="AZ251" s="5">
        <v>0</v>
      </c>
      <c r="BA251" s="16">
        <f t="shared" si="273"/>
        <v>0</v>
      </c>
      <c r="BB251" s="6">
        <v>0</v>
      </c>
      <c r="BC251" s="5">
        <v>0</v>
      </c>
      <c r="BD251" s="16">
        <f t="shared" si="274"/>
        <v>0</v>
      </c>
      <c r="BE251" s="6">
        <v>0</v>
      </c>
      <c r="BF251" s="5">
        <v>0</v>
      </c>
      <c r="BG251" s="16">
        <f t="shared" si="275"/>
        <v>0</v>
      </c>
      <c r="BH251" s="76">
        <v>0.01</v>
      </c>
      <c r="BI251" s="5">
        <v>0.248</v>
      </c>
      <c r="BJ251" s="16">
        <f t="shared" si="276"/>
        <v>24800</v>
      </c>
      <c r="BK251" s="6">
        <v>0</v>
      </c>
      <c r="BL251" s="5">
        <v>0</v>
      </c>
      <c r="BM251" s="16">
        <f t="shared" si="277"/>
        <v>0</v>
      </c>
      <c r="BN251" s="6">
        <v>0</v>
      </c>
      <c r="BO251" s="5">
        <v>0</v>
      </c>
      <c r="BP251" s="16">
        <f t="shared" si="278"/>
        <v>0</v>
      </c>
      <c r="BQ251" s="6">
        <v>0</v>
      </c>
      <c r="BR251" s="5">
        <v>0</v>
      </c>
      <c r="BS251" s="16">
        <f t="shared" si="279"/>
        <v>0</v>
      </c>
      <c r="BT251" s="6">
        <v>0</v>
      </c>
      <c r="BU251" s="5">
        <v>0</v>
      </c>
      <c r="BV251" s="16">
        <f t="shared" si="280"/>
        <v>0</v>
      </c>
      <c r="BW251" s="6">
        <v>0</v>
      </c>
      <c r="BX251" s="5">
        <v>0</v>
      </c>
      <c r="BY251" s="16">
        <f t="shared" si="281"/>
        <v>0</v>
      </c>
      <c r="BZ251" s="6">
        <v>0</v>
      </c>
      <c r="CA251" s="5">
        <v>0</v>
      </c>
      <c r="CB251" s="16">
        <f t="shared" si="282"/>
        <v>0</v>
      </c>
      <c r="CC251" s="6">
        <v>0</v>
      </c>
      <c r="CD251" s="5">
        <v>0</v>
      </c>
      <c r="CE251" s="16">
        <f t="shared" si="283"/>
        <v>0</v>
      </c>
      <c r="CF251" s="6">
        <v>0</v>
      </c>
      <c r="CG251" s="5">
        <v>0</v>
      </c>
      <c r="CH251" s="16">
        <f t="shared" si="284"/>
        <v>0</v>
      </c>
      <c r="CI251" s="6">
        <v>0</v>
      </c>
      <c r="CJ251" s="5">
        <v>0</v>
      </c>
      <c r="CK251" s="16">
        <f t="shared" si="285"/>
        <v>0</v>
      </c>
      <c r="CL251" s="6">
        <v>0</v>
      </c>
      <c r="CM251" s="5">
        <v>0</v>
      </c>
      <c r="CN251" s="16">
        <f t="shared" si="286"/>
        <v>0</v>
      </c>
      <c r="CO251" s="6">
        <v>0</v>
      </c>
      <c r="CP251" s="5">
        <v>0</v>
      </c>
      <c r="CQ251" s="16">
        <f t="shared" si="287"/>
        <v>0</v>
      </c>
      <c r="CR251" s="6">
        <f t="shared" si="289"/>
        <v>3.46</v>
      </c>
      <c r="CS251" s="16">
        <f t="shared" si="290"/>
        <v>341.298</v>
      </c>
    </row>
    <row r="252" spans="1:97" ht="15" thickBot="1" x14ac:dyDescent="0.35">
      <c r="A252" s="50"/>
      <c r="B252" s="67" t="s">
        <v>17</v>
      </c>
      <c r="C252" s="68">
        <f t="shared" ref="C252:D252" si="292">SUM(C240:C251)</f>
        <v>0</v>
      </c>
      <c r="D252" s="69">
        <f t="shared" si="292"/>
        <v>0</v>
      </c>
      <c r="E252" s="55"/>
      <c r="F252" s="68">
        <f t="shared" ref="F252:G252" si="293">SUM(F240:F251)</f>
        <v>0</v>
      </c>
      <c r="G252" s="69">
        <f t="shared" si="293"/>
        <v>0</v>
      </c>
      <c r="H252" s="55"/>
      <c r="I252" s="68">
        <f t="shared" ref="I252:J252" si="294">SUM(I240:I251)</f>
        <v>0</v>
      </c>
      <c r="J252" s="69">
        <f t="shared" si="294"/>
        <v>0</v>
      </c>
      <c r="K252" s="55"/>
      <c r="L252" s="68">
        <f t="shared" ref="L252:M252" si="295">SUM(L240:L251)</f>
        <v>0</v>
      </c>
      <c r="M252" s="69">
        <f t="shared" si="295"/>
        <v>0</v>
      </c>
      <c r="N252" s="55"/>
      <c r="O252" s="68">
        <f t="shared" ref="O252:P252" si="296">SUM(O240:O251)</f>
        <v>19.845199999999998</v>
      </c>
      <c r="P252" s="69">
        <f t="shared" si="296"/>
        <v>500.73400000000004</v>
      </c>
      <c r="Q252" s="55"/>
      <c r="R252" s="68">
        <f t="shared" ref="R252:S252" si="297">SUM(R240:R251)</f>
        <v>0</v>
      </c>
      <c r="S252" s="69">
        <f t="shared" si="297"/>
        <v>0</v>
      </c>
      <c r="T252" s="55"/>
      <c r="U252" s="68">
        <f t="shared" ref="U252:V252" si="298">SUM(U240:U251)</f>
        <v>2.5</v>
      </c>
      <c r="V252" s="69">
        <f t="shared" si="298"/>
        <v>117.5</v>
      </c>
      <c r="W252" s="55"/>
      <c r="X252" s="68">
        <f t="shared" ref="X252:Y252" si="299">SUM(X240:X251)</f>
        <v>0</v>
      </c>
      <c r="Y252" s="69">
        <f t="shared" si="299"/>
        <v>0</v>
      </c>
      <c r="Z252" s="55"/>
      <c r="AA252" s="68">
        <f t="shared" ref="AA252:AB252" si="300">SUM(AA240:AA251)</f>
        <v>0.22509999999999999</v>
      </c>
      <c r="AB252" s="69">
        <f t="shared" si="300"/>
        <v>16.628</v>
      </c>
      <c r="AC252" s="55"/>
      <c r="AD252" s="68">
        <f t="shared" ref="AD252:AE252" si="301">SUM(AD240:AD251)</f>
        <v>0</v>
      </c>
      <c r="AE252" s="69">
        <f t="shared" si="301"/>
        <v>0</v>
      </c>
      <c r="AF252" s="55"/>
      <c r="AG252" s="68">
        <f t="shared" ref="AG252:AH252" si="302">SUM(AG240:AG251)</f>
        <v>0</v>
      </c>
      <c r="AH252" s="69">
        <f t="shared" si="302"/>
        <v>0</v>
      </c>
      <c r="AI252" s="55"/>
      <c r="AJ252" s="68">
        <f t="shared" ref="AJ252:AK252" si="303">SUM(AJ240:AJ251)</f>
        <v>0</v>
      </c>
      <c r="AK252" s="69">
        <f t="shared" si="303"/>
        <v>0</v>
      </c>
      <c r="AL252" s="55"/>
      <c r="AM252" s="68">
        <f t="shared" ref="AM252:AN252" si="304">SUM(AM240:AM251)</f>
        <v>0</v>
      </c>
      <c r="AN252" s="69">
        <f t="shared" si="304"/>
        <v>0</v>
      </c>
      <c r="AO252" s="55"/>
      <c r="AP252" s="68">
        <f t="shared" ref="AP252:AQ252" si="305">SUM(AP240:AP251)</f>
        <v>0</v>
      </c>
      <c r="AQ252" s="69">
        <f t="shared" si="305"/>
        <v>0</v>
      </c>
      <c r="AR252" s="55"/>
      <c r="AS252" s="68">
        <f t="shared" ref="AS252:AT252" si="306">SUM(AS240:AS251)</f>
        <v>0</v>
      </c>
      <c r="AT252" s="69">
        <f t="shared" si="306"/>
        <v>0</v>
      </c>
      <c r="AU252" s="55"/>
      <c r="AV252" s="68">
        <f t="shared" ref="AV252:AW252" si="307">SUM(AV240:AV251)</f>
        <v>92.195999999999998</v>
      </c>
      <c r="AW252" s="69">
        <f t="shared" si="307"/>
        <v>3442.2799999999997</v>
      </c>
      <c r="AX252" s="55"/>
      <c r="AY252" s="68">
        <f t="shared" ref="AY252:AZ252" si="308">SUM(AY240:AY251)</f>
        <v>0</v>
      </c>
      <c r="AZ252" s="69">
        <f t="shared" si="308"/>
        <v>0</v>
      </c>
      <c r="BA252" s="55"/>
      <c r="BB252" s="68">
        <f t="shared" ref="BB252:BC252" si="309">SUM(BB240:BB251)</f>
        <v>0</v>
      </c>
      <c r="BC252" s="69">
        <f t="shared" si="309"/>
        <v>0</v>
      </c>
      <c r="BD252" s="55"/>
      <c r="BE252" s="68">
        <f t="shared" ref="BE252:BF252" si="310">SUM(BE240:BE251)</f>
        <v>0</v>
      </c>
      <c r="BF252" s="69">
        <f t="shared" si="310"/>
        <v>0</v>
      </c>
      <c r="BG252" s="55"/>
      <c r="BH252" s="68">
        <f t="shared" ref="BH252:BI252" si="311">SUM(BH240:BH251)</f>
        <v>60.559999999999995</v>
      </c>
      <c r="BI252" s="69">
        <f t="shared" si="311"/>
        <v>405.608</v>
      </c>
      <c r="BJ252" s="55"/>
      <c r="BK252" s="68">
        <f t="shared" ref="BK252:BL252" si="312">SUM(BK240:BK251)</f>
        <v>1.3800000000000001</v>
      </c>
      <c r="BL252" s="69">
        <f t="shared" si="312"/>
        <v>21.676000000000002</v>
      </c>
      <c r="BM252" s="55"/>
      <c r="BN252" s="68">
        <f t="shared" ref="BN252:BO252" si="313">SUM(BN240:BN251)</f>
        <v>0</v>
      </c>
      <c r="BO252" s="69">
        <f t="shared" si="313"/>
        <v>0</v>
      </c>
      <c r="BP252" s="55"/>
      <c r="BQ252" s="68">
        <f t="shared" ref="BQ252:BR252" si="314">SUM(BQ240:BQ251)</f>
        <v>0</v>
      </c>
      <c r="BR252" s="69">
        <f t="shared" si="314"/>
        <v>0</v>
      </c>
      <c r="BS252" s="55"/>
      <c r="BT252" s="68">
        <f t="shared" ref="BT252:BU252" si="315">SUM(BT240:BT251)</f>
        <v>0</v>
      </c>
      <c r="BU252" s="69">
        <f t="shared" si="315"/>
        <v>0</v>
      </c>
      <c r="BV252" s="55"/>
      <c r="BW252" s="68">
        <f t="shared" ref="BW252:BX252" si="316">SUM(BW240:BW251)</f>
        <v>0</v>
      </c>
      <c r="BX252" s="69">
        <f t="shared" si="316"/>
        <v>0</v>
      </c>
      <c r="BY252" s="55"/>
      <c r="BZ252" s="68">
        <f t="shared" ref="BZ252:CA252" si="317">SUM(BZ240:BZ251)</f>
        <v>0</v>
      </c>
      <c r="CA252" s="69">
        <f t="shared" si="317"/>
        <v>0</v>
      </c>
      <c r="CB252" s="55"/>
      <c r="CC252" s="68">
        <f t="shared" ref="CC252:CD252" si="318">SUM(CC240:CC251)</f>
        <v>0</v>
      </c>
      <c r="CD252" s="69">
        <f t="shared" si="318"/>
        <v>0</v>
      </c>
      <c r="CE252" s="55"/>
      <c r="CF252" s="68">
        <f t="shared" ref="CF252:CG252" si="319">SUM(CF240:CF251)</f>
        <v>0</v>
      </c>
      <c r="CG252" s="69">
        <f t="shared" si="319"/>
        <v>0</v>
      </c>
      <c r="CH252" s="55"/>
      <c r="CI252" s="68">
        <f t="shared" ref="CI252:CJ252" si="320">SUM(CI240:CI251)</f>
        <v>0</v>
      </c>
      <c r="CJ252" s="69">
        <f t="shared" si="320"/>
        <v>0</v>
      </c>
      <c r="CK252" s="55"/>
      <c r="CL252" s="68">
        <f t="shared" ref="CL252:CM252" si="321">SUM(CL240:CL251)</f>
        <v>0</v>
      </c>
      <c r="CM252" s="69">
        <f t="shared" si="321"/>
        <v>0</v>
      </c>
      <c r="CN252" s="55"/>
      <c r="CO252" s="68">
        <f t="shared" ref="CO252:CP252" si="322">SUM(CO240:CO251)</f>
        <v>0</v>
      </c>
      <c r="CP252" s="69">
        <f t="shared" si="322"/>
        <v>0</v>
      </c>
      <c r="CQ252" s="55"/>
      <c r="CR252" s="42">
        <f t="shared" si="289"/>
        <v>176.7063</v>
      </c>
      <c r="CS252" s="43">
        <f t="shared" si="290"/>
        <v>4504.4260000000004</v>
      </c>
    </row>
    <row r="253" spans="1:97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23">IF(F253=0,0,G253/F253*1000)</f>
        <v>0</v>
      </c>
      <c r="I253" s="6">
        <v>0</v>
      </c>
      <c r="J253" s="5">
        <v>0</v>
      </c>
      <c r="K253" s="16">
        <f t="shared" ref="K253:K264" si="324">IF(I253=0,0,J253/I253*1000)</f>
        <v>0</v>
      </c>
      <c r="L253" s="6">
        <v>0</v>
      </c>
      <c r="M253" s="5">
        <v>0</v>
      </c>
      <c r="N253" s="16">
        <f t="shared" ref="N253:N264" si="325">IF(L253=0,0,M253/L253*1000)</f>
        <v>0</v>
      </c>
      <c r="O253" s="76">
        <v>1.1339999999999999</v>
      </c>
      <c r="P253" s="5">
        <v>44.506999999999998</v>
      </c>
      <c r="Q253" s="16">
        <f t="shared" ref="Q253:Q264" si="326">IF(O253=0,0,P253/O253*1000)</f>
        <v>39247.795414462082</v>
      </c>
      <c r="R253" s="6">
        <v>0</v>
      </c>
      <c r="S253" s="5">
        <v>0</v>
      </c>
      <c r="T253" s="16">
        <f t="shared" ref="T253:T264" si="327">IF(R253=0,0,S253/R253*1000)</f>
        <v>0</v>
      </c>
      <c r="U253" s="6">
        <v>0</v>
      </c>
      <c r="V253" s="5">
        <v>0</v>
      </c>
      <c r="W253" s="16">
        <f t="shared" ref="W253:W264" si="328">IF(U253=0,0,V253/U253*1000)</f>
        <v>0</v>
      </c>
      <c r="X253" s="6">
        <v>0</v>
      </c>
      <c r="Y253" s="5">
        <v>0</v>
      </c>
      <c r="Z253" s="16">
        <f t="shared" ref="Z253:Z264" si="329">IF(X253=0,0,Y253/X253*1000)</f>
        <v>0</v>
      </c>
      <c r="AA253" s="76">
        <v>1.8E-3</v>
      </c>
      <c r="AB253" s="5">
        <v>0.219</v>
      </c>
      <c r="AC253" s="16">
        <f t="shared" ref="AC253:AC264" si="330">IF(AA253=0,0,AB253/AA253*1000)</f>
        <v>121666.66666666667</v>
      </c>
      <c r="AD253" s="6">
        <v>0</v>
      </c>
      <c r="AE253" s="5">
        <v>0</v>
      </c>
      <c r="AF253" s="16">
        <f t="shared" ref="AF253:AF264" si="331">IF(AD253=0,0,AE253/AD253*1000)</f>
        <v>0</v>
      </c>
      <c r="AG253" s="6">
        <v>0</v>
      </c>
      <c r="AH253" s="5">
        <v>0</v>
      </c>
      <c r="AI253" s="16">
        <f t="shared" ref="AI253:AI264" si="332">IF(AG253=0,0,AH253/AG253*1000)</f>
        <v>0</v>
      </c>
      <c r="AJ253" s="6">
        <v>0</v>
      </c>
      <c r="AK253" s="5">
        <v>0</v>
      </c>
      <c r="AL253" s="16">
        <f t="shared" ref="AL253:AL264" si="333">IF(AJ253=0,0,AK253/AJ253*1000)</f>
        <v>0</v>
      </c>
      <c r="AM253" s="6">
        <v>0</v>
      </c>
      <c r="AN253" s="5">
        <v>0</v>
      </c>
      <c r="AO253" s="16">
        <f t="shared" ref="AO253:AO264" si="334">IF(AM253=0,0,AN253/AM253*1000)</f>
        <v>0</v>
      </c>
      <c r="AP253" s="6">
        <v>0</v>
      </c>
      <c r="AQ253" s="5">
        <v>0</v>
      </c>
      <c r="AR253" s="16">
        <f t="shared" ref="AR253:AR264" si="335">IF(AP253=0,0,AQ253/AP253*1000)</f>
        <v>0</v>
      </c>
      <c r="AS253" s="6">
        <v>0</v>
      </c>
      <c r="AT253" s="5">
        <v>0</v>
      </c>
      <c r="AU253" s="16">
        <f t="shared" ref="AU253:AU264" si="336">IF(AS253=0,0,AT253/AS253*1000)</f>
        <v>0</v>
      </c>
      <c r="AV253" s="76">
        <v>1.5</v>
      </c>
      <c r="AW253" s="5">
        <v>294.05200000000002</v>
      </c>
      <c r="AX253" s="16">
        <f t="shared" ref="AX253:AX264" si="337">IF(AV253=0,0,AW253/AV253*1000)</f>
        <v>196034.66666666669</v>
      </c>
      <c r="AY253" s="6">
        <v>0</v>
      </c>
      <c r="AZ253" s="5">
        <v>0</v>
      </c>
      <c r="BA253" s="16">
        <f t="shared" ref="BA253:BA264" si="338">IF(AY253=0,0,AZ253/AY253*1000)</f>
        <v>0</v>
      </c>
      <c r="BB253" s="6">
        <v>0</v>
      </c>
      <c r="BC253" s="5">
        <v>0</v>
      </c>
      <c r="BD253" s="16">
        <f t="shared" ref="BD253:BD264" si="339">IF(BB253=0,0,BC253/BB253*1000)</f>
        <v>0</v>
      </c>
      <c r="BE253" s="6">
        <v>0</v>
      </c>
      <c r="BF253" s="5">
        <v>0</v>
      </c>
      <c r="BG253" s="16">
        <f t="shared" ref="BG253:BG264" si="340">IF(BE253=0,0,BF253/BE253*1000)</f>
        <v>0</v>
      </c>
      <c r="BH253" s="6">
        <v>0</v>
      </c>
      <c r="BI253" s="5">
        <v>0</v>
      </c>
      <c r="BJ253" s="16">
        <f t="shared" ref="BJ253:BJ264" si="341">IF(BH253=0,0,BI253/BH253*1000)</f>
        <v>0</v>
      </c>
      <c r="BK253" s="76">
        <v>2.5000000000000001E-2</v>
      </c>
      <c r="BL253" s="5">
        <v>0.621</v>
      </c>
      <c r="BM253" s="16">
        <f t="shared" ref="BM253:BM264" si="342">IF(BK253=0,0,BL253/BK253*1000)</f>
        <v>24840</v>
      </c>
      <c r="BN253" s="6">
        <v>0</v>
      </c>
      <c r="BO253" s="5">
        <v>0</v>
      </c>
      <c r="BP253" s="16">
        <f t="shared" ref="BP253:BP264" si="343">IF(BN253=0,0,BO253/BN253*1000)</f>
        <v>0</v>
      </c>
      <c r="BQ253" s="6">
        <v>0</v>
      </c>
      <c r="BR253" s="5">
        <v>0</v>
      </c>
      <c r="BS253" s="16">
        <f t="shared" ref="BS253:BS264" si="344">IF(BQ253=0,0,BR253/BQ253*1000)</f>
        <v>0</v>
      </c>
      <c r="BT253" s="6">
        <v>0</v>
      </c>
      <c r="BU253" s="5">
        <v>0</v>
      </c>
      <c r="BV253" s="16">
        <f t="shared" ref="BV253:BV264" si="345">IF(BT253=0,0,BU253/BT253*1000)</f>
        <v>0</v>
      </c>
      <c r="BW253" s="6">
        <v>0</v>
      </c>
      <c r="BX253" s="5">
        <v>0</v>
      </c>
      <c r="BY253" s="16">
        <f t="shared" ref="BY253:BY264" si="346">IF(BW253=0,0,BX253/BW253*1000)</f>
        <v>0</v>
      </c>
      <c r="BZ253" s="6">
        <v>0</v>
      </c>
      <c r="CA253" s="5">
        <v>0</v>
      </c>
      <c r="CB253" s="16">
        <f t="shared" ref="CB253:CB264" si="347">IF(BZ253=0,0,CA253/BZ253*1000)</f>
        <v>0</v>
      </c>
      <c r="CC253" s="6">
        <v>0</v>
      </c>
      <c r="CD253" s="5">
        <v>0</v>
      </c>
      <c r="CE253" s="16">
        <f t="shared" ref="CE253:CE264" si="348">IF(CC253=0,0,CD253/CC253*1000)</f>
        <v>0</v>
      </c>
      <c r="CF253" s="6">
        <v>0</v>
      </c>
      <c r="CG253" s="5">
        <v>0</v>
      </c>
      <c r="CH253" s="16">
        <f t="shared" ref="CH253:CH264" si="349">IF(CF253=0,0,CG253/CF253*1000)</f>
        <v>0</v>
      </c>
      <c r="CI253" s="6">
        <v>0</v>
      </c>
      <c r="CJ253" s="5">
        <v>0</v>
      </c>
      <c r="CK253" s="16">
        <f t="shared" ref="CK253:CK264" si="350">IF(CI253=0,0,CJ253/CI253*1000)</f>
        <v>0</v>
      </c>
      <c r="CL253" s="6">
        <v>0</v>
      </c>
      <c r="CM253" s="5">
        <v>0</v>
      </c>
      <c r="CN253" s="16">
        <f t="shared" ref="CN253:CN264" si="351">IF(CL253=0,0,CM253/CL253*1000)</f>
        <v>0</v>
      </c>
      <c r="CO253" s="6">
        <v>0</v>
      </c>
      <c r="CP253" s="5">
        <v>0</v>
      </c>
      <c r="CQ253" s="16">
        <f t="shared" ref="CQ253:CQ264" si="352">IF(CO253=0,0,CP253/CO253*1000)</f>
        <v>0</v>
      </c>
      <c r="CR253" s="6">
        <f>SUMIF($C$5:$CQ$5,"Ton",C253:CQ253)</f>
        <v>2.6607999999999996</v>
      </c>
      <c r="CS253" s="16">
        <f>SUMIF($C$5:$CQ$5,"F*",C253:CQ253)</f>
        <v>339.399</v>
      </c>
    </row>
    <row r="254" spans="1:97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353">IF(C254=0,0,D254/C254*1000)</f>
        <v>0</v>
      </c>
      <c r="F254" s="6">
        <v>0</v>
      </c>
      <c r="G254" s="5">
        <v>0</v>
      </c>
      <c r="H254" s="16">
        <f t="shared" si="323"/>
        <v>0</v>
      </c>
      <c r="I254" s="6">
        <v>0</v>
      </c>
      <c r="J254" s="5">
        <v>0</v>
      </c>
      <c r="K254" s="16">
        <f t="shared" si="324"/>
        <v>0</v>
      </c>
      <c r="L254" s="6">
        <v>0</v>
      </c>
      <c r="M254" s="5">
        <v>0</v>
      </c>
      <c r="N254" s="16">
        <f t="shared" si="325"/>
        <v>0</v>
      </c>
      <c r="O254" s="76">
        <v>1.0475000000000001</v>
      </c>
      <c r="P254" s="5">
        <v>40.020000000000003</v>
      </c>
      <c r="Q254" s="16">
        <f t="shared" si="326"/>
        <v>38205.250596658705</v>
      </c>
      <c r="R254" s="6">
        <v>0</v>
      </c>
      <c r="S254" s="5">
        <v>0</v>
      </c>
      <c r="T254" s="16">
        <f t="shared" si="327"/>
        <v>0</v>
      </c>
      <c r="U254" s="6">
        <v>0</v>
      </c>
      <c r="V254" s="5">
        <v>0</v>
      </c>
      <c r="W254" s="16">
        <f t="shared" si="328"/>
        <v>0</v>
      </c>
      <c r="X254" s="6">
        <v>0</v>
      </c>
      <c r="Y254" s="5">
        <v>0</v>
      </c>
      <c r="Z254" s="16">
        <f t="shared" si="329"/>
        <v>0</v>
      </c>
      <c r="AA254" s="6">
        <v>0</v>
      </c>
      <c r="AB254" s="5">
        <v>0</v>
      </c>
      <c r="AC254" s="16">
        <f t="shared" si="330"/>
        <v>0</v>
      </c>
      <c r="AD254" s="6">
        <v>0</v>
      </c>
      <c r="AE254" s="5">
        <v>0</v>
      </c>
      <c r="AF254" s="16">
        <f t="shared" si="331"/>
        <v>0</v>
      </c>
      <c r="AG254" s="6">
        <v>0</v>
      </c>
      <c r="AH254" s="5">
        <v>0</v>
      </c>
      <c r="AI254" s="16">
        <f t="shared" si="332"/>
        <v>0</v>
      </c>
      <c r="AJ254" s="6">
        <v>0</v>
      </c>
      <c r="AK254" s="5">
        <v>0</v>
      </c>
      <c r="AL254" s="16">
        <f t="shared" si="333"/>
        <v>0</v>
      </c>
      <c r="AM254" s="6">
        <v>0</v>
      </c>
      <c r="AN254" s="5">
        <v>0</v>
      </c>
      <c r="AO254" s="16">
        <f t="shared" si="334"/>
        <v>0</v>
      </c>
      <c r="AP254" s="6">
        <v>0</v>
      </c>
      <c r="AQ254" s="5">
        <v>0</v>
      </c>
      <c r="AR254" s="16">
        <f t="shared" si="335"/>
        <v>0</v>
      </c>
      <c r="AS254" s="6">
        <v>0</v>
      </c>
      <c r="AT254" s="5">
        <v>0</v>
      </c>
      <c r="AU254" s="16">
        <f t="shared" si="336"/>
        <v>0</v>
      </c>
      <c r="AV254" s="76">
        <v>2.1309999999999999E-2</v>
      </c>
      <c r="AW254" s="5">
        <v>3.726</v>
      </c>
      <c r="AX254" s="16">
        <f t="shared" si="337"/>
        <v>174847.48944157673</v>
      </c>
      <c r="AY254" s="6">
        <v>0</v>
      </c>
      <c r="AZ254" s="5">
        <v>0</v>
      </c>
      <c r="BA254" s="16">
        <f t="shared" si="338"/>
        <v>0</v>
      </c>
      <c r="BB254" s="6">
        <v>0</v>
      </c>
      <c r="BC254" s="5">
        <v>0</v>
      </c>
      <c r="BD254" s="16">
        <f t="shared" si="339"/>
        <v>0</v>
      </c>
      <c r="BE254" s="6">
        <v>0</v>
      </c>
      <c r="BF254" s="5">
        <v>0</v>
      </c>
      <c r="BG254" s="16">
        <f t="shared" si="340"/>
        <v>0</v>
      </c>
      <c r="BH254" s="76">
        <v>0.17499999999999999</v>
      </c>
      <c r="BI254" s="5">
        <v>1.9990000000000001</v>
      </c>
      <c r="BJ254" s="16">
        <f t="shared" si="341"/>
        <v>11422.857142857143</v>
      </c>
      <c r="BK254" s="76">
        <v>0.63300000000000001</v>
      </c>
      <c r="BL254" s="5">
        <v>44.923000000000002</v>
      </c>
      <c r="BM254" s="16">
        <f t="shared" si="342"/>
        <v>70968.404423380736</v>
      </c>
      <c r="BN254" s="6">
        <v>0</v>
      </c>
      <c r="BO254" s="5">
        <v>0</v>
      </c>
      <c r="BP254" s="16">
        <f t="shared" si="343"/>
        <v>0</v>
      </c>
      <c r="BQ254" s="6">
        <v>0</v>
      </c>
      <c r="BR254" s="5">
        <v>0</v>
      </c>
      <c r="BS254" s="16">
        <f t="shared" si="344"/>
        <v>0</v>
      </c>
      <c r="BT254" s="6">
        <v>0</v>
      </c>
      <c r="BU254" s="5">
        <v>0</v>
      </c>
      <c r="BV254" s="16">
        <f t="shared" si="345"/>
        <v>0</v>
      </c>
      <c r="BW254" s="6">
        <v>0</v>
      </c>
      <c r="BX254" s="5">
        <v>0</v>
      </c>
      <c r="BY254" s="16">
        <f t="shared" si="346"/>
        <v>0</v>
      </c>
      <c r="BZ254" s="6">
        <v>0</v>
      </c>
      <c r="CA254" s="5">
        <v>0</v>
      </c>
      <c r="CB254" s="16">
        <f t="shared" si="347"/>
        <v>0</v>
      </c>
      <c r="CC254" s="6">
        <v>0</v>
      </c>
      <c r="CD254" s="5">
        <v>0</v>
      </c>
      <c r="CE254" s="16">
        <f t="shared" si="348"/>
        <v>0</v>
      </c>
      <c r="CF254" s="6">
        <v>0</v>
      </c>
      <c r="CG254" s="5">
        <v>0</v>
      </c>
      <c r="CH254" s="16">
        <f t="shared" si="349"/>
        <v>0</v>
      </c>
      <c r="CI254" s="6">
        <v>0</v>
      </c>
      <c r="CJ254" s="5">
        <v>0</v>
      </c>
      <c r="CK254" s="16">
        <f t="shared" si="350"/>
        <v>0</v>
      </c>
      <c r="CL254" s="6">
        <v>0</v>
      </c>
      <c r="CM254" s="5">
        <v>0</v>
      </c>
      <c r="CN254" s="16">
        <f t="shared" si="351"/>
        <v>0</v>
      </c>
      <c r="CO254" s="6">
        <v>0</v>
      </c>
      <c r="CP254" s="5">
        <v>0</v>
      </c>
      <c r="CQ254" s="16">
        <f t="shared" si="352"/>
        <v>0</v>
      </c>
      <c r="CR254" s="6">
        <f t="shared" ref="CR254:CR265" si="354">SUMIF($C$5:$CQ$5,"Ton",C254:CQ254)</f>
        <v>1.8768100000000001</v>
      </c>
      <c r="CS254" s="16">
        <f t="shared" ref="CS254:CS265" si="355">SUMIF($C$5:$CQ$5,"F*",C254:CQ254)</f>
        <v>90.668000000000006</v>
      </c>
    </row>
    <row r="255" spans="1:97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353"/>
        <v>0</v>
      </c>
      <c r="F255" s="6">
        <v>0</v>
      </c>
      <c r="G255" s="5">
        <v>0</v>
      </c>
      <c r="H255" s="16">
        <f t="shared" si="323"/>
        <v>0</v>
      </c>
      <c r="I255" s="6">
        <v>0</v>
      </c>
      <c r="J255" s="5">
        <v>0</v>
      </c>
      <c r="K255" s="16">
        <f t="shared" si="324"/>
        <v>0</v>
      </c>
      <c r="L255" s="6">
        <v>0</v>
      </c>
      <c r="M255" s="5">
        <v>0</v>
      </c>
      <c r="N255" s="16">
        <f t="shared" si="325"/>
        <v>0</v>
      </c>
      <c r="O255" s="76">
        <v>1.86073</v>
      </c>
      <c r="P255" s="5">
        <v>69.141000000000005</v>
      </c>
      <c r="Q255" s="16">
        <f t="shared" si="326"/>
        <v>37157.997130158597</v>
      </c>
      <c r="R255" s="6">
        <v>0</v>
      </c>
      <c r="S255" s="5">
        <v>0</v>
      </c>
      <c r="T255" s="16">
        <f t="shared" si="327"/>
        <v>0</v>
      </c>
      <c r="U255" s="6">
        <v>0</v>
      </c>
      <c r="V255" s="5">
        <v>0</v>
      </c>
      <c r="W255" s="16">
        <f t="shared" si="328"/>
        <v>0</v>
      </c>
      <c r="X255" s="6">
        <v>0</v>
      </c>
      <c r="Y255" s="5">
        <v>0</v>
      </c>
      <c r="Z255" s="16">
        <f t="shared" si="329"/>
        <v>0</v>
      </c>
      <c r="AA255" s="76">
        <v>4.7999999999999996E-3</v>
      </c>
      <c r="AB255" s="5">
        <v>0.65800000000000003</v>
      </c>
      <c r="AC255" s="16">
        <f t="shared" si="330"/>
        <v>137083.33333333334</v>
      </c>
      <c r="AD255" s="6">
        <v>0</v>
      </c>
      <c r="AE255" s="5">
        <v>0</v>
      </c>
      <c r="AF255" s="16">
        <f t="shared" si="331"/>
        <v>0</v>
      </c>
      <c r="AG255" s="6">
        <v>0</v>
      </c>
      <c r="AH255" s="5">
        <v>0</v>
      </c>
      <c r="AI255" s="16">
        <f t="shared" si="332"/>
        <v>0</v>
      </c>
      <c r="AJ255" s="6">
        <v>0</v>
      </c>
      <c r="AK255" s="5">
        <v>0</v>
      </c>
      <c r="AL255" s="16">
        <f t="shared" si="333"/>
        <v>0</v>
      </c>
      <c r="AM255" s="6">
        <v>0</v>
      </c>
      <c r="AN255" s="5">
        <v>0</v>
      </c>
      <c r="AO255" s="16">
        <f t="shared" si="334"/>
        <v>0</v>
      </c>
      <c r="AP255" s="6">
        <v>0</v>
      </c>
      <c r="AQ255" s="5">
        <v>0</v>
      </c>
      <c r="AR255" s="16">
        <f t="shared" si="335"/>
        <v>0</v>
      </c>
      <c r="AS255" s="6">
        <v>0</v>
      </c>
      <c r="AT255" s="5">
        <v>0</v>
      </c>
      <c r="AU255" s="16">
        <f t="shared" si="336"/>
        <v>0</v>
      </c>
      <c r="AV255" s="76">
        <v>0.57499999999999996</v>
      </c>
      <c r="AW255" s="5">
        <v>5.21</v>
      </c>
      <c r="AX255" s="16">
        <f t="shared" si="337"/>
        <v>9060.8695652173919</v>
      </c>
      <c r="AY255" s="6">
        <v>0</v>
      </c>
      <c r="AZ255" s="5">
        <v>0</v>
      </c>
      <c r="BA255" s="16">
        <f t="shared" si="338"/>
        <v>0</v>
      </c>
      <c r="BB255" s="6">
        <v>0</v>
      </c>
      <c r="BC255" s="5">
        <v>0</v>
      </c>
      <c r="BD255" s="16">
        <f t="shared" si="339"/>
        <v>0</v>
      </c>
      <c r="BE255" s="6">
        <v>0</v>
      </c>
      <c r="BF255" s="5">
        <v>0</v>
      </c>
      <c r="BG255" s="16">
        <f t="shared" si="340"/>
        <v>0</v>
      </c>
      <c r="BH255" s="76">
        <v>0.125</v>
      </c>
      <c r="BI255" s="5">
        <v>1.1970000000000001</v>
      </c>
      <c r="BJ255" s="16">
        <f t="shared" si="341"/>
        <v>9576</v>
      </c>
      <c r="BK255" s="76">
        <v>2.5000000000000001E-2</v>
      </c>
      <c r="BL255" s="5">
        <v>0.16500000000000001</v>
      </c>
      <c r="BM255" s="16">
        <f t="shared" si="342"/>
        <v>6600</v>
      </c>
      <c r="BN255" s="6">
        <v>0</v>
      </c>
      <c r="BO255" s="5">
        <v>0</v>
      </c>
      <c r="BP255" s="16">
        <f t="shared" si="343"/>
        <v>0</v>
      </c>
      <c r="BQ255" s="6">
        <v>0</v>
      </c>
      <c r="BR255" s="5">
        <v>0</v>
      </c>
      <c r="BS255" s="16">
        <f t="shared" si="344"/>
        <v>0</v>
      </c>
      <c r="BT255" s="6">
        <v>0</v>
      </c>
      <c r="BU255" s="5">
        <v>0</v>
      </c>
      <c r="BV255" s="16">
        <f t="shared" si="345"/>
        <v>0</v>
      </c>
      <c r="BW255" s="6">
        <v>0</v>
      </c>
      <c r="BX255" s="5">
        <v>0</v>
      </c>
      <c r="BY255" s="16">
        <f t="shared" si="346"/>
        <v>0</v>
      </c>
      <c r="BZ255" s="6">
        <v>0</v>
      </c>
      <c r="CA255" s="5">
        <v>0</v>
      </c>
      <c r="CB255" s="16">
        <f t="shared" si="347"/>
        <v>0</v>
      </c>
      <c r="CC255" s="6">
        <v>0</v>
      </c>
      <c r="CD255" s="5">
        <v>0</v>
      </c>
      <c r="CE255" s="16">
        <f t="shared" si="348"/>
        <v>0</v>
      </c>
      <c r="CF255" s="6">
        <v>0</v>
      </c>
      <c r="CG255" s="5">
        <v>0</v>
      </c>
      <c r="CH255" s="16">
        <f t="shared" si="349"/>
        <v>0</v>
      </c>
      <c r="CI255" s="6">
        <v>0</v>
      </c>
      <c r="CJ255" s="5">
        <v>0</v>
      </c>
      <c r="CK255" s="16">
        <f t="shared" si="350"/>
        <v>0</v>
      </c>
      <c r="CL255" s="6">
        <v>0</v>
      </c>
      <c r="CM255" s="5">
        <v>0</v>
      </c>
      <c r="CN255" s="16">
        <f t="shared" si="351"/>
        <v>0</v>
      </c>
      <c r="CO255" s="6">
        <v>0</v>
      </c>
      <c r="CP255" s="5">
        <v>0</v>
      </c>
      <c r="CQ255" s="16">
        <f t="shared" si="352"/>
        <v>0</v>
      </c>
      <c r="CR255" s="6">
        <f t="shared" si="354"/>
        <v>2.5905299999999998</v>
      </c>
      <c r="CS255" s="16">
        <f t="shared" si="355"/>
        <v>76.371000000000009</v>
      </c>
    </row>
    <row r="256" spans="1:97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23"/>
        <v>0</v>
      </c>
      <c r="I256" s="6">
        <v>0</v>
      </c>
      <c r="J256" s="5">
        <v>0</v>
      </c>
      <c r="K256" s="16">
        <f t="shared" si="324"/>
        <v>0</v>
      </c>
      <c r="L256" s="6">
        <v>0</v>
      </c>
      <c r="M256" s="5">
        <v>0</v>
      </c>
      <c r="N256" s="16">
        <f t="shared" si="325"/>
        <v>0</v>
      </c>
      <c r="O256" s="76">
        <v>1.1930000000000001</v>
      </c>
      <c r="P256" s="5">
        <v>46.073</v>
      </c>
      <c r="Q256" s="16">
        <f t="shared" si="326"/>
        <v>38619.446772841577</v>
      </c>
      <c r="R256" s="6">
        <v>0</v>
      </c>
      <c r="S256" s="5">
        <v>0</v>
      </c>
      <c r="T256" s="16">
        <f t="shared" si="327"/>
        <v>0</v>
      </c>
      <c r="U256" s="6">
        <v>0</v>
      </c>
      <c r="V256" s="5">
        <v>0</v>
      </c>
      <c r="W256" s="16">
        <f t="shared" si="328"/>
        <v>0</v>
      </c>
      <c r="X256" s="6">
        <v>0</v>
      </c>
      <c r="Y256" s="5">
        <v>0</v>
      </c>
      <c r="Z256" s="16">
        <f t="shared" si="329"/>
        <v>0</v>
      </c>
      <c r="AA256" s="6">
        <v>0</v>
      </c>
      <c r="AB256" s="5">
        <v>0</v>
      </c>
      <c r="AC256" s="16">
        <f t="shared" si="330"/>
        <v>0</v>
      </c>
      <c r="AD256" s="6">
        <v>0</v>
      </c>
      <c r="AE256" s="5">
        <v>0</v>
      </c>
      <c r="AF256" s="16">
        <f t="shared" si="331"/>
        <v>0</v>
      </c>
      <c r="AG256" s="6">
        <v>0</v>
      </c>
      <c r="AH256" s="5">
        <v>0</v>
      </c>
      <c r="AI256" s="16">
        <f t="shared" si="332"/>
        <v>0</v>
      </c>
      <c r="AJ256" s="6">
        <v>0</v>
      </c>
      <c r="AK256" s="5">
        <v>0</v>
      </c>
      <c r="AL256" s="16">
        <f t="shared" si="333"/>
        <v>0</v>
      </c>
      <c r="AM256" s="6">
        <v>0</v>
      </c>
      <c r="AN256" s="5">
        <v>0</v>
      </c>
      <c r="AO256" s="16">
        <f t="shared" si="334"/>
        <v>0</v>
      </c>
      <c r="AP256" s="6">
        <v>0</v>
      </c>
      <c r="AQ256" s="5">
        <v>0</v>
      </c>
      <c r="AR256" s="16">
        <f t="shared" si="335"/>
        <v>0</v>
      </c>
      <c r="AS256" s="6">
        <v>0</v>
      </c>
      <c r="AT256" s="5">
        <v>0</v>
      </c>
      <c r="AU256" s="16">
        <f t="shared" si="336"/>
        <v>0</v>
      </c>
      <c r="AV256" s="76">
        <v>11.234999999999999</v>
      </c>
      <c r="AW256" s="5">
        <v>594.31299999999999</v>
      </c>
      <c r="AX256" s="16">
        <f t="shared" si="337"/>
        <v>52898.35336003561</v>
      </c>
      <c r="AY256" s="6">
        <v>0</v>
      </c>
      <c r="AZ256" s="5">
        <v>0</v>
      </c>
      <c r="BA256" s="16">
        <f t="shared" si="338"/>
        <v>0</v>
      </c>
      <c r="BB256" s="6">
        <v>0</v>
      </c>
      <c r="BC256" s="5">
        <v>0</v>
      </c>
      <c r="BD256" s="16">
        <f t="shared" si="339"/>
        <v>0</v>
      </c>
      <c r="BE256" s="6">
        <v>0</v>
      </c>
      <c r="BF256" s="5">
        <v>0</v>
      </c>
      <c r="BG256" s="16">
        <f t="shared" si="340"/>
        <v>0</v>
      </c>
      <c r="BH256" s="76">
        <v>3.05</v>
      </c>
      <c r="BI256" s="5">
        <v>7.26</v>
      </c>
      <c r="BJ256" s="16">
        <f t="shared" si="341"/>
        <v>2380.3278688524592</v>
      </c>
      <c r="BK256" s="76">
        <v>0.58504</v>
      </c>
      <c r="BL256" s="5">
        <v>6.101</v>
      </c>
      <c r="BM256" s="16">
        <f t="shared" si="342"/>
        <v>10428.34677970737</v>
      </c>
      <c r="BN256" s="6">
        <v>0</v>
      </c>
      <c r="BO256" s="5">
        <v>0</v>
      </c>
      <c r="BP256" s="16">
        <f t="shared" si="343"/>
        <v>0</v>
      </c>
      <c r="BQ256" s="6">
        <v>0</v>
      </c>
      <c r="BR256" s="5">
        <v>0</v>
      </c>
      <c r="BS256" s="16">
        <f t="shared" si="344"/>
        <v>0</v>
      </c>
      <c r="BT256" s="6">
        <v>0</v>
      </c>
      <c r="BU256" s="5">
        <v>0</v>
      </c>
      <c r="BV256" s="16">
        <f t="shared" si="345"/>
        <v>0</v>
      </c>
      <c r="BW256" s="6">
        <v>0</v>
      </c>
      <c r="BX256" s="5">
        <v>0</v>
      </c>
      <c r="BY256" s="16">
        <f t="shared" si="346"/>
        <v>0</v>
      </c>
      <c r="BZ256" s="6">
        <v>0</v>
      </c>
      <c r="CA256" s="5">
        <v>0</v>
      </c>
      <c r="CB256" s="16">
        <f t="shared" si="347"/>
        <v>0</v>
      </c>
      <c r="CC256" s="6">
        <v>0</v>
      </c>
      <c r="CD256" s="5">
        <v>0</v>
      </c>
      <c r="CE256" s="16">
        <f t="shared" si="348"/>
        <v>0</v>
      </c>
      <c r="CF256" s="6">
        <v>0</v>
      </c>
      <c r="CG256" s="5">
        <v>0</v>
      </c>
      <c r="CH256" s="16">
        <f t="shared" si="349"/>
        <v>0</v>
      </c>
      <c r="CI256" s="6">
        <v>0</v>
      </c>
      <c r="CJ256" s="5">
        <v>0</v>
      </c>
      <c r="CK256" s="16">
        <f t="shared" si="350"/>
        <v>0</v>
      </c>
      <c r="CL256" s="6">
        <v>0</v>
      </c>
      <c r="CM256" s="5">
        <v>0</v>
      </c>
      <c r="CN256" s="16">
        <f t="shared" si="351"/>
        <v>0</v>
      </c>
      <c r="CO256" s="6">
        <v>0</v>
      </c>
      <c r="CP256" s="5">
        <v>0</v>
      </c>
      <c r="CQ256" s="16">
        <f t="shared" si="352"/>
        <v>0</v>
      </c>
      <c r="CR256" s="6">
        <f t="shared" si="354"/>
        <v>16.063039999999997</v>
      </c>
      <c r="CS256" s="16">
        <f t="shared" si="355"/>
        <v>653.74699999999996</v>
      </c>
    </row>
    <row r="257" spans="1:97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356">IF(C257=0,0,D257/C257*1000)</f>
        <v>0</v>
      </c>
      <c r="F257" s="6">
        <v>0</v>
      </c>
      <c r="G257" s="5">
        <v>0</v>
      </c>
      <c r="H257" s="16">
        <f t="shared" si="323"/>
        <v>0</v>
      </c>
      <c r="I257" s="6">
        <v>0</v>
      </c>
      <c r="J257" s="5">
        <v>0</v>
      </c>
      <c r="K257" s="16">
        <f t="shared" si="324"/>
        <v>0</v>
      </c>
      <c r="L257" s="6">
        <v>0</v>
      </c>
      <c r="M257" s="5">
        <v>0</v>
      </c>
      <c r="N257" s="16">
        <f t="shared" si="325"/>
        <v>0</v>
      </c>
      <c r="O257" s="76">
        <v>18.184380000000001</v>
      </c>
      <c r="P257" s="5">
        <v>217.71299999999999</v>
      </c>
      <c r="Q257" s="16">
        <f t="shared" si="326"/>
        <v>11972.528070794824</v>
      </c>
      <c r="R257" s="6">
        <v>0</v>
      </c>
      <c r="S257" s="5">
        <v>0</v>
      </c>
      <c r="T257" s="16">
        <f t="shared" si="327"/>
        <v>0</v>
      </c>
      <c r="U257" s="6">
        <v>0</v>
      </c>
      <c r="V257" s="5">
        <v>0</v>
      </c>
      <c r="W257" s="16">
        <f t="shared" si="328"/>
        <v>0</v>
      </c>
      <c r="X257" s="6">
        <v>0</v>
      </c>
      <c r="Y257" s="5">
        <v>0</v>
      </c>
      <c r="Z257" s="16">
        <f t="shared" si="329"/>
        <v>0</v>
      </c>
      <c r="AA257" s="76">
        <v>6.3E-3</v>
      </c>
      <c r="AB257" s="5">
        <v>0.878</v>
      </c>
      <c r="AC257" s="16">
        <f t="shared" si="330"/>
        <v>139365.07936507938</v>
      </c>
      <c r="AD257" s="6">
        <v>0</v>
      </c>
      <c r="AE257" s="5">
        <v>0</v>
      </c>
      <c r="AF257" s="16">
        <f t="shared" si="331"/>
        <v>0</v>
      </c>
      <c r="AG257" s="6">
        <v>0</v>
      </c>
      <c r="AH257" s="5">
        <v>0</v>
      </c>
      <c r="AI257" s="16">
        <f t="shared" si="332"/>
        <v>0</v>
      </c>
      <c r="AJ257" s="6">
        <v>0</v>
      </c>
      <c r="AK257" s="5">
        <v>0</v>
      </c>
      <c r="AL257" s="16">
        <f t="shared" si="333"/>
        <v>0</v>
      </c>
      <c r="AM257" s="6">
        <v>0</v>
      </c>
      <c r="AN257" s="5">
        <v>0</v>
      </c>
      <c r="AO257" s="16">
        <f t="shared" si="334"/>
        <v>0</v>
      </c>
      <c r="AP257" s="6">
        <v>0</v>
      </c>
      <c r="AQ257" s="5">
        <v>0</v>
      </c>
      <c r="AR257" s="16">
        <f t="shared" si="335"/>
        <v>0</v>
      </c>
      <c r="AS257" s="6">
        <v>0</v>
      </c>
      <c r="AT257" s="5">
        <v>0</v>
      </c>
      <c r="AU257" s="16">
        <f t="shared" si="336"/>
        <v>0</v>
      </c>
      <c r="AV257" s="76">
        <v>7.4999999999999997E-2</v>
      </c>
      <c r="AW257" s="5">
        <v>2.2200000000000002</v>
      </c>
      <c r="AX257" s="16">
        <f t="shared" si="337"/>
        <v>29600.000000000004</v>
      </c>
      <c r="AY257" s="6">
        <v>0</v>
      </c>
      <c r="AZ257" s="5">
        <v>0</v>
      </c>
      <c r="BA257" s="16">
        <f t="shared" si="338"/>
        <v>0</v>
      </c>
      <c r="BB257" s="6">
        <v>0</v>
      </c>
      <c r="BC257" s="5">
        <v>0</v>
      </c>
      <c r="BD257" s="16">
        <f t="shared" si="339"/>
        <v>0</v>
      </c>
      <c r="BE257" s="6">
        <v>0</v>
      </c>
      <c r="BF257" s="5">
        <v>0</v>
      </c>
      <c r="BG257" s="16">
        <f t="shared" si="340"/>
        <v>0</v>
      </c>
      <c r="BH257" s="76">
        <v>1.2749999999999999</v>
      </c>
      <c r="BI257" s="5">
        <v>4.0010000000000003</v>
      </c>
      <c r="BJ257" s="16">
        <f t="shared" si="341"/>
        <v>3138.0392156862749</v>
      </c>
      <c r="BK257" s="76">
        <v>0.125</v>
      </c>
      <c r="BL257" s="5">
        <v>0.32800000000000001</v>
      </c>
      <c r="BM257" s="16">
        <f t="shared" si="342"/>
        <v>2624</v>
      </c>
      <c r="BN257" s="6">
        <v>0</v>
      </c>
      <c r="BO257" s="5">
        <v>0</v>
      </c>
      <c r="BP257" s="16">
        <f t="shared" si="343"/>
        <v>0</v>
      </c>
      <c r="BQ257" s="6">
        <v>0</v>
      </c>
      <c r="BR257" s="5">
        <v>0</v>
      </c>
      <c r="BS257" s="16">
        <f t="shared" si="344"/>
        <v>0</v>
      </c>
      <c r="BT257" s="6">
        <v>0</v>
      </c>
      <c r="BU257" s="5">
        <v>0</v>
      </c>
      <c r="BV257" s="16">
        <f t="shared" si="345"/>
        <v>0</v>
      </c>
      <c r="BW257" s="6">
        <v>0</v>
      </c>
      <c r="BX257" s="5">
        <v>0</v>
      </c>
      <c r="BY257" s="16">
        <f t="shared" si="346"/>
        <v>0</v>
      </c>
      <c r="BZ257" s="6">
        <v>0</v>
      </c>
      <c r="CA257" s="5">
        <v>0</v>
      </c>
      <c r="CB257" s="16">
        <f t="shared" si="347"/>
        <v>0</v>
      </c>
      <c r="CC257" s="6">
        <v>0</v>
      </c>
      <c r="CD257" s="5">
        <v>0</v>
      </c>
      <c r="CE257" s="16">
        <f t="shared" si="348"/>
        <v>0</v>
      </c>
      <c r="CF257" s="6">
        <v>0</v>
      </c>
      <c r="CG257" s="5">
        <v>0</v>
      </c>
      <c r="CH257" s="16">
        <f t="shared" si="349"/>
        <v>0</v>
      </c>
      <c r="CI257" s="6">
        <v>0</v>
      </c>
      <c r="CJ257" s="5">
        <v>0</v>
      </c>
      <c r="CK257" s="16">
        <f t="shared" si="350"/>
        <v>0</v>
      </c>
      <c r="CL257" s="6">
        <v>0</v>
      </c>
      <c r="CM257" s="5">
        <v>0</v>
      </c>
      <c r="CN257" s="16">
        <f t="shared" si="351"/>
        <v>0</v>
      </c>
      <c r="CO257" s="6">
        <v>0</v>
      </c>
      <c r="CP257" s="5">
        <v>0</v>
      </c>
      <c r="CQ257" s="16">
        <f t="shared" si="352"/>
        <v>0</v>
      </c>
      <c r="CR257" s="6">
        <f t="shared" si="354"/>
        <v>19.665679999999998</v>
      </c>
      <c r="CS257" s="16">
        <f t="shared" si="355"/>
        <v>225.14</v>
      </c>
    </row>
    <row r="258" spans="1:97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356"/>
        <v>0</v>
      </c>
      <c r="F258" s="6">
        <v>0</v>
      </c>
      <c r="G258" s="5">
        <v>0</v>
      </c>
      <c r="H258" s="16">
        <f t="shared" si="323"/>
        <v>0</v>
      </c>
      <c r="I258" s="6">
        <v>0</v>
      </c>
      <c r="J258" s="5">
        <v>0</v>
      </c>
      <c r="K258" s="16">
        <f t="shared" si="324"/>
        <v>0</v>
      </c>
      <c r="L258" s="6">
        <v>0</v>
      </c>
      <c r="M258" s="5">
        <v>0</v>
      </c>
      <c r="N258" s="16">
        <f t="shared" si="325"/>
        <v>0</v>
      </c>
      <c r="O258" s="6">
        <v>0</v>
      </c>
      <c r="P258" s="5">
        <v>0</v>
      </c>
      <c r="Q258" s="16">
        <f t="shared" si="326"/>
        <v>0</v>
      </c>
      <c r="R258" s="6">
        <v>0</v>
      </c>
      <c r="S258" s="5">
        <v>0</v>
      </c>
      <c r="T258" s="16">
        <f t="shared" si="327"/>
        <v>0</v>
      </c>
      <c r="U258" s="6">
        <v>0</v>
      </c>
      <c r="V258" s="5">
        <v>0</v>
      </c>
      <c r="W258" s="16">
        <f t="shared" si="328"/>
        <v>0</v>
      </c>
      <c r="X258" s="6">
        <v>0</v>
      </c>
      <c r="Y258" s="5">
        <v>0</v>
      </c>
      <c r="Z258" s="16">
        <f t="shared" si="329"/>
        <v>0</v>
      </c>
      <c r="AA258" s="6">
        <v>0</v>
      </c>
      <c r="AB258" s="5">
        <v>0</v>
      </c>
      <c r="AC258" s="16">
        <f t="shared" si="330"/>
        <v>0</v>
      </c>
      <c r="AD258" s="6">
        <v>0</v>
      </c>
      <c r="AE258" s="5">
        <v>0</v>
      </c>
      <c r="AF258" s="16">
        <f t="shared" si="331"/>
        <v>0</v>
      </c>
      <c r="AG258" s="6">
        <v>0</v>
      </c>
      <c r="AH258" s="5">
        <v>0</v>
      </c>
      <c r="AI258" s="16">
        <f t="shared" si="332"/>
        <v>0</v>
      </c>
      <c r="AJ258" s="6">
        <v>0</v>
      </c>
      <c r="AK258" s="5">
        <v>0</v>
      </c>
      <c r="AL258" s="16">
        <f t="shared" si="333"/>
        <v>0</v>
      </c>
      <c r="AM258" s="6">
        <v>0</v>
      </c>
      <c r="AN258" s="5">
        <v>0</v>
      </c>
      <c r="AO258" s="16">
        <f t="shared" si="334"/>
        <v>0</v>
      </c>
      <c r="AP258" s="6">
        <v>0</v>
      </c>
      <c r="AQ258" s="5">
        <v>0</v>
      </c>
      <c r="AR258" s="16">
        <f t="shared" si="335"/>
        <v>0</v>
      </c>
      <c r="AS258" s="6">
        <v>0</v>
      </c>
      <c r="AT258" s="5">
        <v>0</v>
      </c>
      <c r="AU258" s="16">
        <f t="shared" si="336"/>
        <v>0</v>
      </c>
      <c r="AV258" s="6">
        <v>0</v>
      </c>
      <c r="AW258" s="5">
        <v>0</v>
      </c>
      <c r="AX258" s="16">
        <f t="shared" si="337"/>
        <v>0</v>
      </c>
      <c r="AY258" s="6">
        <v>0</v>
      </c>
      <c r="AZ258" s="5">
        <v>0</v>
      </c>
      <c r="BA258" s="16">
        <f t="shared" si="338"/>
        <v>0</v>
      </c>
      <c r="BB258" s="6">
        <v>0</v>
      </c>
      <c r="BC258" s="5">
        <v>0</v>
      </c>
      <c r="BD258" s="16">
        <f t="shared" si="339"/>
        <v>0</v>
      </c>
      <c r="BE258" s="6">
        <v>0</v>
      </c>
      <c r="BF258" s="5">
        <v>0</v>
      </c>
      <c r="BG258" s="16">
        <f t="shared" si="340"/>
        <v>0</v>
      </c>
      <c r="BH258" s="6">
        <v>0</v>
      </c>
      <c r="BI258" s="5">
        <v>0</v>
      </c>
      <c r="BJ258" s="16">
        <f t="shared" si="341"/>
        <v>0</v>
      </c>
      <c r="BK258" s="6">
        <v>0</v>
      </c>
      <c r="BL258" s="5">
        <v>0</v>
      </c>
      <c r="BM258" s="16">
        <f t="shared" si="342"/>
        <v>0</v>
      </c>
      <c r="BN258" s="6">
        <v>0</v>
      </c>
      <c r="BO258" s="5">
        <v>0</v>
      </c>
      <c r="BP258" s="16">
        <f t="shared" si="343"/>
        <v>0</v>
      </c>
      <c r="BQ258" s="6">
        <v>0</v>
      </c>
      <c r="BR258" s="5">
        <v>0</v>
      </c>
      <c r="BS258" s="16">
        <f t="shared" si="344"/>
        <v>0</v>
      </c>
      <c r="BT258" s="6">
        <v>0</v>
      </c>
      <c r="BU258" s="5">
        <v>0</v>
      </c>
      <c r="BV258" s="16">
        <f t="shared" si="345"/>
        <v>0</v>
      </c>
      <c r="BW258" s="6">
        <v>0</v>
      </c>
      <c r="BX258" s="5">
        <v>0</v>
      </c>
      <c r="BY258" s="16">
        <f t="shared" si="346"/>
        <v>0</v>
      </c>
      <c r="BZ258" s="6">
        <v>0</v>
      </c>
      <c r="CA258" s="5">
        <v>0</v>
      </c>
      <c r="CB258" s="16">
        <f t="shared" si="347"/>
        <v>0</v>
      </c>
      <c r="CC258" s="6">
        <v>0</v>
      </c>
      <c r="CD258" s="5">
        <v>0</v>
      </c>
      <c r="CE258" s="16">
        <f t="shared" si="348"/>
        <v>0</v>
      </c>
      <c r="CF258" s="6">
        <v>0</v>
      </c>
      <c r="CG258" s="5">
        <v>0</v>
      </c>
      <c r="CH258" s="16">
        <f t="shared" si="349"/>
        <v>0</v>
      </c>
      <c r="CI258" s="6">
        <v>0</v>
      </c>
      <c r="CJ258" s="5">
        <v>0</v>
      </c>
      <c r="CK258" s="16">
        <f t="shared" si="350"/>
        <v>0</v>
      </c>
      <c r="CL258" s="6">
        <v>0</v>
      </c>
      <c r="CM258" s="5">
        <v>0</v>
      </c>
      <c r="CN258" s="16">
        <f t="shared" si="351"/>
        <v>0</v>
      </c>
      <c r="CO258" s="6">
        <v>0</v>
      </c>
      <c r="CP258" s="5">
        <v>0</v>
      </c>
      <c r="CQ258" s="16">
        <f t="shared" si="352"/>
        <v>0</v>
      </c>
      <c r="CR258" s="6">
        <f t="shared" si="354"/>
        <v>0</v>
      </c>
      <c r="CS258" s="16">
        <f t="shared" si="355"/>
        <v>0</v>
      </c>
    </row>
    <row r="259" spans="1:97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356"/>
        <v>0</v>
      </c>
      <c r="F259" s="6">
        <v>0</v>
      </c>
      <c r="G259" s="5">
        <v>0</v>
      </c>
      <c r="H259" s="16">
        <f t="shared" si="323"/>
        <v>0</v>
      </c>
      <c r="I259" s="6">
        <v>0</v>
      </c>
      <c r="J259" s="5">
        <v>0</v>
      </c>
      <c r="K259" s="16">
        <f t="shared" si="324"/>
        <v>0</v>
      </c>
      <c r="L259" s="6">
        <v>0</v>
      </c>
      <c r="M259" s="5">
        <v>0</v>
      </c>
      <c r="N259" s="16">
        <f t="shared" si="325"/>
        <v>0</v>
      </c>
      <c r="O259" s="6">
        <v>0</v>
      </c>
      <c r="P259" s="5">
        <v>0</v>
      </c>
      <c r="Q259" s="16">
        <f t="shared" si="326"/>
        <v>0</v>
      </c>
      <c r="R259" s="6">
        <v>0</v>
      </c>
      <c r="S259" s="5">
        <v>0</v>
      </c>
      <c r="T259" s="16">
        <f t="shared" si="327"/>
        <v>0</v>
      </c>
      <c r="U259" s="6">
        <v>0</v>
      </c>
      <c r="V259" s="5">
        <v>0</v>
      </c>
      <c r="W259" s="16">
        <f t="shared" si="328"/>
        <v>0</v>
      </c>
      <c r="X259" s="6">
        <v>0</v>
      </c>
      <c r="Y259" s="5">
        <v>0</v>
      </c>
      <c r="Z259" s="16">
        <f t="shared" si="329"/>
        <v>0</v>
      </c>
      <c r="AA259" s="6">
        <v>0</v>
      </c>
      <c r="AB259" s="5">
        <v>0</v>
      </c>
      <c r="AC259" s="16">
        <f t="shared" si="330"/>
        <v>0</v>
      </c>
      <c r="AD259" s="6">
        <v>0</v>
      </c>
      <c r="AE259" s="5">
        <v>0</v>
      </c>
      <c r="AF259" s="16">
        <f t="shared" si="331"/>
        <v>0</v>
      </c>
      <c r="AG259" s="6">
        <v>0</v>
      </c>
      <c r="AH259" s="5">
        <v>0</v>
      </c>
      <c r="AI259" s="16">
        <f t="shared" si="332"/>
        <v>0</v>
      </c>
      <c r="AJ259" s="6">
        <v>0</v>
      </c>
      <c r="AK259" s="5">
        <v>0</v>
      </c>
      <c r="AL259" s="16">
        <f t="shared" si="333"/>
        <v>0</v>
      </c>
      <c r="AM259" s="6">
        <v>0</v>
      </c>
      <c r="AN259" s="5">
        <v>0</v>
      </c>
      <c r="AO259" s="16">
        <f t="shared" si="334"/>
        <v>0</v>
      </c>
      <c r="AP259" s="6">
        <v>0</v>
      </c>
      <c r="AQ259" s="5">
        <v>0</v>
      </c>
      <c r="AR259" s="16">
        <f t="shared" si="335"/>
        <v>0</v>
      </c>
      <c r="AS259" s="6">
        <v>0</v>
      </c>
      <c r="AT259" s="5">
        <v>0</v>
      </c>
      <c r="AU259" s="16">
        <f t="shared" si="336"/>
        <v>0</v>
      </c>
      <c r="AV259" s="6">
        <v>0</v>
      </c>
      <c r="AW259" s="5">
        <v>0</v>
      </c>
      <c r="AX259" s="16">
        <f t="shared" si="337"/>
        <v>0</v>
      </c>
      <c r="AY259" s="6">
        <v>0</v>
      </c>
      <c r="AZ259" s="5">
        <v>0</v>
      </c>
      <c r="BA259" s="16">
        <f t="shared" si="338"/>
        <v>0</v>
      </c>
      <c r="BB259" s="6">
        <v>0</v>
      </c>
      <c r="BC259" s="5">
        <v>0</v>
      </c>
      <c r="BD259" s="16">
        <f t="shared" si="339"/>
        <v>0</v>
      </c>
      <c r="BE259" s="6">
        <v>0</v>
      </c>
      <c r="BF259" s="5">
        <v>0</v>
      </c>
      <c r="BG259" s="16">
        <f t="shared" si="340"/>
        <v>0</v>
      </c>
      <c r="BH259" s="6">
        <v>0</v>
      </c>
      <c r="BI259" s="5">
        <v>0</v>
      </c>
      <c r="BJ259" s="16">
        <f t="shared" si="341"/>
        <v>0</v>
      </c>
      <c r="BK259" s="6">
        <v>0</v>
      </c>
      <c r="BL259" s="5">
        <v>0</v>
      </c>
      <c r="BM259" s="16">
        <f t="shared" si="342"/>
        <v>0</v>
      </c>
      <c r="BN259" s="6">
        <v>0</v>
      </c>
      <c r="BO259" s="5">
        <v>0</v>
      </c>
      <c r="BP259" s="16">
        <f t="shared" si="343"/>
        <v>0</v>
      </c>
      <c r="BQ259" s="6">
        <v>0</v>
      </c>
      <c r="BR259" s="5">
        <v>0</v>
      </c>
      <c r="BS259" s="16">
        <f t="shared" si="344"/>
        <v>0</v>
      </c>
      <c r="BT259" s="6">
        <v>0</v>
      </c>
      <c r="BU259" s="5">
        <v>0</v>
      </c>
      <c r="BV259" s="16">
        <f t="shared" si="345"/>
        <v>0</v>
      </c>
      <c r="BW259" s="6">
        <v>0</v>
      </c>
      <c r="BX259" s="5">
        <v>0</v>
      </c>
      <c r="BY259" s="16">
        <f t="shared" si="346"/>
        <v>0</v>
      </c>
      <c r="BZ259" s="6">
        <v>0</v>
      </c>
      <c r="CA259" s="5">
        <v>0</v>
      </c>
      <c r="CB259" s="16">
        <f t="shared" si="347"/>
        <v>0</v>
      </c>
      <c r="CC259" s="6">
        <v>0</v>
      </c>
      <c r="CD259" s="5">
        <v>0</v>
      </c>
      <c r="CE259" s="16">
        <f t="shared" si="348"/>
        <v>0</v>
      </c>
      <c r="CF259" s="6">
        <v>0</v>
      </c>
      <c r="CG259" s="5">
        <v>0</v>
      </c>
      <c r="CH259" s="16">
        <f t="shared" si="349"/>
        <v>0</v>
      </c>
      <c r="CI259" s="6">
        <v>0</v>
      </c>
      <c r="CJ259" s="5">
        <v>0</v>
      </c>
      <c r="CK259" s="16">
        <f t="shared" si="350"/>
        <v>0</v>
      </c>
      <c r="CL259" s="6">
        <v>0</v>
      </c>
      <c r="CM259" s="5">
        <v>0</v>
      </c>
      <c r="CN259" s="16">
        <f t="shared" si="351"/>
        <v>0</v>
      </c>
      <c r="CO259" s="6">
        <v>0</v>
      </c>
      <c r="CP259" s="5">
        <v>0</v>
      </c>
      <c r="CQ259" s="16">
        <f t="shared" si="352"/>
        <v>0</v>
      </c>
      <c r="CR259" s="6">
        <f t="shared" si="354"/>
        <v>0</v>
      </c>
      <c r="CS259" s="16">
        <f t="shared" si="355"/>
        <v>0</v>
      </c>
    </row>
    <row r="260" spans="1:97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356"/>
        <v>0</v>
      </c>
      <c r="F260" s="6">
        <v>0</v>
      </c>
      <c r="G260" s="5">
        <v>0</v>
      </c>
      <c r="H260" s="16">
        <f t="shared" si="323"/>
        <v>0</v>
      </c>
      <c r="I260" s="6">
        <v>0</v>
      </c>
      <c r="J260" s="5">
        <v>0</v>
      </c>
      <c r="K260" s="16">
        <f t="shared" si="324"/>
        <v>0</v>
      </c>
      <c r="L260" s="6">
        <v>0</v>
      </c>
      <c r="M260" s="5">
        <v>0</v>
      </c>
      <c r="N260" s="16">
        <f t="shared" si="325"/>
        <v>0</v>
      </c>
      <c r="O260" s="6">
        <v>0</v>
      </c>
      <c r="P260" s="5">
        <v>0</v>
      </c>
      <c r="Q260" s="16">
        <f t="shared" si="326"/>
        <v>0</v>
      </c>
      <c r="R260" s="6">
        <v>0</v>
      </c>
      <c r="S260" s="5">
        <v>0</v>
      </c>
      <c r="T260" s="16">
        <f t="shared" si="327"/>
        <v>0</v>
      </c>
      <c r="U260" s="6">
        <v>0</v>
      </c>
      <c r="V260" s="5">
        <v>0</v>
      </c>
      <c r="W260" s="16">
        <f t="shared" si="328"/>
        <v>0</v>
      </c>
      <c r="X260" s="6">
        <v>0</v>
      </c>
      <c r="Y260" s="5">
        <v>0</v>
      </c>
      <c r="Z260" s="16">
        <f t="shared" si="329"/>
        <v>0</v>
      </c>
      <c r="AA260" s="6">
        <v>0</v>
      </c>
      <c r="AB260" s="5">
        <v>0</v>
      </c>
      <c r="AC260" s="16">
        <f t="shared" si="330"/>
        <v>0</v>
      </c>
      <c r="AD260" s="6">
        <v>0</v>
      </c>
      <c r="AE260" s="5">
        <v>0</v>
      </c>
      <c r="AF260" s="16">
        <f t="shared" si="331"/>
        <v>0</v>
      </c>
      <c r="AG260" s="6">
        <v>0</v>
      </c>
      <c r="AH260" s="5">
        <v>0</v>
      </c>
      <c r="AI260" s="16">
        <f t="shared" si="332"/>
        <v>0</v>
      </c>
      <c r="AJ260" s="6">
        <v>0</v>
      </c>
      <c r="AK260" s="5">
        <v>0</v>
      </c>
      <c r="AL260" s="16">
        <f t="shared" si="333"/>
        <v>0</v>
      </c>
      <c r="AM260" s="6">
        <v>0</v>
      </c>
      <c r="AN260" s="5">
        <v>0</v>
      </c>
      <c r="AO260" s="16">
        <f t="shared" si="334"/>
        <v>0</v>
      </c>
      <c r="AP260" s="6">
        <v>0</v>
      </c>
      <c r="AQ260" s="5">
        <v>0</v>
      </c>
      <c r="AR260" s="16">
        <f t="shared" si="335"/>
        <v>0</v>
      </c>
      <c r="AS260" s="6">
        <v>0</v>
      </c>
      <c r="AT260" s="5">
        <v>0</v>
      </c>
      <c r="AU260" s="16">
        <f t="shared" si="336"/>
        <v>0</v>
      </c>
      <c r="AV260" s="6">
        <v>0</v>
      </c>
      <c r="AW260" s="5">
        <v>0</v>
      </c>
      <c r="AX260" s="16">
        <f t="shared" si="337"/>
        <v>0</v>
      </c>
      <c r="AY260" s="6">
        <v>0</v>
      </c>
      <c r="AZ260" s="5">
        <v>0</v>
      </c>
      <c r="BA260" s="16">
        <f t="shared" si="338"/>
        <v>0</v>
      </c>
      <c r="BB260" s="6">
        <v>0</v>
      </c>
      <c r="BC260" s="5">
        <v>0</v>
      </c>
      <c r="BD260" s="16">
        <f t="shared" si="339"/>
        <v>0</v>
      </c>
      <c r="BE260" s="6">
        <v>0</v>
      </c>
      <c r="BF260" s="5">
        <v>0</v>
      </c>
      <c r="BG260" s="16">
        <f t="shared" si="340"/>
        <v>0</v>
      </c>
      <c r="BH260" s="6">
        <v>0</v>
      </c>
      <c r="BI260" s="5">
        <v>0</v>
      </c>
      <c r="BJ260" s="16">
        <f t="shared" si="341"/>
        <v>0</v>
      </c>
      <c r="BK260" s="6">
        <v>0</v>
      </c>
      <c r="BL260" s="5">
        <v>0</v>
      </c>
      <c r="BM260" s="16">
        <f t="shared" si="342"/>
        <v>0</v>
      </c>
      <c r="BN260" s="6">
        <v>0</v>
      </c>
      <c r="BO260" s="5">
        <v>0</v>
      </c>
      <c r="BP260" s="16">
        <f t="shared" si="343"/>
        <v>0</v>
      </c>
      <c r="BQ260" s="6">
        <v>0</v>
      </c>
      <c r="BR260" s="5">
        <v>0</v>
      </c>
      <c r="BS260" s="16">
        <f t="shared" si="344"/>
        <v>0</v>
      </c>
      <c r="BT260" s="6">
        <v>0</v>
      </c>
      <c r="BU260" s="5">
        <v>0</v>
      </c>
      <c r="BV260" s="16">
        <f t="shared" si="345"/>
        <v>0</v>
      </c>
      <c r="BW260" s="6">
        <v>0</v>
      </c>
      <c r="BX260" s="5">
        <v>0</v>
      </c>
      <c r="BY260" s="16">
        <f t="shared" si="346"/>
        <v>0</v>
      </c>
      <c r="BZ260" s="6">
        <v>0</v>
      </c>
      <c r="CA260" s="5">
        <v>0</v>
      </c>
      <c r="CB260" s="16">
        <f t="shared" si="347"/>
        <v>0</v>
      </c>
      <c r="CC260" s="6">
        <v>0</v>
      </c>
      <c r="CD260" s="5">
        <v>0</v>
      </c>
      <c r="CE260" s="16">
        <f t="shared" si="348"/>
        <v>0</v>
      </c>
      <c r="CF260" s="6">
        <v>0</v>
      </c>
      <c r="CG260" s="5">
        <v>0</v>
      </c>
      <c r="CH260" s="16">
        <f t="shared" si="349"/>
        <v>0</v>
      </c>
      <c r="CI260" s="6">
        <v>0</v>
      </c>
      <c r="CJ260" s="5">
        <v>0</v>
      </c>
      <c r="CK260" s="16">
        <f t="shared" si="350"/>
        <v>0</v>
      </c>
      <c r="CL260" s="6">
        <v>0</v>
      </c>
      <c r="CM260" s="5">
        <v>0</v>
      </c>
      <c r="CN260" s="16">
        <f t="shared" si="351"/>
        <v>0</v>
      </c>
      <c r="CO260" s="6">
        <v>0</v>
      </c>
      <c r="CP260" s="5">
        <v>0</v>
      </c>
      <c r="CQ260" s="16">
        <f t="shared" si="352"/>
        <v>0</v>
      </c>
      <c r="CR260" s="6">
        <f t="shared" si="354"/>
        <v>0</v>
      </c>
      <c r="CS260" s="16">
        <f t="shared" si="355"/>
        <v>0</v>
      </c>
    </row>
    <row r="261" spans="1:97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356"/>
        <v>0</v>
      </c>
      <c r="F261" s="6">
        <v>0</v>
      </c>
      <c r="G261" s="5">
        <v>0</v>
      </c>
      <c r="H261" s="16">
        <f t="shared" si="323"/>
        <v>0</v>
      </c>
      <c r="I261" s="6">
        <v>0</v>
      </c>
      <c r="J261" s="5">
        <v>0</v>
      </c>
      <c r="K261" s="16">
        <f t="shared" si="324"/>
        <v>0</v>
      </c>
      <c r="L261" s="6">
        <v>0</v>
      </c>
      <c r="M261" s="5">
        <v>0</v>
      </c>
      <c r="N261" s="16">
        <f t="shared" si="325"/>
        <v>0</v>
      </c>
      <c r="O261" s="6">
        <v>0</v>
      </c>
      <c r="P261" s="5">
        <v>0</v>
      </c>
      <c r="Q261" s="16">
        <f t="shared" si="326"/>
        <v>0</v>
      </c>
      <c r="R261" s="6">
        <v>0</v>
      </c>
      <c r="S261" s="5">
        <v>0</v>
      </c>
      <c r="T261" s="16">
        <f t="shared" si="327"/>
        <v>0</v>
      </c>
      <c r="U261" s="6">
        <v>0</v>
      </c>
      <c r="V261" s="5">
        <v>0</v>
      </c>
      <c r="W261" s="16">
        <f t="shared" si="328"/>
        <v>0</v>
      </c>
      <c r="X261" s="6">
        <v>0</v>
      </c>
      <c r="Y261" s="5">
        <v>0</v>
      </c>
      <c r="Z261" s="16">
        <f t="shared" si="329"/>
        <v>0</v>
      </c>
      <c r="AA261" s="6">
        <v>0</v>
      </c>
      <c r="AB261" s="5">
        <v>0</v>
      </c>
      <c r="AC261" s="16">
        <f t="shared" si="330"/>
        <v>0</v>
      </c>
      <c r="AD261" s="6">
        <v>0</v>
      </c>
      <c r="AE261" s="5">
        <v>0</v>
      </c>
      <c r="AF261" s="16">
        <f t="shared" si="331"/>
        <v>0</v>
      </c>
      <c r="AG261" s="6">
        <v>0</v>
      </c>
      <c r="AH261" s="5">
        <v>0</v>
      </c>
      <c r="AI261" s="16">
        <f t="shared" si="332"/>
        <v>0</v>
      </c>
      <c r="AJ261" s="6">
        <v>0</v>
      </c>
      <c r="AK261" s="5">
        <v>0</v>
      </c>
      <c r="AL261" s="16">
        <f t="shared" si="333"/>
        <v>0</v>
      </c>
      <c r="AM261" s="6">
        <v>0</v>
      </c>
      <c r="AN261" s="5">
        <v>0</v>
      </c>
      <c r="AO261" s="16">
        <f t="shared" si="334"/>
        <v>0</v>
      </c>
      <c r="AP261" s="6">
        <v>0</v>
      </c>
      <c r="AQ261" s="5">
        <v>0</v>
      </c>
      <c r="AR261" s="16">
        <f t="shared" si="335"/>
        <v>0</v>
      </c>
      <c r="AS261" s="6">
        <v>0</v>
      </c>
      <c r="AT261" s="5">
        <v>0</v>
      </c>
      <c r="AU261" s="16">
        <f t="shared" si="336"/>
        <v>0</v>
      </c>
      <c r="AV261" s="6">
        <v>0</v>
      </c>
      <c r="AW261" s="5">
        <v>0</v>
      </c>
      <c r="AX261" s="16">
        <f t="shared" si="337"/>
        <v>0</v>
      </c>
      <c r="AY261" s="6">
        <v>0</v>
      </c>
      <c r="AZ261" s="5">
        <v>0</v>
      </c>
      <c r="BA261" s="16">
        <f t="shared" si="338"/>
        <v>0</v>
      </c>
      <c r="BB261" s="6">
        <v>0</v>
      </c>
      <c r="BC261" s="5">
        <v>0</v>
      </c>
      <c r="BD261" s="16">
        <f t="shared" si="339"/>
        <v>0</v>
      </c>
      <c r="BE261" s="6">
        <v>0</v>
      </c>
      <c r="BF261" s="5">
        <v>0</v>
      </c>
      <c r="BG261" s="16">
        <f t="shared" si="340"/>
        <v>0</v>
      </c>
      <c r="BH261" s="6">
        <v>0</v>
      </c>
      <c r="BI261" s="5">
        <v>0</v>
      </c>
      <c r="BJ261" s="16">
        <f t="shared" si="341"/>
        <v>0</v>
      </c>
      <c r="BK261" s="6">
        <v>0</v>
      </c>
      <c r="BL261" s="5">
        <v>0</v>
      </c>
      <c r="BM261" s="16">
        <f t="shared" si="342"/>
        <v>0</v>
      </c>
      <c r="BN261" s="6">
        <v>0</v>
      </c>
      <c r="BO261" s="5">
        <v>0</v>
      </c>
      <c r="BP261" s="16">
        <f t="shared" si="343"/>
        <v>0</v>
      </c>
      <c r="BQ261" s="6">
        <v>0</v>
      </c>
      <c r="BR261" s="5">
        <v>0</v>
      </c>
      <c r="BS261" s="16">
        <f t="shared" si="344"/>
        <v>0</v>
      </c>
      <c r="BT261" s="6">
        <v>0</v>
      </c>
      <c r="BU261" s="5">
        <v>0</v>
      </c>
      <c r="BV261" s="16">
        <f t="shared" si="345"/>
        <v>0</v>
      </c>
      <c r="BW261" s="6">
        <v>0</v>
      </c>
      <c r="BX261" s="5">
        <v>0</v>
      </c>
      <c r="BY261" s="16">
        <f t="shared" si="346"/>
        <v>0</v>
      </c>
      <c r="BZ261" s="6">
        <v>0</v>
      </c>
      <c r="CA261" s="5">
        <v>0</v>
      </c>
      <c r="CB261" s="16">
        <f t="shared" si="347"/>
        <v>0</v>
      </c>
      <c r="CC261" s="6">
        <v>0</v>
      </c>
      <c r="CD261" s="5">
        <v>0</v>
      </c>
      <c r="CE261" s="16">
        <f t="shared" si="348"/>
        <v>0</v>
      </c>
      <c r="CF261" s="6">
        <v>0</v>
      </c>
      <c r="CG261" s="5">
        <v>0</v>
      </c>
      <c r="CH261" s="16">
        <f t="shared" si="349"/>
        <v>0</v>
      </c>
      <c r="CI261" s="6">
        <v>0</v>
      </c>
      <c r="CJ261" s="5">
        <v>0</v>
      </c>
      <c r="CK261" s="16">
        <f t="shared" si="350"/>
        <v>0</v>
      </c>
      <c r="CL261" s="6">
        <v>0</v>
      </c>
      <c r="CM261" s="5">
        <v>0</v>
      </c>
      <c r="CN261" s="16">
        <f t="shared" si="351"/>
        <v>0</v>
      </c>
      <c r="CO261" s="6">
        <v>0</v>
      </c>
      <c r="CP261" s="5">
        <v>0</v>
      </c>
      <c r="CQ261" s="16">
        <f t="shared" si="352"/>
        <v>0</v>
      </c>
      <c r="CR261" s="6">
        <f t="shared" si="354"/>
        <v>0</v>
      </c>
      <c r="CS261" s="16">
        <f t="shared" si="355"/>
        <v>0</v>
      </c>
    </row>
    <row r="262" spans="1:97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356"/>
        <v>0</v>
      </c>
      <c r="F262" s="6">
        <v>0</v>
      </c>
      <c r="G262" s="5">
        <v>0</v>
      </c>
      <c r="H262" s="16">
        <f t="shared" si="323"/>
        <v>0</v>
      </c>
      <c r="I262" s="6">
        <v>0</v>
      </c>
      <c r="J262" s="5">
        <v>0</v>
      </c>
      <c r="K262" s="16">
        <f t="shared" si="324"/>
        <v>0</v>
      </c>
      <c r="L262" s="6">
        <v>0</v>
      </c>
      <c r="M262" s="5">
        <v>0</v>
      </c>
      <c r="N262" s="16">
        <f t="shared" si="325"/>
        <v>0</v>
      </c>
      <c r="O262" s="6">
        <v>0</v>
      </c>
      <c r="P262" s="5">
        <v>0</v>
      </c>
      <c r="Q262" s="16">
        <f t="shared" si="326"/>
        <v>0</v>
      </c>
      <c r="R262" s="6">
        <v>0</v>
      </c>
      <c r="S262" s="5">
        <v>0</v>
      </c>
      <c r="T262" s="16">
        <f t="shared" si="327"/>
        <v>0</v>
      </c>
      <c r="U262" s="6">
        <v>0</v>
      </c>
      <c r="V262" s="5">
        <v>0</v>
      </c>
      <c r="W262" s="16">
        <f t="shared" si="328"/>
        <v>0</v>
      </c>
      <c r="X262" s="6">
        <v>0</v>
      </c>
      <c r="Y262" s="5">
        <v>0</v>
      </c>
      <c r="Z262" s="16">
        <f t="shared" si="329"/>
        <v>0</v>
      </c>
      <c r="AA262" s="6">
        <v>0</v>
      </c>
      <c r="AB262" s="5">
        <v>0</v>
      </c>
      <c r="AC262" s="16">
        <f t="shared" si="330"/>
        <v>0</v>
      </c>
      <c r="AD262" s="6">
        <v>0</v>
      </c>
      <c r="AE262" s="5">
        <v>0</v>
      </c>
      <c r="AF262" s="16">
        <f t="shared" si="331"/>
        <v>0</v>
      </c>
      <c r="AG262" s="6">
        <v>0</v>
      </c>
      <c r="AH262" s="5">
        <v>0</v>
      </c>
      <c r="AI262" s="16">
        <f t="shared" si="332"/>
        <v>0</v>
      </c>
      <c r="AJ262" s="6">
        <v>0</v>
      </c>
      <c r="AK262" s="5">
        <v>0</v>
      </c>
      <c r="AL262" s="16">
        <f t="shared" si="333"/>
        <v>0</v>
      </c>
      <c r="AM262" s="6">
        <v>0</v>
      </c>
      <c r="AN262" s="5">
        <v>0</v>
      </c>
      <c r="AO262" s="16">
        <f t="shared" si="334"/>
        <v>0</v>
      </c>
      <c r="AP262" s="6">
        <v>0</v>
      </c>
      <c r="AQ262" s="5">
        <v>0</v>
      </c>
      <c r="AR262" s="16">
        <f t="shared" si="335"/>
        <v>0</v>
      </c>
      <c r="AS262" s="6">
        <v>0</v>
      </c>
      <c r="AT262" s="5">
        <v>0</v>
      </c>
      <c r="AU262" s="16">
        <f t="shared" si="336"/>
        <v>0</v>
      </c>
      <c r="AV262" s="6">
        <v>0</v>
      </c>
      <c r="AW262" s="5">
        <v>0</v>
      </c>
      <c r="AX262" s="16">
        <f t="shared" si="337"/>
        <v>0</v>
      </c>
      <c r="AY262" s="6">
        <v>0</v>
      </c>
      <c r="AZ262" s="5">
        <v>0</v>
      </c>
      <c r="BA262" s="16">
        <f t="shared" si="338"/>
        <v>0</v>
      </c>
      <c r="BB262" s="6">
        <v>0</v>
      </c>
      <c r="BC262" s="5">
        <v>0</v>
      </c>
      <c r="BD262" s="16">
        <f t="shared" si="339"/>
        <v>0</v>
      </c>
      <c r="BE262" s="6">
        <v>0</v>
      </c>
      <c r="BF262" s="5">
        <v>0</v>
      </c>
      <c r="BG262" s="16">
        <f t="shared" si="340"/>
        <v>0</v>
      </c>
      <c r="BH262" s="6">
        <v>0</v>
      </c>
      <c r="BI262" s="5">
        <v>0</v>
      </c>
      <c r="BJ262" s="16">
        <f t="shared" si="341"/>
        <v>0</v>
      </c>
      <c r="BK262" s="6">
        <v>0</v>
      </c>
      <c r="BL262" s="5">
        <v>0</v>
      </c>
      <c r="BM262" s="16">
        <f t="shared" si="342"/>
        <v>0</v>
      </c>
      <c r="BN262" s="6">
        <v>0</v>
      </c>
      <c r="BO262" s="5">
        <v>0</v>
      </c>
      <c r="BP262" s="16">
        <f t="shared" si="343"/>
        <v>0</v>
      </c>
      <c r="BQ262" s="6">
        <v>0</v>
      </c>
      <c r="BR262" s="5">
        <v>0</v>
      </c>
      <c r="BS262" s="16">
        <f t="shared" si="344"/>
        <v>0</v>
      </c>
      <c r="BT262" s="6">
        <v>0</v>
      </c>
      <c r="BU262" s="5">
        <v>0</v>
      </c>
      <c r="BV262" s="16">
        <f t="shared" si="345"/>
        <v>0</v>
      </c>
      <c r="BW262" s="6">
        <v>0</v>
      </c>
      <c r="BX262" s="5">
        <v>0</v>
      </c>
      <c r="BY262" s="16">
        <f t="shared" si="346"/>
        <v>0</v>
      </c>
      <c r="BZ262" s="6">
        <v>0</v>
      </c>
      <c r="CA262" s="5">
        <v>0</v>
      </c>
      <c r="CB262" s="16">
        <f t="shared" si="347"/>
        <v>0</v>
      </c>
      <c r="CC262" s="6">
        <v>0</v>
      </c>
      <c r="CD262" s="5">
        <v>0</v>
      </c>
      <c r="CE262" s="16">
        <f t="shared" si="348"/>
        <v>0</v>
      </c>
      <c r="CF262" s="6">
        <v>0</v>
      </c>
      <c r="CG262" s="5">
        <v>0</v>
      </c>
      <c r="CH262" s="16">
        <f t="shared" si="349"/>
        <v>0</v>
      </c>
      <c r="CI262" s="6">
        <v>0</v>
      </c>
      <c r="CJ262" s="5">
        <v>0</v>
      </c>
      <c r="CK262" s="16">
        <f t="shared" si="350"/>
        <v>0</v>
      </c>
      <c r="CL262" s="6">
        <v>0</v>
      </c>
      <c r="CM262" s="5">
        <v>0</v>
      </c>
      <c r="CN262" s="16">
        <f t="shared" si="351"/>
        <v>0</v>
      </c>
      <c r="CO262" s="6">
        <v>0</v>
      </c>
      <c r="CP262" s="5">
        <v>0</v>
      </c>
      <c r="CQ262" s="16">
        <f t="shared" si="352"/>
        <v>0</v>
      </c>
      <c r="CR262" s="6">
        <f t="shared" si="354"/>
        <v>0</v>
      </c>
      <c r="CS262" s="16">
        <f t="shared" si="355"/>
        <v>0</v>
      </c>
    </row>
    <row r="263" spans="1:97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356"/>
        <v>0</v>
      </c>
      <c r="F263" s="6">
        <v>0</v>
      </c>
      <c r="G263" s="5">
        <v>0</v>
      </c>
      <c r="H263" s="16">
        <f t="shared" si="323"/>
        <v>0</v>
      </c>
      <c r="I263" s="6">
        <v>0</v>
      </c>
      <c r="J263" s="5">
        <v>0</v>
      </c>
      <c r="K263" s="16">
        <f t="shared" si="324"/>
        <v>0</v>
      </c>
      <c r="L263" s="6">
        <v>0</v>
      </c>
      <c r="M263" s="5">
        <v>0</v>
      </c>
      <c r="N263" s="16">
        <f t="shared" si="325"/>
        <v>0</v>
      </c>
      <c r="O263" s="6">
        <v>0</v>
      </c>
      <c r="P263" s="5">
        <v>0</v>
      </c>
      <c r="Q263" s="16">
        <f t="shared" si="326"/>
        <v>0</v>
      </c>
      <c r="R263" s="6">
        <v>0</v>
      </c>
      <c r="S263" s="5">
        <v>0</v>
      </c>
      <c r="T263" s="16">
        <f t="shared" si="327"/>
        <v>0</v>
      </c>
      <c r="U263" s="6">
        <v>0</v>
      </c>
      <c r="V263" s="5">
        <v>0</v>
      </c>
      <c r="W263" s="16">
        <f t="shared" si="328"/>
        <v>0</v>
      </c>
      <c r="X263" s="6">
        <v>0</v>
      </c>
      <c r="Y263" s="5">
        <v>0</v>
      </c>
      <c r="Z263" s="16">
        <f t="shared" si="329"/>
        <v>0</v>
      </c>
      <c r="AA263" s="6">
        <v>0</v>
      </c>
      <c r="AB263" s="5">
        <v>0</v>
      </c>
      <c r="AC263" s="16">
        <f t="shared" si="330"/>
        <v>0</v>
      </c>
      <c r="AD263" s="6">
        <v>0</v>
      </c>
      <c r="AE263" s="5">
        <v>0</v>
      </c>
      <c r="AF263" s="16">
        <f t="shared" si="331"/>
        <v>0</v>
      </c>
      <c r="AG263" s="6">
        <v>0</v>
      </c>
      <c r="AH263" s="5">
        <v>0</v>
      </c>
      <c r="AI263" s="16">
        <f t="shared" si="332"/>
        <v>0</v>
      </c>
      <c r="AJ263" s="6">
        <v>0</v>
      </c>
      <c r="AK263" s="5">
        <v>0</v>
      </c>
      <c r="AL263" s="16">
        <f t="shared" si="333"/>
        <v>0</v>
      </c>
      <c r="AM263" s="6">
        <v>0</v>
      </c>
      <c r="AN263" s="5">
        <v>0</v>
      </c>
      <c r="AO263" s="16">
        <f t="shared" si="334"/>
        <v>0</v>
      </c>
      <c r="AP263" s="6">
        <v>0</v>
      </c>
      <c r="AQ263" s="5">
        <v>0</v>
      </c>
      <c r="AR263" s="16">
        <f t="shared" si="335"/>
        <v>0</v>
      </c>
      <c r="AS263" s="6">
        <v>0</v>
      </c>
      <c r="AT263" s="5">
        <v>0</v>
      </c>
      <c r="AU263" s="16">
        <f t="shared" si="336"/>
        <v>0</v>
      </c>
      <c r="AV263" s="6">
        <v>0</v>
      </c>
      <c r="AW263" s="5">
        <v>0</v>
      </c>
      <c r="AX263" s="16">
        <f t="shared" si="337"/>
        <v>0</v>
      </c>
      <c r="AY263" s="6">
        <v>0</v>
      </c>
      <c r="AZ263" s="5">
        <v>0</v>
      </c>
      <c r="BA263" s="16">
        <f t="shared" si="338"/>
        <v>0</v>
      </c>
      <c r="BB263" s="6">
        <v>0</v>
      </c>
      <c r="BC263" s="5">
        <v>0</v>
      </c>
      <c r="BD263" s="16">
        <f t="shared" si="339"/>
        <v>0</v>
      </c>
      <c r="BE263" s="6">
        <v>0</v>
      </c>
      <c r="BF263" s="5">
        <v>0</v>
      </c>
      <c r="BG263" s="16">
        <f t="shared" si="340"/>
        <v>0</v>
      </c>
      <c r="BH263" s="6">
        <v>0</v>
      </c>
      <c r="BI263" s="5">
        <v>0</v>
      </c>
      <c r="BJ263" s="16">
        <f t="shared" si="341"/>
        <v>0</v>
      </c>
      <c r="BK263" s="6">
        <v>0</v>
      </c>
      <c r="BL263" s="5">
        <v>0</v>
      </c>
      <c r="BM263" s="16">
        <f t="shared" si="342"/>
        <v>0</v>
      </c>
      <c r="BN263" s="6">
        <v>0</v>
      </c>
      <c r="BO263" s="5">
        <v>0</v>
      </c>
      <c r="BP263" s="16">
        <f t="shared" si="343"/>
        <v>0</v>
      </c>
      <c r="BQ263" s="6">
        <v>0</v>
      </c>
      <c r="BR263" s="5">
        <v>0</v>
      </c>
      <c r="BS263" s="16">
        <f t="shared" si="344"/>
        <v>0</v>
      </c>
      <c r="BT263" s="6">
        <v>0</v>
      </c>
      <c r="BU263" s="5">
        <v>0</v>
      </c>
      <c r="BV263" s="16">
        <f t="shared" si="345"/>
        <v>0</v>
      </c>
      <c r="BW263" s="6">
        <v>0</v>
      </c>
      <c r="BX263" s="5">
        <v>0</v>
      </c>
      <c r="BY263" s="16">
        <f t="shared" si="346"/>
        <v>0</v>
      </c>
      <c r="BZ263" s="6">
        <v>0</v>
      </c>
      <c r="CA263" s="5">
        <v>0</v>
      </c>
      <c r="CB263" s="16">
        <f t="shared" si="347"/>
        <v>0</v>
      </c>
      <c r="CC263" s="6">
        <v>0</v>
      </c>
      <c r="CD263" s="5">
        <v>0</v>
      </c>
      <c r="CE263" s="16">
        <f t="shared" si="348"/>
        <v>0</v>
      </c>
      <c r="CF263" s="6">
        <v>0</v>
      </c>
      <c r="CG263" s="5">
        <v>0</v>
      </c>
      <c r="CH263" s="16">
        <f t="shared" si="349"/>
        <v>0</v>
      </c>
      <c r="CI263" s="6">
        <v>0</v>
      </c>
      <c r="CJ263" s="5">
        <v>0</v>
      </c>
      <c r="CK263" s="16">
        <f t="shared" si="350"/>
        <v>0</v>
      </c>
      <c r="CL263" s="6">
        <v>0</v>
      </c>
      <c r="CM263" s="5">
        <v>0</v>
      </c>
      <c r="CN263" s="16">
        <f t="shared" si="351"/>
        <v>0</v>
      </c>
      <c r="CO263" s="6">
        <v>0</v>
      </c>
      <c r="CP263" s="5">
        <v>0</v>
      </c>
      <c r="CQ263" s="16">
        <f t="shared" si="352"/>
        <v>0</v>
      </c>
      <c r="CR263" s="6">
        <f t="shared" si="354"/>
        <v>0</v>
      </c>
      <c r="CS263" s="16">
        <f t="shared" si="355"/>
        <v>0</v>
      </c>
    </row>
    <row r="264" spans="1:97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356"/>
        <v>0</v>
      </c>
      <c r="F264" s="6">
        <v>0</v>
      </c>
      <c r="G264" s="5">
        <v>0</v>
      </c>
      <c r="H264" s="16">
        <f t="shared" si="323"/>
        <v>0</v>
      </c>
      <c r="I264" s="6">
        <v>0</v>
      </c>
      <c r="J264" s="5">
        <v>0</v>
      </c>
      <c r="K264" s="16">
        <f t="shared" si="324"/>
        <v>0</v>
      </c>
      <c r="L264" s="6">
        <v>0</v>
      </c>
      <c r="M264" s="5">
        <v>0</v>
      </c>
      <c r="N264" s="16">
        <f t="shared" si="325"/>
        <v>0</v>
      </c>
      <c r="O264" s="6">
        <v>0</v>
      </c>
      <c r="P264" s="5">
        <v>0</v>
      </c>
      <c r="Q264" s="16">
        <f t="shared" si="326"/>
        <v>0</v>
      </c>
      <c r="R264" s="6">
        <v>0</v>
      </c>
      <c r="S264" s="5">
        <v>0</v>
      </c>
      <c r="T264" s="16">
        <f t="shared" si="327"/>
        <v>0</v>
      </c>
      <c r="U264" s="6">
        <v>0</v>
      </c>
      <c r="V264" s="5">
        <v>0</v>
      </c>
      <c r="W264" s="16">
        <f t="shared" si="328"/>
        <v>0</v>
      </c>
      <c r="X264" s="6">
        <v>0</v>
      </c>
      <c r="Y264" s="5">
        <v>0</v>
      </c>
      <c r="Z264" s="16">
        <f t="shared" si="329"/>
        <v>0</v>
      </c>
      <c r="AA264" s="6">
        <v>0</v>
      </c>
      <c r="AB264" s="5">
        <v>0</v>
      </c>
      <c r="AC264" s="16">
        <f t="shared" si="330"/>
        <v>0</v>
      </c>
      <c r="AD264" s="6">
        <v>0</v>
      </c>
      <c r="AE264" s="5">
        <v>0</v>
      </c>
      <c r="AF264" s="16">
        <f t="shared" si="331"/>
        <v>0</v>
      </c>
      <c r="AG264" s="6">
        <v>0</v>
      </c>
      <c r="AH264" s="5">
        <v>0</v>
      </c>
      <c r="AI264" s="16">
        <f t="shared" si="332"/>
        <v>0</v>
      </c>
      <c r="AJ264" s="6">
        <v>0</v>
      </c>
      <c r="AK264" s="5">
        <v>0</v>
      </c>
      <c r="AL264" s="16">
        <f t="shared" si="333"/>
        <v>0</v>
      </c>
      <c r="AM264" s="6">
        <v>0</v>
      </c>
      <c r="AN264" s="5">
        <v>0</v>
      </c>
      <c r="AO264" s="16">
        <f t="shared" si="334"/>
        <v>0</v>
      </c>
      <c r="AP264" s="6">
        <v>0</v>
      </c>
      <c r="AQ264" s="5">
        <v>0</v>
      </c>
      <c r="AR264" s="16">
        <f t="shared" si="335"/>
        <v>0</v>
      </c>
      <c r="AS264" s="6">
        <v>0</v>
      </c>
      <c r="AT264" s="5">
        <v>0</v>
      </c>
      <c r="AU264" s="16">
        <f t="shared" si="336"/>
        <v>0</v>
      </c>
      <c r="AV264" s="6">
        <v>0</v>
      </c>
      <c r="AW264" s="5">
        <v>0</v>
      </c>
      <c r="AX264" s="16">
        <f t="shared" si="337"/>
        <v>0</v>
      </c>
      <c r="AY264" s="6">
        <v>0</v>
      </c>
      <c r="AZ264" s="5">
        <v>0</v>
      </c>
      <c r="BA264" s="16">
        <f t="shared" si="338"/>
        <v>0</v>
      </c>
      <c r="BB264" s="6">
        <v>0</v>
      </c>
      <c r="BC264" s="5">
        <v>0</v>
      </c>
      <c r="BD264" s="16">
        <f t="shared" si="339"/>
        <v>0</v>
      </c>
      <c r="BE264" s="6">
        <v>0</v>
      </c>
      <c r="BF264" s="5">
        <v>0</v>
      </c>
      <c r="BG264" s="16">
        <f t="shared" si="340"/>
        <v>0</v>
      </c>
      <c r="BH264" s="6">
        <v>0</v>
      </c>
      <c r="BI264" s="5">
        <v>0</v>
      </c>
      <c r="BJ264" s="16">
        <f t="shared" si="341"/>
        <v>0</v>
      </c>
      <c r="BK264" s="6">
        <v>0</v>
      </c>
      <c r="BL264" s="5">
        <v>0</v>
      </c>
      <c r="BM264" s="16">
        <f t="shared" si="342"/>
        <v>0</v>
      </c>
      <c r="BN264" s="6">
        <v>0</v>
      </c>
      <c r="BO264" s="5">
        <v>0</v>
      </c>
      <c r="BP264" s="16">
        <f t="shared" si="343"/>
        <v>0</v>
      </c>
      <c r="BQ264" s="6">
        <v>0</v>
      </c>
      <c r="BR264" s="5">
        <v>0</v>
      </c>
      <c r="BS264" s="16">
        <f t="shared" si="344"/>
        <v>0</v>
      </c>
      <c r="BT264" s="6">
        <v>0</v>
      </c>
      <c r="BU264" s="5">
        <v>0</v>
      </c>
      <c r="BV264" s="16">
        <f t="shared" si="345"/>
        <v>0</v>
      </c>
      <c r="BW264" s="6">
        <v>0</v>
      </c>
      <c r="BX264" s="5">
        <v>0</v>
      </c>
      <c r="BY264" s="16">
        <f t="shared" si="346"/>
        <v>0</v>
      </c>
      <c r="BZ264" s="6">
        <v>0</v>
      </c>
      <c r="CA264" s="5">
        <v>0</v>
      </c>
      <c r="CB264" s="16">
        <f t="shared" si="347"/>
        <v>0</v>
      </c>
      <c r="CC264" s="6">
        <v>0</v>
      </c>
      <c r="CD264" s="5">
        <v>0</v>
      </c>
      <c r="CE264" s="16">
        <f t="shared" si="348"/>
        <v>0</v>
      </c>
      <c r="CF264" s="6">
        <v>0</v>
      </c>
      <c r="CG264" s="5">
        <v>0</v>
      </c>
      <c r="CH264" s="16">
        <f t="shared" si="349"/>
        <v>0</v>
      </c>
      <c r="CI264" s="6">
        <v>0</v>
      </c>
      <c r="CJ264" s="5">
        <v>0</v>
      </c>
      <c r="CK264" s="16">
        <f t="shared" si="350"/>
        <v>0</v>
      </c>
      <c r="CL264" s="6">
        <v>0</v>
      </c>
      <c r="CM264" s="5">
        <v>0</v>
      </c>
      <c r="CN264" s="16">
        <f t="shared" si="351"/>
        <v>0</v>
      </c>
      <c r="CO264" s="6">
        <v>0</v>
      </c>
      <c r="CP264" s="5">
        <v>0</v>
      </c>
      <c r="CQ264" s="16">
        <f t="shared" si="352"/>
        <v>0</v>
      </c>
      <c r="CR264" s="6">
        <f t="shared" si="354"/>
        <v>0</v>
      </c>
      <c r="CS264" s="16">
        <f t="shared" si="355"/>
        <v>0</v>
      </c>
    </row>
    <row r="265" spans="1:97" ht="15" thickBot="1" x14ac:dyDescent="0.35">
      <c r="A265" s="50"/>
      <c r="B265" s="67" t="s">
        <v>17</v>
      </c>
      <c r="C265" s="68">
        <f t="shared" ref="C265:D265" si="357">SUM(C253:C264)</f>
        <v>0</v>
      </c>
      <c r="D265" s="69">
        <f t="shared" si="357"/>
        <v>0</v>
      </c>
      <c r="E265" s="55"/>
      <c r="F265" s="68">
        <f t="shared" ref="F265:G265" si="358">SUM(F253:F264)</f>
        <v>0</v>
      </c>
      <c r="G265" s="69">
        <f t="shared" si="358"/>
        <v>0</v>
      </c>
      <c r="H265" s="55"/>
      <c r="I265" s="68">
        <f t="shared" ref="I265:J265" si="359">SUM(I253:I264)</f>
        <v>0</v>
      </c>
      <c r="J265" s="69">
        <f t="shared" si="359"/>
        <v>0</v>
      </c>
      <c r="K265" s="55"/>
      <c r="L265" s="68">
        <f t="shared" ref="L265:M265" si="360">SUM(L253:L264)</f>
        <v>0</v>
      </c>
      <c r="M265" s="69">
        <f t="shared" si="360"/>
        <v>0</v>
      </c>
      <c r="N265" s="55"/>
      <c r="O265" s="68">
        <f t="shared" ref="O265:P265" si="361">SUM(O253:O264)</f>
        <v>23.419609999999999</v>
      </c>
      <c r="P265" s="69">
        <f t="shared" si="361"/>
        <v>417.45400000000001</v>
      </c>
      <c r="Q265" s="55"/>
      <c r="R265" s="68">
        <f t="shared" ref="R265:S265" si="362">SUM(R253:R264)</f>
        <v>0</v>
      </c>
      <c r="S265" s="69">
        <f t="shared" si="362"/>
        <v>0</v>
      </c>
      <c r="T265" s="55"/>
      <c r="U265" s="68">
        <f t="shared" ref="U265:V265" si="363">SUM(U253:U264)</f>
        <v>0</v>
      </c>
      <c r="V265" s="69">
        <f t="shared" si="363"/>
        <v>0</v>
      </c>
      <c r="W265" s="55"/>
      <c r="X265" s="68">
        <f t="shared" ref="X265:Y265" si="364">SUM(X253:X264)</f>
        <v>0</v>
      </c>
      <c r="Y265" s="69">
        <f t="shared" si="364"/>
        <v>0</v>
      </c>
      <c r="Z265" s="55"/>
      <c r="AA265" s="68">
        <f t="shared" ref="AA265:AB265" si="365">SUM(AA253:AA264)</f>
        <v>1.29E-2</v>
      </c>
      <c r="AB265" s="69">
        <f t="shared" si="365"/>
        <v>1.7549999999999999</v>
      </c>
      <c r="AC265" s="55"/>
      <c r="AD265" s="68">
        <f t="shared" ref="AD265:AE265" si="366">SUM(AD253:AD264)</f>
        <v>0</v>
      </c>
      <c r="AE265" s="69">
        <f t="shared" si="366"/>
        <v>0</v>
      </c>
      <c r="AF265" s="55"/>
      <c r="AG265" s="68">
        <f t="shared" ref="AG265:AH265" si="367">SUM(AG253:AG264)</f>
        <v>0</v>
      </c>
      <c r="AH265" s="69">
        <f t="shared" si="367"/>
        <v>0</v>
      </c>
      <c r="AI265" s="55"/>
      <c r="AJ265" s="68">
        <f t="shared" ref="AJ265:AK265" si="368">SUM(AJ253:AJ264)</f>
        <v>0</v>
      </c>
      <c r="AK265" s="69">
        <f t="shared" si="368"/>
        <v>0</v>
      </c>
      <c r="AL265" s="55"/>
      <c r="AM265" s="68">
        <f t="shared" ref="AM265:AN265" si="369">SUM(AM253:AM264)</f>
        <v>0</v>
      </c>
      <c r="AN265" s="69">
        <f t="shared" si="369"/>
        <v>0</v>
      </c>
      <c r="AO265" s="55"/>
      <c r="AP265" s="68">
        <f t="shared" ref="AP265:AQ265" si="370">SUM(AP253:AP264)</f>
        <v>0</v>
      </c>
      <c r="AQ265" s="69">
        <f t="shared" si="370"/>
        <v>0</v>
      </c>
      <c r="AR265" s="55"/>
      <c r="AS265" s="68">
        <f t="shared" ref="AS265:AT265" si="371">SUM(AS253:AS264)</f>
        <v>0</v>
      </c>
      <c r="AT265" s="69">
        <f t="shared" si="371"/>
        <v>0</v>
      </c>
      <c r="AU265" s="55"/>
      <c r="AV265" s="68">
        <f t="shared" ref="AV265:AW265" si="372">SUM(AV253:AV264)</f>
        <v>13.406309999999998</v>
      </c>
      <c r="AW265" s="69">
        <f t="shared" si="372"/>
        <v>899.52099999999996</v>
      </c>
      <c r="AX265" s="55"/>
      <c r="AY265" s="68">
        <f t="shared" ref="AY265:AZ265" si="373">SUM(AY253:AY264)</f>
        <v>0</v>
      </c>
      <c r="AZ265" s="69">
        <f t="shared" si="373"/>
        <v>0</v>
      </c>
      <c r="BA265" s="55"/>
      <c r="BB265" s="68">
        <f t="shared" ref="BB265:BC265" si="374">SUM(BB253:BB264)</f>
        <v>0</v>
      </c>
      <c r="BC265" s="69">
        <f t="shared" si="374"/>
        <v>0</v>
      </c>
      <c r="BD265" s="55"/>
      <c r="BE265" s="68">
        <f t="shared" ref="BE265:BF265" si="375">SUM(BE253:BE264)</f>
        <v>0</v>
      </c>
      <c r="BF265" s="69">
        <f t="shared" si="375"/>
        <v>0</v>
      </c>
      <c r="BG265" s="55"/>
      <c r="BH265" s="68">
        <f t="shared" ref="BH265:BI265" si="376">SUM(BH253:BH264)</f>
        <v>4.625</v>
      </c>
      <c r="BI265" s="69">
        <f t="shared" si="376"/>
        <v>14.457000000000001</v>
      </c>
      <c r="BJ265" s="55"/>
      <c r="BK265" s="68">
        <f t="shared" ref="BK265:BL265" si="377">SUM(BK253:BK264)</f>
        <v>1.3930400000000001</v>
      </c>
      <c r="BL265" s="69">
        <f t="shared" si="377"/>
        <v>52.138000000000005</v>
      </c>
      <c r="BM265" s="55"/>
      <c r="BN265" s="68">
        <f t="shared" ref="BN265:BO265" si="378">SUM(BN253:BN264)</f>
        <v>0</v>
      </c>
      <c r="BO265" s="69">
        <f t="shared" si="378"/>
        <v>0</v>
      </c>
      <c r="BP265" s="55"/>
      <c r="BQ265" s="68">
        <f t="shared" ref="BQ265:BR265" si="379">SUM(BQ253:BQ264)</f>
        <v>0</v>
      </c>
      <c r="BR265" s="69">
        <f t="shared" si="379"/>
        <v>0</v>
      </c>
      <c r="BS265" s="55"/>
      <c r="BT265" s="68">
        <f t="shared" ref="BT265:BU265" si="380">SUM(BT253:BT264)</f>
        <v>0</v>
      </c>
      <c r="BU265" s="69">
        <f t="shared" si="380"/>
        <v>0</v>
      </c>
      <c r="BV265" s="55"/>
      <c r="BW265" s="68">
        <f t="shared" ref="BW265:BX265" si="381">SUM(BW253:BW264)</f>
        <v>0</v>
      </c>
      <c r="BX265" s="69">
        <f t="shared" si="381"/>
        <v>0</v>
      </c>
      <c r="BY265" s="55"/>
      <c r="BZ265" s="68">
        <f t="shared" ref="BZ265:CA265" si="382">SUM(BZ253:BZ264)</f>
        <v>0</v>
      </c>
      <c r="CA265" s="69">
        <f t="shared" si="382"/>
        <v>0</v>
      </c>
      <c r="CB265" s="55"/>
      <c r="CC265" s="68">
        <f t="shared" ref="CC265:CD265" si="383">SUM(CC253:CC264)</f>
        <v>0</v>
      </c>
      <c r="CD265" s="69">
        <f t="shared" si="383"/>
        <v>0</v>
      </c>
      <c r="CE265" s="55"/>
      <c r="CF265" s="68">
        <f t="shared" ref="CF265:CG265" si="384">SUM(CF253:CF264)</f>
        <v>0</v>
      </c>
      <c r="CG265" s="69">
        <f t="shared" si="384"/>
        <v>0</v>
      </c>
      <c r="CH265" s="55"/>
      <c r="CI265" s="68">
        <f t="shared" ref="CI265:CJ265" si="385">SUM(CI253:CI264)</f>
        <v>0</v>
      </c>
      <c r="CJ265" s="69">
        <f t="shared" si="385"/>
        <v>0</v>
      </c>
      <c r="CK265" s="55"/>
      <c r="CL265" s="68">
        <f t="shared" ref="CL265:CM265" si="386">SUM(CL253:CL264)</f>
        <v>0</v>
      </c>
      <c r="CM265" s="69">
        <f t="shared" si="386"/>
        <v>0</v>
      </c>
      <c r="CN265" s="55"/>
      <c r="CO265" s="68">
        <f t="shared" ref="CO265:CP265" si="387">SUM(CO253:CO264)</f>
        <v>0</v>
      </c>
      <c r="CP265" s="69">
        <f t="shared" si="387"/>
        <v>0</v>
      </c>
      <c r="CQ265" s="55"/>
      <c r="CR265" s="42">
        <f t="shared" si="354"/>
        <v>42.856859999999998</v>
      </c>
      <c r="CS265" s="43">
        <f t="shared" si="355"/>
        <v>1385.325</v>
      </c>
    </row>
  </sheetData>
  <mergeCells count="33">
    <mergeCell ref="AA4:AC4"/>
    <mergeCell ref="BZ4:CB4"/>
    <mergeCell ref="A4:B4"/>
    <mergeCell ref="C2:H2"/>
    <mergeCell ref="BH4:BJ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BE4:BG4"/>
    <mergeCell ref="U4:W4"/>
    <mergeCell ref="AM4:AO4"/>
    <mergeCell ref="O4:Q4"/>
    <mergeCell ref="CO4:CQ4"/>
    <mergeCell ref="BQ4:BS4"/>
    <mergeCell ref="AS4:AU4"/>
    <mergeCell ref="AY4:BA4"/>
    <mergeCell ref="CI4:CK4"/>
    <mergeCell ref="CL4:CN4"/>
    <mergeCell ref="BN4:BP4"/>
    <mergeCell ref="BT4:BV4"/>
    <mergeCell ref="BW4:BY4"/>
    <mergeCell ref="CC4:CE4"/>
    <mergeCell ref="CF4:CH4"/>
    <mergeCell ref="BK4:BM4"/>
    <mergeCell ref="AV4:AX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2023-07-04T08:50:53Z</dcterms:modified>
</cp:coreProperties>
</file>