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FDD3D7C5-364E-402B-BCF4-290131190346}" xr6:coauthVersionLast="47" xr6:coauthVersionMax="47" xr10:uidLastSave="{00000000-0000-0000-0000-000000000000}"/>
  <bookViews>
    <workbookView xWindow="5628" yWindow="48" windowWidth="10956" windowHeight="12240" xr2:uid="{00000000-000D-0000-FFFF-FFFF00000000}"/>
  </bookViews>
  <sheets>
    <sheet name="1202.41 Imports" sheetId="1" r:id="rId1"/>
    <sheet name="1202.4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65" i="1" l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BR265" i="1"/>
  <c r="BQ265" i="1"/>
  <c r="BS264" i="1"/>
  <c r="BS263" i="1"/>
  <c r="BS262" i="1"/>
  <c r="BS261" i="1"/>
  <c r="BS260" i="1"/>
  <c r="BS259" i="1"/>
  <c r="BS258" i="1"/>
  <c r="BS257" i="1"/>
  <c r="BS256" i="1"/>
  <c r="BS255" i="1"/>
  <c r="BS254" i="1"/>
  <c r="BS253" i="1"/>
  <c r="CA252" i="2"/>
  <c r="BZ252" i="2"/>
  <c r="CB251" i="2"/>
  <c r="CB250" i="2"/>
  <c r="CB249" i="2"/>
  <c r="CB248" i="2"/>
  <c r="CB247" i="2"/>
  <c r="CB246" i="2"/>
  <c r="CB245" i="2"/>
  <c r="CB244" i="2"/>
  <c r="CB243" i="2"/>
  <c r="CB242" i="2"/>
  <c r="CB241" i="2"/>
  <c r="CB240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B217" i="2"/>
  <c r="CB216" i="2"/>
  <c r="CB215" i="2"/>
  <c r="CB214" i="2"/>
  <c r="CA213" i="2"/>
  <c r="BZ213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00" i="2"/>
  <c r="BZ200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265" i="2"/>
  <c r="BZ265" i="2"/>
  <c r="CB264" i="2"/>
  <c r="CB263" i="2"/>
  <c r="CB262" i="2"/>
  <c r="CB261" i="2"/>
  <c r="CB260" i="2"/>
  <c r="CB259" i="2"/>
  <c r="CB258" i="2"/>
  <c r="CB257" i="2"/>
  <c r="CB256" i="2"/>
  <c r="CB255" i="2"/>
  <c r="CB254" i="2"/>
  <c r="CB253" i="2"/>
  <c r="AT252" i="2"/>
  <c r="AS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AT239" i="2"/>
  <c r="AS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T226" i="2"/>
  <c r="AS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T213" i="2"/>
  <c r="AS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T200" i="2"/>
  <c r="AS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265" i="2"/>
  <c r="AS265" i="2"/>
  <c r="AU264" i="2"/>
  <c r="AU263" i="2"/>
  <c r="AU262" i="2"/>
  <c r="AU261" i="2"/>
  <c r="AU260" i="2"/>
  <c r="AU259" i="2"/>
  <c r="AU258" i="2"/>
  <c r="AU257" i="2"/>
  <c r="AU256" i="2"/>
  <c r="AU255" i="2"/>
  <c r="AU254" i="2"/>
  <c r="AU253" i="2"/>
  <c r="CY264" i="2"/>
  <c r="CX264" i="2"/>
  <c r="CY263" i="2"/>
  <c r="CX263" i="2"/>
  <c r="CY262" i="2"/>
  <c r="CX262" i="2"/>
  <c r="CY261" i="2"/>
  <c r="CX261" i="2"/>
  <c r="CY260" i="2"/>
  <c r="CX260" i="2"/>
  <c r="CY259" i="2"/>
  <c r="CX259" i="2"/>
  <c r="CY258" i="2"/>
  <c r="CX258" i="2"/>
  <c r="CY257" i="2"/>
  <c r="CX257" i="2"/>
  <c r="CY256" i="2"/>
  <c r="CX256" i="2"/>
  <c r="CY255" i="2"/>
  <c r="CX255" i="2"/>
  <c r="CY254" i="2"/>
  <c r="CX254" i="2"/>
  <c r="CY253" i="2"/>
  <c r="CX253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W264" i="2"/>
  <c r="CT264" i="2"/>
  <c r="CQ264" i="2"/>
  <c r="CN264" i="2"/>
  <c r="CK264" i="2"/>
  <c r="CH264" i="2"/>
  <c r="CE264" i="2"/>
  <c r="BY264" i="2"/>
  <c r="BV264" i="2"/>
  <c r="BS264" i="2"/>
  <c r="BP264" i="2"/>
  <c r="BM264" i="2"/>
  <c r="BJ264" i="2"/>
  <c r="BG264" i="2"/>
  <c r="BD264" i="2"/>
  <c r="BA264" i="2"/>
  <c r="AX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W263" i="2"/>
  <c r="CT263" i="2"/>
  <c r="CQ263" i="2"/>
  <c r="CN263" i="2"/>
  <c r="CK263" i="2"/>
  <c r="CH263" i="2"/>
  <c r="CE263" i="2"/>
  <c r="BY263" i="2"/>
  <c r="BV263" i="2"/>
  <c r="BS263" i="2"/>
  <c r="BP263" i="2"/>
  <c r="BM263" i="2"/>
  <c r="BJ263" i="2"/>
  <c r="BG263" i="2"/>
  <c r="BD263" i="2"/>
  <c r="BA263" i="2"/>
  <c r="AX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W262" i="2"/>
  <c r="CT262" i="2"/>
  <c r="CQ262" i="2"/>
  <c r="CN262" i="2"/>
  <c r="CK262" i="2"/>
  <c r="CH262" i="2"/>
  <c r="CE262" i="2"/>
  <c r="BY262" i="2"/>
  <c r="BV262" i="2"/>
  <c r="BS262" i="2"/>
  <c r="BP262" i="2"/>
  <c r="BM262" i="2"/>
  <c r="BJ262" i="2"/>
  <c r="BG262" i="2"/>
  <c r="BD262" i="2"/>
  <c r="BA262" i="2"/>
  <c r="AX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W261" i="2"/>
  <c r="CT261" i="2"/>
  <c r="CQ261" i="2"/>
  <c r="CN261" i="2"/>
  <c r="CK261" i="2"/>
  <c r="CH261" i="2"/>
  <c r="CE261" i="2"/>
  <c r="BY261" i="2"/>
  <c r="BV261" i="2"/>
  <c r="BS261" i="2"/>
  <c r="BP261" i="2"/>
  <c r="BM261" i="2"/>
  <c r="BJ261" i="2"/>
  <c r="BG261" i="2"/>
  <c r="BD261" i="2"/>
  <c r="BA261" i="2"/>
  <c r="AX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W260" i="2"/>
  <c r="CT260" i="2"/>
  <c r="CQ260" i="2"/>
  <c r="CN260" i="2"/>
  <c r="CK260" i="2"/>
  <c r="CH260" i="2"/>
  <c r="CE260" i="2"/>
  <c r="BY260" i="2"/>
  <c r="BV260" i="2"/>
  <c r="BS260" i="2"/>
  <c r="BP260" i="2"/>
  <c r="BM260" i="2"/>
  <c r="BJ260" i="2"/>
  <c r="BG260" i="2"/>
  <c r="BD260" i="2"/>
  <c r="BA260" i="2"/>
  <c r="AX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W259" i="2"/>
  <c r="CT259" i="2"/>
  <c r="CQ259" i="2"/>
  <c r="CN259" i="2"/>
  <c r="CK259" i="2"/>
  <c r="CH259" i="2"/>
  <c r="CE259" i="2"/>
  <c r="BY259" i="2"/>
  <c r="BV259" i="2"/>
  <c r="BS259" i="2"/>
  <c r="BP259" i="2"/>
  <c r="BM259" i="2"/>
  <c r="BJ259" i="2"/>
  <c r="BG259" i="2"/>
  <c r="BD259" i="2"/>
  <c r="BA259" i="2"/>
  <c r="AX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W258" i="2"/>
  <c r="CT258" i="2"/>
  <c r="CQ258" i="2"/>
  <c r="CN258" i="2"/>
  <c r="CK258" i="2"/>
  <c r="CH258" i="2"/>
  <c r="CE258" i="2"/>
  <c r="BY258" i="2"/>
  <c r="BV258" i="2"/>
  <c r="BS258" i="2"/>
  <c r="BP258" i="2"/>
  <c r="BM258" i="2"/>
  <c r="BJ258" i="2"/>
  <c r="BG258" i="2"/>
  <c r="BD258" i="2"/>
  <c r="BA258" i="2"/>
  <c r="AX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W257" i="2"/>
  <c r="CT257" i="2"/>
  <c r="CQ257" i="2"/>
  <c r="CN257" i="2"/>
  <c r="CK257" i="2"/>
  <c r="CH257" i="2"/>
  <c r="CE257" i="2"/>
  <c r="BY257" i="2"/>
  <c r="BV257" i="2"/>
  <c r="BS257" i="2"/>
  <c r="BP257" i="2"/>
  <c r="BM257" i="2"/>
  <c r="BJ257" i="2"/>
  <c r="BG257" i="2"/>
  <c r="BD257" i="2"/>
  <c r="BA257" i="2"/>
  <c r="AX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W256" i="2"/>
  <c r="CT256" i="2"/>
  <c r="CQ256" i="2"/>
  <c r="CN256" i="2"/>
  <c r="CK256" i="2"/>
  <c r="CH256" i="2"/>
  <c r="CE256" i="2"/>
  <c r="BY256" i="2"/>
  <c r="BV256" i="2"/>
  <c r="BS256" i="2"/>
  <c r="BP256" i="2"/>
  <c r="BM256" i="2"/>
  <c r="BJ256" i="2"/>
  <c r="BG256" i="2"/>
  <c r="BD256" i="2"/>
  <c r="BA256" i="2"/>
  <c r="AX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W255" i="2"/>
  <c r="CT255" i="2"/>
  <c r="CQ255" i="2"/>
  <c r="CN255" i="2"/>
  <c r="CK255" i="2"/>
  <c r="CH255" i="2"/>
  <c r="CE255" i="2"/>
  <c r="BY255" i="2"/>
  <c r="BV255" i="2"/>
  <c r="BS255" i="2"/>
  <c r="BP255" i="2"/>
  <c r="BM255" i="2"/>
  <c r="BJ255" i="2"/>
  <c r="BG255" i="2"/>
  <c r="BD255" i="2"/>
  <c r="BA255" i="2"/>
  <c r="AX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W254" i="2"/>
  <c r="CT254" i="2"/>
  <c r="CQ254" i="2"/>
  <c r="CN254" i="2"/>
  <c r="CK254" i="2"/>
  <c r="CH254" i="2"/>
  <c r="CE254" i="2"/>
  <c r="BY254" i="2"/>
  <c r="BV254" i="2"/>
  <c r="BS254" i="2"/>
  <c r="BP254" i="2"/>
  <c r="BM254" i="2"/>
  <c r="BJ254" i="2"/>
  <c r="BG254" i="2"/>
  <c r="BD254" i="2"/>
  <c r="BA254" i="2"/>
  <c r="AX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W253" i="2"/>
  <c r="CT253" i="2"/>
  <c r="CQ253" i="2"/>
  <c r="CN253" i="2"/>
  <c r="CK253" i="2"/>
  <c r="CH253" i="2"/>
  <c r="CE253" i="2"/>
  <c r="BY253" i="2"/>
  <c r="BV253" i="2"/>
  <c r="BS253" i="2"/>
  <c r="BP253" i="2"/>
  <c r="BM253" i="2"/>
  <c r="BJ253" i="2"/>
  <c r="BG253" i="2"/>
  <c r="BD253" i="2"/>
  <c r="BA253" i="2"/>
  <c r="AX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P264" i="1"/>
  <c r="BM264" i="1"/>
  <c r="BJ264" i="1"/>
  <c r="BG264" i="1"/>
  <c r="BD264" i="1"/>
  <c r="BA264" i="1"/>
  <c r="AX264" i="1"/>
  <c r="AU264" i="1"/>
  <c r="AR264" i="1"/>
  <c r="AO264" i="1"/>
  <c r="AL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P263" i="1"/>
  <c r="BM263" i="1"/>
  <c r="BJ263" i="1"/>
  <c r="BG263" i="1"/>
  <c r="BD263" i="1"/>
  <c r="BA263" i="1"/>
  <c r="AX263" i="1"/>
  <c r="AU263" i="1"/>
  <c r="AR263" i="1"/>
  <c r="AO263" i="1"/>
  <c r="AL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P262" i="1"/>
  <c r="BM262" i="1"/>
  <c r="BJ262" i="1"/>
  <c r="BG262" i="1"/>
  <c r="BD262" i="1"/>
  <c r="BA262" i="1"/>
  <c r="AX262" i="1"/>
  <c r="AU262" i="1"/>
  <c r="AR262" i="1"/>
  <c r="AO262" i="1"/>
  <c r="AL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P261" i="1"/>
  <c r="BM261" i="1"/>
  <c r="BJ261" i="1"/>
  <c r="BG261" i="1"/>
  <c r="BD261" i="1"/>
  <c r="BA261" i="1"/>
  <c r="AX261" i="1"/>
  <c r="AU261" i="1"/>
  <c r="AR261" i="1"/>
  <c r="AO261" i="1"/>
  <c r="AL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P260" i="1"/>
  <c r="BM260" i="1"/>
  <c r="BJ260" i="1"/>
  <c r="BG260" i="1"/>
  <c r="BD260" i="1"/>
  <c r="BA260" i="1"/>
  <c r="AX260" i="1"/>
  <c r="AU260" i="1"/>
  <c r="AR260" i="1"/>
  <c r="AO260" i="1"/>
  <c r="AL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P259" i="1"/>
  <c r="BM259" i="1"/>
  <c r="BJ259" i="1"/>
  <c r="BG259" i="1"/>
  <c r="BD259" i="1"/>
  <c r="BA259" i="1"/>
  <c r="AX259" i="1"/>
  <c r="AU259" i="1"/>
  <c r="AR259" i="1"/>
  <c r="AO259" i="1"/>
  <c r="AL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P258" i="1"/>
  <c r="BM258" i="1"/>
  <c r="BJ258" i="1"/>
  <c r="BG258" i="1"/>
  <c r="BD258" i="1"/>
  <c r="BA258" i="1"/>
  <c r="AX258" i="1"/>
  <c r="AU258" i="1"/>
  <c r="AR258" i="1"/>
  <c r="AO258" i="1"/>
  <c r="AL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P257" i="1"/>
  <c r="BM257" i="1"/>
  <c r="BJ257" i="1"/>
  <c r="BG257" i="1"/>
  <c r="BD257" i="1"/>
  <c r="BA257" i="1"/>
  <c r="AX257" i="1"/>
  <c r="AU257" i="1"/>
  <c r="AR257" i="1"/>
  <c r="AO257" i="1"/>
  <c r="AL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P256" i="1"/>
  <c r="BM256" i="1"/>
  <c r="BJ256" i="1"/>
  <c r="BG256" i="1"/>
  <c r="BD256" i="1"/>
  <c r="BA256" i="1"/>
  <c r="AX256" i="1"/>
  <c r="AU256" i="1"/>
  <c r="AR256" i="1"/>
  <c r="AO256" i="1"/>
  <c r="AL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P255" i="1"/>
  <c r="BM255" i="1"/>
  <c r="BJ255" i="1"/>
  <c r="BG255" i="1"/>
  <c r="BD255" i="1"/>
  <c r="BA255" i="1"/>
  <c r="AX255" i="1"/>
  <c r="AU255" i="1"/>
  <c r="AR255" i="1"/>
  <c r="AO255" i="1"/>
  <c r="AL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P254" i="1"/>
  <c r="BM254" i="1"/>
  <c r="BJ254" i="1"/>
  <c r="BG254" i="1"/>
  <c r="BD254" i="1"/>
  <c r="BA254" i="1"/>
  <c r="AX254" i="1"/>
  <c r="AU254" i="1"/>
  <c r="AR254" i="1"/>
  <c r="AO254" i="1"/>
  <c r="AL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P253" i="1"/>
  <c r="BM253" i="1"/>
  <c r="BJ253" i="1"/>
  <c r="BG253" i="1"/>
  <c r="BD253" i="1"/>
  <c r="BA253" i="1"/>
  <c r="AX253" i="1"/>
  <c r="AU253" i="1"/>
  <c r="AR253" i="1"/>
  <c r="AO253" i="1"/>
  <c r="AL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51" i="2"/>
  <c r="CX251" i="2"/>
  <c r="CY250" i="2"/>
  <c r="CX250" i="2"/>
  <c r="CY249" i="2"/>
  <c r="CX249" i="2"/>
  <c r="CY248" i="2"/>
  <c r="CX248" i="2"/>
  <c r="CY247" i="2"/>
  <c r="CX247" i="2"/>
  <c r="CY246" i="2"/>
  <c r="CX246" i="2"/>
  <c r="CY245" i="2"/>
  <c r="CX245" i="2"/>
  <c r="CY244" i="2"/>
  <c r="CX244" i="2"/>
  <c r="CY243" i="2"/>
  <c r="CX243" i="2"/>
  <c r="CY242" i="2"/>
  <c r="CX242" i="2"/>
  <c r="CY241" i="2"/>
  <c r="CX241" i="2"/>
  <c r="CY240" i="2"/>
  <c r="CX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W251" i="2"/>
  <c r="CT251" i="2"/>
  <c r="CQ251" i="2"/>
  <c r="CN251" i="2"/>
  <c r="CK251" i="2"/>
  <c r="CH251" i="2"/>
  <c r="CE251" i="2"/>
  <c r="BY251" i="2"/>
  <c r="BV251" i="2"/>
  <c r="BS251" i="2"/>
  <c r="BP251" i="2"/>
  <c r="BM251" i="2"/>
  <c r="BJ251" i="2"/>
  <c r="BG251" i="2"/>
  <c r="BD251" i="2"/>
  <c r="BA251" i="2"/>
  <c r="AX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W250" i="2"/>
  <c r="CT250" i="2"/>
  <c r="CQ250" i="2"/>
  <c r="CN250" i="2"/>
  <c r="CK250" i="2"/>
  <c r="CH250" i="2"/>
  <c r="CE250" i="2"/>
  <c r="BY250" i="2"/>
  <c r="BV250" i="2"/>
  <c r="BS250" i="2"/>
  <c r="BP250" i="2"/>
  <c r="BM250" i="2"/>
  <c r="BJ250" i="2"/>
  <c r="BG250" i="2"/>
  <c r="BD250" i="2"/>
  <c r="BA250" i="2"/>
  <c r="AX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W249" i="2"/>
  <c r="CT249" i="2"/>
  <c r="CQ249" i="2"/>
  <c r="CN249" i="2"/>
  <c r="CK249" i="2"/>
  <c r="CH249" i="2"/>
  <c r="CE249" i="2"/>
  <c r="BY249" i="2"/>
  <c r="BV249" i="2"/>
  <c r="BS249" i="2"/>
  <c r="BP249" i="2"/>
  <c r="BM249" i="2"/>
  <c r="BJ249" i="2"/>
  <c r="BG249" i="2"/>
  <c r="BD249" i="2"/>
  <c r="BA249" i="2"/>
  <c r="AX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W248" i="2"/>
  <c r="CT248" i="2"/>
  <c r="CQ248" i="2"/>
  <c r="CN248" i="2"/>
  <c r="CK248" i="2"/>
  <c r="CH248" i="2"/>
  <c r="CE248" i="2"/>
  <c r="BY248" i="2"/>
  <c r="BV248" i="2"/>
  <c r="BS248" i="2"/>
  <c r="BP248" i="2"/>
  <c r="BM248" i="2"/>
  <c r="BJ248" i="2"/>
  <c r="BG248" i="2"/>
  <c r="BD248" i="2"/>
  <c r="BA248" i="2"/>
  <c r="AX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W247" i="2"/>
  <c r="CT247" i="2"/>
  <c r="CQ247" i="2"/>
  <c r="CN247" i="2"/>
  <c r="CK247" i="2"/>
  <c r="CH247" i="2"/>
  <c r="CE247" i="2"/>
  <c r="BY247" i="2"/>
  <c r="BV247" i="2"/>
  <c r="BS247" i="2"/>
  <c r="BP247" i="2"/>
  <c r="BM247" i="2"/>
  <c r="BJ247" i="2"/>
  <c r="BG247" i="2"/>
  <c r="BD247" i="2"/>
  <c r="BA247" i="2"/>
  <c r="AX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W246" i="2"/>
  <c r="CT246" i="2"/>
  <c r="CQ246" i="2"/>
  <c r="CN246" i="2"/>
  <c r="CK246" i="2"/>
  <c r="CH246" i="2"/>
  <c r="CE246" i="2"/>
  <c r="BY246" i="2"/>
  <c r="BV246" i="2"/>
  <c r="BS246" i="2"/>
  <c r="BP246" i="2"/>
  <c r="BM246" i="2"/>
  <c r="BJ246" i="2"/>
  <c r="BG246" i="2"/>
  <c r="BD246" i="2"/>
  <c r="BA246" i="2"/>
  <c r="AX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W245" i="2"/>
  <c r="CT245" i="2"/>
  <c r="CQ245" i="2"/>
  <c r="CN245" i="2"/>
  <c r="CK245" i="2"/>
  <c r="CH245" i="2"/>
  <c r="CE245" i="2"/>
  <c r="BY245" i="2"/>
  <c r="BV245" i="2"/>
  <c r="BS245" i="2"/>
  <c r="BP245" i="2"/>
  <c r="BM245" i="2"/>
  <c r="BJ245" i="2"/>
  <c r="BG245" i="2"/>
  <c r="BD245" i="2"/>
  <c r="BA245" i="2"/>
  <c r="AX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W244" i="2"/>
  <c r="CT244" i="2"/>
  <c r="CQ244" i="2"/>
  <c r="CN244" i="2"/>
  <c r="CK244" i="2"/>
  <c r="CH244" i="2"/>
  <c r="CE244" i="2"/>
  <c r="BY244" i="2"/>
  <c r="BV244" i="2"/>
  <c r="BS244" i="2"/>
  <c r="BP244" i="2"/>
  <c r="BM244" i="2"/>
  <c r="BJ244" i="2"/>
  <c r="BG244" i="2"/>
  <c r="BD244" i="2"/>
  <c r="BA244" i="2"/>
  <c r="AX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W243" i="2"/>
  <c r="CT243" i="2"/>
  <c r="CQ243" i="2"/>
  <c r="CN243" i="2"/>
  <c r="CK243" i="2"/>
  <c r="CH243" i="2"/>
  <c r="CE243" i="2"/>
  <c r="BY243" i="2"/>
  <c r="BV243" i="2"/>
  <c r="BS243" i="2"/>
  <c r="BP243" i="2"/>
  <c r="BM243" i="2"/>
  <c r="BJ243" i="2"/>
  <c r="BG243" i="2"/>
  <c r="BD243" i="2"/>
  <c r="BA243" i="2"/>
  <c r="AX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W242" i="2"/>
  <c r="CT242" i="2"/>
  <c r="CQ242" i="2"/>
  <c r="CN242" i="2"/>
  <c r="CK242" i="2"/>
  <c r="CH242" i="2"/>
  <c r="CE242" i="2"/>
  <c r="BY242" i="2"/>
  <c r="BV242" i="2"/>
  <c r="BS242" i="2"/>
  <c r="BP242" i="2"/>
  <c r="BM242" i="2"/>
  <c r="BJ242" i="2"/>
  <c r="BG242" i="2"/>
  <c r="BD242" i="2"/>
  <c r="BA242" i="2"/>
  <c r="AX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W241" i="2"/>
  <c r="CT241" i="2"/>
  <c r="CQ241" i="2"/>
  <c r="CN241" i="2"/>
  <c r="CK241" i="2"/>
  <c r="CH241" i="2"/>
  <c r="CE241" i="2"/>
  <c r="BY241" i="2"/>
  <c r="BV241" i="2"/>
  <c r="BS241" i="2"/>
  <c r="BP241" i="2"/>
  <c r="BM241" i="2"/>
  <c r="BJ241" i="2"/>
  <c r="BG241" i="2"/>
  <c r="BD241" i="2"/>
  <c r="BA241" i="2"/>
  <c r="AX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W240" i="2"/>
  <c r="CT240" i="2"/>
  <c r="CQ240" i="2"/>
  <c r="CN240" i="2"/>
  <c r="CK240" i="2"/>
  <c r="CH240" i="2"/>
  <c r="CE240" i="2"/>
  <c r="BY240" i="2"/>
  <c r="BV240" i="2"/>
  <c r="BS240" i="2"/>
  <c r="BP240" i="2"/>
  <c r="BM240" i="2"/>
  <c r="BJ240" i="2"/>
  <c r="BG240" i="2"/>
  <c r="BD240" i="2"/>
  <c r="BA240" i="2"/>
  <c r="AX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CA252" i="1"/>
  <c r="BZ252" i="1"/>
  <c r="BX252" i="1"/>
  <c r="BW252" i="1"/>
  <c r="BU252" i="1"/>
  <c r="BT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52" i="1" l="1"/>
  <c r="CF252" i="1"/>
  <c r="CF265" i="1"/>
  <c r="CX252" i="2"/>
  <c r="CY265" i="2"/>
  <c r="CG265" i="1"/>
  <c r="CX265" i="2"/>
  <c r="CY252" i="2"/>
  <c r="CY238" i="2"/>
  <c r="CX238" i="2"/>
  <c r="CY237" i="2"/>
  <c r="CX237" i="2"/>
  <c r="CY236" i="2"/>
  <c r="CX236" i="2"/>
  <c r="CY235" i="2"/>
  <c r="CX235" i="2"/>
  <c r="CY234" i="2"/>
  <c r="CX234" i="2"/>
  <c r="CY233" i="2"/>
  <c r="CX233" i="2"/>
  <c r="CY231" i="2"/>
  <c r="CX231" i="2"/>
  <c r="CY230" i="2"/>
  <c r="CX230" i="2"/>
  <c r="CY229" i="2"/>
  <c r="CX229" i="2"/>
  <c r="CY228" i="2"/>
  <c r="CX228" i="2"/>
  <c r="CY227" i="2"/>
  <c r="CX227" i="2"/>
  <c r="CY232" i="2"/>
  <c r="CX232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C225" i="1" l="1"/>
  <c r="CV239" i="2" l="1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W238" i="2"/>
  <c r="CT238" i="2"/>
  <c r="CQ238" i="2"/>
  <c r="CN238" i="2"/>
  <c r="CK238" i="2"/>
  <c r="CH238" i="2"/>
  <c r="CE238" i="2"/>
  <c r="BY238" i="2"/>
  <c r="BV238" i="2"/>
  <c r="BS238" i="2"/>
  <c r="BP238" i="2"/>
  <c r="BM238" i="2"/>
  <c r="BJ238" i="2"/>
  <c r="BG238" i="2"/>
  <c r="BD238" i="2"/>
  <c r="BA238" i="2"/>
  <c r="AX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CW237" i="2"/>
  <c r="CT237" i="2"/>
  <c r="CQ237" i="2"/>
  <c r="CN237" i="2"/>
  <c r="CK237" i="2"/>
  <c r="CH237" i="2"/>
  <c r="CE237" i="2"/>
  <c r="BY237" i="2"/>
  <c r="BV237" i="2"/>
  <c r="BS237" i="2"/>
  <c r="BP237" i="2"/>
  <c r="BM237" i="2"/>
  <c r="BJ237" i="2"/>
  <c r="BG237" i="2"/>
  <c r="BD237" i="2"/>
  <c r="BA237" i="2"/>
  <c r="AX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CW236" i="2"/>
  <c r="CT236" i="2"/>
  <c r="CQ236" i="2"/>
  <c r="CN236" i="2"/>
  <c r="CK236" i="2"/>
  <c r="CH236" i="2"/>
  <c r="CE236" i="2"/>
  <c r="BY236" i="2"/>
  <c r="BV236" i="2"/>
  <c r="BS236" i="2"/>
  <c r="BP236" i="2"/>
  <c r="BM236" i="2"/>
  <c r="BJ236" i="2"/>
  <c r="BG236" i="2"/>
  <c r="BD236" i="2"/>
  <c r="BA236" i="2"/>
  <c r="AX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CW235" i="2"/>
  <c r="CT235" i="2"/>
  <c r="CQ235" i="2"/>
  <c r="CN235" i="2"/>
  <c r="CK235" i="2"/>
  <c r="CH235" i="2"/>
  <c r="CE235" i="2"/>
  <c r="BY235" i="2"/>
  <c r="BV235" i="2"/>
  <c r="BS235" i="2"/>
  <c r="BP235" i="2"/>
  <c r="BM235" i="2"/>
  <c r="BJ235" i="2"/>
  <c r="BG235" i="2"/>
  <c r="BD235" i="2"/>
  <c r="BA235" i="2"/>
  <c r="AX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CW234" i="2"/>
  <c r="CT234" i="2"/>
  <c r="CQ234" i="2"/>
  <c r="CN234" i="2"/>
  <c r="CK234" i="2"/>
  <c r="CH234" i="2"/>
  <c r="CE234" i="2"/>
  <c r="BY234" i="2"/>
  <c r="BV234" i="2"/>
  <c r="BS234" i="2"/>
  <c r="BP234" i="2"/>
  <c r="BM234" i="2"/>
  <c r="BJ234" i="2"/>
  <c r="BG234" i="2"/>
  <c r="BD234" i="2"/>
  <c r="BA234" i="2"/>
  <c r="AX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CW233" i="2"/>
  <c r="CT233" i="2"/>
  <c r="CQ233" i="2"/>
  <c r="CN233" i="2"/>
  <c r="CK233" i="2"/>
  <c r="CH233" i="2"/>
  <c r="CE233" i="2"/>
  <c r="BY233" i="2"/>
  <c r="BV233" i="2"/>
  <c r="BS233" i="2"/>
  <c r="BP233" i="2"/>
  <c r="BM233" i="2"/>
  <c r="BJ233" i="2"/>
  <c r="BG233" i="2"/>
  <c r="BD233" i="2"/>
  <c r="BA233" i="2"/>
  <c r="AX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CW232" i="2"/>
  <c r="CT232" i="2"/>
  <c r="CQ232" i="2"/>
  <c r="CN232" i="2"/>
  <c r="CK232" i="2"/>
  <c r="CH232" i="2"/>
  <c r="CE232" i="2"/>
  <c r="BY232" i="2"/>
  <c r="BV232" i="2"/>
  <c r="BS232" i="2"/>
  <c r="BP232" i="2"/>
  <c r="BM232" i="2"/>
  <c r="BJ232" i="2"/>
  <c r="BG232" i="2"/>
  <c r="BD232" i="2"/>
  <c r="BA232" i="2"/>
  <c r="AX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CW231" i="2"/>
  <c r="CT231" i="2"/>
  <c r="CQ231" i="2"/>
  <c r="CN231" i="2"/>
  <c r="CK231" i="2"/>
  <c r="CH231" i="2"/>
  <c r="CE231" i="2"/>
  <c r="BY231" i="2"/>
  <c r="BV231" i="2"/>
  <c r="BS231" i="2"/>
  <c r="BP231" i="2"/>
  <c r="BM231" i="2"/>
  <c r="BJ231" i="2"/>
  <c r="BG231" i="2"/>
  <c r="BD231" i="2"/>
  <c r="BA231" i="2"/>
  <c r="AX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CW230" i="2"/>
  <c r="CT230" i="2"/>
  <c r="CQ230" i="2"/>
  <c r="CN230" i="2"/>
  <c r="CK230" i="2"/>
  <c r="CH230" i="2"/>
  <c r="CE230" i="2"/>
  <c r="BY230" i="2"/>
  <c r="BV230" i="2"/>
  <c r="BS230" i="2"/>
  <c r="BP230" i="2"/>
  <c r="BM230" i="2"/>
  <c r="BJ230" i="2"/>
  <c r="BG230" i="2"/>
  <c r="BD230" i="2"/>
  <c r="BA230" i="2"/>
  <c r="AX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CW229" i="2"/>
  <c r="CT229" i="2"/>
  <c r="CQ229" i="2"/>
  <c r="CN229" i="2"/>
  <c r="CK229" i="2"/>
  <c r="CH229" i="2"/>
  <c r="CE229" i="2"/>
  <c r="BY229" i="2"/>
  <c r="BV229" i="2"/>
  <c r="BS229" i="2"/>
  <c r="BP229" i="2"/>
  <c r="BM229" i="2"/>
  <c r="BJ229" i="2"/>
  <c r="BG229" i="2"/>
  <c r="BD229" i="2"/>
  <c r="BA229" i="2"/>
  <c r="AX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CW228" i="2"/>
  <c r="CT228" i="2"/>
  <c r="CQ228" i="2"/>
  <c r="CN228" i="2"/>
  <c r="CK228" i="2"/>
  <c r="CH228" i="2"/>
  <c r="CE228" i="2"/>
  <c r="BY228" i="2"/>
  <c r="BV228" i="2"/>
  <c r="BS228" i="2"/>
  <c r="BP228" i="2"/>
  <c r="BM228" i="2"/>
  <c r="BJ228" i="2"/>
  <c r="BG228" i="2"/>
  <c r="BD228" i="2"/>
  <c r="BA228" i="2"/>
  <c r="AX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CW227" i="2"/>
  <c r="CT227" i="2"/>
  <c r="CQ227" i="2"/>
  <c r="CN227" i="2"/>
  <c r="CK227" i="2"/>
  <c r="CH227" i="2"/>
  <c r="CE227" i="2"/>
  <c r="BY227" i="2"/>
  <c r="BV227" i="2"/>
  <c r="BS227" i="2"/>
  <c r="BP227" i="2"/>
  <c r="BM227" i="2"/>
  <c r="BJ227" i="2"/>
  <c r="BG227" i="2"/>
  <c r="BD227" i="2"/>
  <c r="BA227" i="2"/>
  <c r="AX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G238" i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X239" i="2" l="1"/>
  <c r="CY239" i="2"/>
  <c r="CF239" i="1"/>
  <c r="CG239" i="1"/>
  <c r="CW225" i="2"/>
  <c r="CT225" i="2"/>
  <c r="CQ225" i="2"/>
  <c r="CN225" i="2"/>
  <c r="CK225" i="2"/>
  <c r="CH225" i="2"/>
  <c r="CE225" i="2"/>
  <c r="BY225" i="2"/>
  <c r="BV225" i="2"/>
  <c r="BS225" i="2"/>
  <c r="BP225" i="2"/>
  <c r="BM225" i="2"/>
  <c r="BJ225" i="2"/>
  <c r="BG225" i="2"/>
  <c r="BD225" i="2"/>
  <c r="BA225" i="2"/>
  <c r="AX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W224" i="2"/>
  <c r="CT224" i="2"/>
  <c r="CQ224" i="2"/>
  <c r="CN224" i="2"/>
  <c r="CK224" i="2"/>
  <c r="CH224" i="2"/>
  <c r="CE224" i="2"/>
  <c r="BY224" i="2"/>
  <c r="BV224" i="2"/>
  <c r="BS224" i="2"/>
  <c r="BP224" i="2"/>
  <c r="BM224" i="2"/>
  <c r="BJ224" i="2"/>
  <c r="BG224" i="2"/>
  <c r="BD224" i="2"/>
  <c r="BA224" i="2"/>
  <c r="AX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W223" i="2"/>
  <c r="CT223" i="2"/>
  <c r="CQ223" i="2"/>
  <c r="CN223" i="2"/>
  <c r="CK223" i="2"/>
  <c r="CH223" i="2"/>
  <c r="CE223" i="2"/>
  <c r="BY223" i="2"/>
  <c r="BV223" i="2"/>
  <c r="BS223" i="2"/>
  <c r="BP223" i="2"/>
  <c r="BM223" i="2"/>
  <c r="BJ223" i="2"/>
  <c r="BG223" i="2"/>
  <c r="BD223" i="2"/>
  <c r="BA223" i="2"/>
  <c r="AX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W222" i="2"/>
  <c r="CT222" i="2"/>
  <c r="CQ222" i="2"/>
  <c r="CN222" i="2"/>
  <c r="CK222" i="2"/>
  <c r="CH222" i="2"/>
  <c r="CE222" i="2"/>
  <c r="BY222" i="2"/>
  <c r="BV222" i="2"/>
  <c r="BS222" i="2"/>
  <c r="BP222" i="2"/>
  <c r="BM222" i="2"/>
  <c r="BJ222" i="2"/>
  <c r="BG222" i="2"/>
  <c r="BD222" i="2"/>
  <c r="BA222" i="2"/>
  <c r="AX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W221" i="2"/>
  <c r="CT221" i="2"/>
  <c r="CQ221" i="2"/>
  <c r="CN221" i="2"/>
  <c r="CK221" i="2"/>
  <c r="CH221" i="2"/>
  <c r="CE221" i="2"/>
  <c r="BY221" i="2"/>
  <c r="BV221" i="2"/>
  <c r="BS221" i="2"/>
  <c r="BP221" i="2"/>
  <c r="BM221" i="2"/>
  <c r="BJ221" i="2"/>
  <c r="BG221" i="2"/>
  <c r="BD221" i="2"/>
  <c r="BA221" i="2"/>
  <c r="AX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W220" i="2"/>
  <c r="CT220" i="2"/>
  <c r="CQ220" i="2"/>
  <c r="CN220" i="2"/>
  <c r="CK220" i="2"/>
  <c r="CH220" i="2"/>
  <c r="CE220" i="2"/>
  <c r="BY220" i="2"/>
  <c r="BV220" i="2"/>
  <c r="BS220" i="2"/>
  <c r="BP220" i="2"/>
  <c r="BM220" i="2"/>
  <c r="BJ220" i="2"/>
  <c r="BG220" i="2"/>
  <c r="BD220" i="2"/>
  <c r="BA220" i="2"/>
  <c r="AX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W219" i="2"/>
  <c r="CT219" i="2"/>
  <c r="CQ219" i="2"/>
  <c r="CN219" i="2"/>
  <c r="CK219" i="2"/>
  <c r="CH219" i="2"/>
  <c r="CE219" i="2"/>
  <c r="BY219" i="2"/>
  <c r="BV219" i="2"/>
  <c r="BS219" i="2"/>
  <c r="BP219" i="2"/>
  <c r="BM219" i="2"/>
  <c r="BJ219" i="2"/>
  <c r="BG219" i="2"/>
  <c r="BD219" i="2"/>
  <c r="BA219" i="2"/>
  <c r="AX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W218" i="2"/>
  <c r="CT218" i="2"/>
  <c r="CQ218" i="2"/>
  <c r="CN218" i="2"/>
  <c r="CK218" i="2"/>
  <c r="CH218" i="2"/>
  <c r="CE218" i="2"/>
  <c r="BY218" i="2"/>
  <c r="BV218" i="2"/>
  <c r="BS218" i="2"/>
  <c r="BP218" i="2"/>
  <c r="BM218" i="2"/>
  <c r="BJ218" i="2"/>
  <c r="BG218" i="2"/>
  <c r="BD218" i="2"/>
  <c r="BA218" i="2"/>
  <c r="AX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W217" i="2"/>
  <c r="CT217" i="2"/>
  <c r="CQ217" i="2"/>
  <c r="CN217" i="2"/>
  <c r="CK217" i="2"/>
  <c r="CH217" i="2"/>
  <c r="CE217" i="2"/>
  <c r="BY217" i="2"/>
  <c r="BV217" i="2"/>
  <c r="BS217" i="2"/>
  <c r="BP217" i="2"/>
  <c r="BM217" i="2"/>
  <c r="BJ217" i="2"/>
  <c r="BG217" i="2"/>
  <c r="BD217" i="2"/>
  <c r="BA217" i="2"/>
  <c r="AX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F225" i="1"/>
  <c r="Z225" i="1"/>
  <c r="W225" i="1"/>
  <c r="T225" i="1"/>
  <c r="Q225" i="1"/>
  <c r="N225" i="1"/>
  <c r="K225" i="1"/>
  <c r="H225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CE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Y225" i="2" l="1"/>
  <c r="CX225" i="2"/>
  <c r="CY224" i="2"/>
  <c r="CX224" i="2"/>
  <c r="CY223" i="2"/>
  <c r="CX223" i="2"/>
  <c r="CY222" i="2"/>
  <c r="CX222" i="2"/>
  <c r="CY221" i="2"/>
  <c r="CX221" i="2"/>
  <c r="CY220" i="2"/>
  <c r="CX220" i="2"/>
  <c r="CY219" i="2"/>
  <c r="CX219" i="2"/>
  <c r="CY218" i="2"/>
  <c r="CX218" i="2"/>
  <c r="CY217" i="2"/>
  <c r="CX217" i="2"/>
  <c r="CY216" i="2"/>
  <c r="CX216" i="2"/>
  <c r="CY215" i="2"/>
  <c r="CX215" i="2"/>
  <c r="CY214" i="2"/>
  <c r="CX214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M216" i="2"/>
  <c r="BA216" i="2"/>
  <c r="Q216" i="2"/>
  <c r="BM215" i="2"/>
  <c r="BP214" i="2"/>
  <c r="BM214" i="2"/>
  <c r="BA214" i="2"/>
  <c r="Q214" i="2"/>
  <c r="D226" i="2"/>
  <c r="C226" i="2"/>
  <c r="CX226" i="2" l="1"/>
  <c r="CY226" i="2"/>
  <c r="CG225" i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L216" i="1"/>
  <c r="AF216" i="1"/>
  <c r="AL215" i="1"/>
  <c r="AF215" i="1"/>
  <c r="E215" i="1"/>
  <c r="AL214" i="1"/>
  <c r="AF214" i="1"/>
  <c r="CF226" i="1" l="1"/>
  <c r="CG226" i="1"/>
  <c r="AC208" i="2"/>
  <c r="AL201" i="1" l="1"/>
  <c r="CV213" i="2" l="1"/>
  <c r="CU213" i="2"/>
  <c r="CS213" i="2"/>
  <c r="CR213" i="2"/>
  <c r="CP213" i="2"/>
  <c r="CO213" i="2"/>
  <c r="CM213" i="2"/>
  <c r="CL213" i="2"/>
  <c r="CJ213" i="2"/>
  <c r="CI213" i="2"/>
  <c r="CG213" i="2"/>
  <c r="CF213" i="2"/>
  <c r="AB213" i="2"/>
  <c r="AA213" i="2"/>
  <c r="CD213" i="2"/>
  <c r="CC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Q213" i="2"/>
  <c r="AP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Y212" i="2"/>
  <c r="CX212" i="2"/>
  <c r="AC212" i="2"/>
  <c r="BA212" i="2"/>
  <c r="W212" i="2"/>
  <c r="Q212" i="2"/>
  <c r="CY211" i="2"/>
  <c r="CX211" i="2"/>
  <c r="BA211" i="2"/>
  <c r="Q211" i="2"/>
  <c r="CY210" i="2"/>
  <c r="CX210" i="2"/>
  <c r="BP210" i="2"/>
  <c r="BA210" i="2"/>
  <c r="Q210" i="2"/>
  <c r="CY209" i="2"/>
  <c r="CX209" i="2"/>
  <c r="BP209" i="2"/>
  <c r="BM209" i="2"/>
  <c r="BA209" i="2"/>
  <c r="Q209" i="2"/>
  <c r="CY208" i="2"/>
  <c r="CX208" i="2"/>
  <c r="BP208" i="2"/>
  <c r="BM208" i="2"/>
  <c r="BA208" i="2"/>
  <c r="Q208" i="2"/>
  <c r="CY207" i="2"/>
  <c r="CX207" i="2"/>
  <c r="BP207" i="2"/>
  <c r="BA207" i="2"/>
  <c r="Q207" i="2"/>
  <c r="CY206" i="2"/>
  <c r="CX206" i="2"/>
  <c r="BM206" i="2"/>
  <c r="Q206" i="2"/>
  <c r="CY205" i="2"/>
  <c r="CX205" i="2"/>
  <c r="BP205" i="2"/>
  <c r="BA205" i="2"/>
  <c r="Q205" i="2"/>
  <c r="CY204" i="2"/>
  <c r="CX204" i="2"/>
  <c r="BP204" i="2"/>
  <c r="BA204" i="2"/>
  <c r="Q204" i="2"/>
  <c r="CY203" i="2"/>
  <c r="CX203" i="2"/>
  <c r="BM203" i="2"/>
  <c r="Q203" i="2"/>
  <c r="CY202" i="2"/>
  <c r="CX202" i="2"/>
  <c r="AC202" i="2"/>
  <c r="BP202" i="2"/>
  <c r="BA202" i="2"/>
  <c r="Q202" i="2"/>
  <c r="CY201" i="2"/>
  <c r="CX201" i="2"/>
  <c r="BP201" i="2"/>
  <c r="BM201" i="2"/>
  <c r="BA201" i="2"/>
  <c r="Q201" i="2"/>
  <c r="CX213" i="2" l="1"/>
  <c r="CY213" i="2"/>
  <c r="CG212" i="1"/>
  <c r="CF212" i="1"/>
  <c r="CG211" i="1"/>
  <c r="CF211" i="1"/>
  <c r="CG210" i="1"/>
  <c r="CF210" i="1"/>
  <c r="CG209" i="1"/>
  <c r="CF209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198" i="1"/>
  <c r="CF198" i="1"/>
  <c r="CG197" i="1"/>
  <c r="CF197" i="1"/>
  <c r="CG196" i="1"/>
  <c r="CF196" i="1"/>
  <c r="CG195" i="1"/>
  <c r="CF195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9" i="1"/>
  <c r="CF199" i="1"/>
  <c r="BO31" i="1"/>
  <c r="BN31" i="1"/>
  <c r="BO213" i="1"/>
  <c r="BN213" i="1"/>
  <c r="BO200" i="1"/>
  <c r="BN200" i="1"/>
  <c r="BP199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18" i="1"/>
  <c r="BN18" i="1"/>
  <c r="CD213" i="1"/>
  <c r="CC213" i="1"/>
  <c r="CA213" i="1"/>
  <c r="BZ213" i="1"/>
  <c r="BX213" i="1"/>
  <c r="BW213" i="1"/>
  <c r="BU213" i="1"/>
  <c r="BT213" i="1"/>
  <c r="BL213" i="1"/>
  <c r="BK213" i="1"/>
  <c r="BI213" i="1"/>
  <c r="BH213" i="1"/>
  <c r="V213" i="1"/>
  <c r="U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Y212" i="1"/>
  <c r="AF212" i="1"/>
  <c r="AL211" i="1"/>
  <c r="AF211" i="1"/>
  <c r="Q211" i="1"/>
  <c r="CB210" i="1"/>
  <c r="BY210" i="1"/>
  <c r="AL210" i="1"/>
  <c r="Q210" i="1"/>
  <c r="CE209" i="1"/>
  <c r="CB209" i="1"/>
  <c r="CB208" i="1"/>
  <c r="W208" i="1"/>
  <c r="AL208" i="1"/>
  <c r="AF208" i="1"/>
  <c r="CB207" i="1"/>
  <c r="AL207" i="1"/>
  <c r="AF207" i="1"/>
  <c r="CB206" i="1"/>
  <c r="BY206" i="1"/>
  <c r="AX206" i="1"/>
  <c r="AL206" i="1"/>
  <c r="AF206" i="1"/>
  <c r="BY205" i="1"/>
  <c r="AL205" i="1"/>
  <c r="CB204" i="1"/>
  <c r="AL204" i="1"/>
  <c r="AF204" i="1"/>
  <c r="BD203" i="1"/>
  <c r="AF203" i="1"/>
  <c r="AL202" i="1"/>
  <c r="AF202" i="1"/>
  <c r="AF201" i="1"/>
  <c r="Q201" i="1"/>
  <c r="CG213" i="1" l="1"/>
  <c r="CF213" i="1"/>
  <c r="AZ200" i="1"/>
  <c r="AY200" i="1"/>
  <c r="BA196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Y195" i="1" l="1"/>
  <c r="CG186" i="1" l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F178" i="1"/>
  <c r="CG177" i="1"/>
  <c r="CF177" i="1"/>
  <c r="CG176" i="1"/>
  <c r="CF176" i="1"/>
  <c r="CG175" i="1"/>
  <c r="CF175" i="1"/>
  <c r="CG173" i="1"/>
  <c r="CF173" i="1"/>
  <c r="CG172" i="1"/>
  <c r="CF172" i="1"/>
  <c r="CG171" i="1"/>
  <c r="CF171" i="1"/>
  <c r="CG170" i="1"/>
  <c r="CF170" i="1"/>
  <c r="CG169" i="1"/>
  <c r="CF169" i="1"/>
  <c r="CG168" i="1"/>
  <c r="CF168" i="1"/>
  <c r="CG167" i="1"/>
  <c r="CF167" i="1"/>
  <c r="CG166" i="1"/>
  <c r="CF166" i="1"/>
  <c r="CG165" i="1"/>
  <c r="CF165" i="1"/>
  <c r="CG164" i="1"/>
  <c r="CF164" i="1"/>
  <c r="CG163" i="1"/>
  <c r="CF163" i="1"/>
  <c r="CG162" i="1"/>
  <c r="CF162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34" i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6" i="1"/>
  <c r="CF6" i="1"/>
  <c r="BA192" i="2" l="1"/>
  <c r="Z191" i="1" l="1"/>
  <c r="V200" i="1" l="1"/>
  <c r="U200" i="1"/>
  <c r="W193" i="1"/>
  <c r="W189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Y189" i="1"/>
  <c r="AL189" i="1"/>
  <c r="CX188" i="2" l="1"/>
  <c r="BA188" i="2"/>
  <c r="CT198" i="2" l="1"/>
  <c r="CQ195" i="2"/>
  <c r="AC199" i="2"/>
  <c r="AC197" i="2"/>
  <c r="BP199" i="2"/>
  <c r="BP197" i="2"/>
  <c r="BP196" i="2"/>
  <c r="BP195" i="2"/>
  <c r="BP194" i="2"/>
  <c r="BP193" i="2"/>
  <c r="BP192" i="2"/>
  <c r="BP191" i="2"/>
  <c r="BP190" i="2"/>
  <c r="BP189" i="2"/>
  <c r="BP188" i="2"/>
  <c r="BM199" i="2"/>
  <c r="BM197" i="2"/>
  <c r="BM196" i="2"/>
  <c r="BJ191" i="2"/>
  <c r="BA199" i="2"/>
  <c r="BA198" i="2"/>
  <c r="BA197" i="2"/>
  <c r="BA196" i="2"/>
  <c r="BA195" i="2"/>
  <c r="BA194" i="2"/>
  <c r="BA193" i="2"/>
  <c r="BA189" i="2"/>
  <c r="Z197" i="2"/>
  <c r="Q199" i="2"/>
  <c r="Q198" i="2"/>
  <c r="Q197" i="2"/>
  <c r="Q196" i="2"/>
  <c r="Q195" i="2"/>
  <c r="Q19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AB200" i="2"/>
  <c r="AA200" i="2"/>
  <c r="CD200" i="2"/>
  <c r="CC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Q200" i="2"/>
  <c r="AP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Y199" i="2"/>
  <c r="CX199" i="2"/>
  <c r="CY198" i="2"/>
  <c r="CX198" i="2"/>
  <c r="CY197" i="2"/>
  <c r="CX197" i="2"/>
  <c r="CY196" i="2"/>
  <c r="CX196" i="2"/>
  <c r="CY195" i="2"/>
  <c r="CX195" i="2"/>
  <c r="CY194" i="2"/>
  <c r="CX194" i="2"/>
  <c r="CY193" i="2"/>
  <c r="CX193" i="2"/>
  <c r="CY192" i="2"/>
  <c r="CX192" i="2"/>
  <c r="CY191" i="2"/>
  <c r="CX191" i="2"/>
  <c r="CY190" i="2"/>
  <c r="CX190" i="2"/>
  <c r="CY189" i="2"/>
  <c r="CX189" i="2"/>
  <c r="CY188" i="2"/>
  <c r="CB196" i="1"/>
  <c r="CB195" i="1"/>
  <c r="CB194" i="1"/>
  <c r="CB193" i="1"/>
  <c r="CB192" i="1"/>
  <c r="AX197" i="1"/>
  <c r="AX195" i="1"/>
  <c r="AX194" i="1"/>
  <c r="AL197" i="1"/>
  <c r="AL195" i="1"/>
  <c r="AL190" i="1"/>
  <c r="AF199" i="1"/>
  <c r="AF198" i="1"/>
  <c r="AF196" i="1"/>
  <c r="AF192" i="1"/>
  <c r="AF190" i="1"/>
  <c r="CD200" i="1"/>
  <c r="CC200" i="1"/>
  <c r="CA200" i="1"/>
  <c r="BZ200" i="1"/>
  <c r="BX200" i="1"/>
  <c r="BW200" i="1"/>
  <c r="BU200" i="1"/>
  <c r="BT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F200" i="1" l="1"/>
  <c r="CG200" i="1"/>
  <c r="CY200" i="2"/>
  <c r="CX200" i="2"/>
  <c r="CT185" i="2"/>
  <c r="BA181" i="2" l="1"/>
  <c r="BA180" i="2" l="1"/>
  <c r="CT179" i="2" l="1"/>
  <c r="AL179" i="1" l="1"/>
  <c r="BA178" i="2" l="1"/>
  <c r="AX178" i="1" l="1"/>
  <c r="CT177" i="2" l="1"/>
  <c r="CX175" i="2" l="1"/>
  <c r="AF175" i="1" l="1"/>
  <c r="CT181" i="2" l="1"/>
  <c r="CT180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M182" i="2"/>
  <c r="BM179" i="2"/>
  <c r="BM178" i="2"/>
  <c r="BM177" i="2"/>
  <c r="BM176" i="2"/>
  <c r="BM175" i="2"/>
  <c r="BA185" i="2"/>
  <c r="BA182" i="2"/>
  <c r="Q186" i="2"/>
  <c r="Q184" i="2"/>
  <c r="Q182" i="2"/>
  <c r="Q179" i="2"/>
  <c r="H186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AB187" i="2"/>
  <c r="AA187" i="2"/>
  <c r="CD187" i="2"/>
  <c r="CC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K187" i="2"/>
  <c r="AJ187" i="2"/>
  <c r="AH187" i="2"/>
  <c r="AG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Y186" i="2"/>
  <c r="CX186" i="2"/>
  <c r="CY185" i="2"/>
  <c r="CX185" i="2"/>
  <c r="CY184" i="2"/>
  <c r="CX184" i="2"/>
  <c r="CY183" i="2"/>
  <c r="CX183" i="2"/>
  <c r="CY182" i="2"/>
  <c r="CX182" i="2"/>
  <c r="CY181" i="2"/>
  <c r="CX181" i="2"/>
  <c r="CY180" i="2"/>
  <c r="CX180" i="2"/>
  <c r="CY179" i="2"/>
  <c r="CX179" i="2"/>
  <c r="CY178" i="2"/>
  <c r="CX178" i="2"/>
  <c r="CY177" i="2"/>
  <c r="CX177" i="2"/>
  <c r="CY176" i="2"/>
  <c r="CX176" i="2"/>
  <c r="CY175" i="2"/>
  <c r="CB184" i="1"/>
  <c r="CB183" i="1"/>
  <c r="CB182" i="1"/>
  <c r="CB181" i="1"/>
  <c r="BY180" i="1"/>
  <c r="BG183" i="1"/>
  <c r="AX182" i="1"/>
  <c r="AX181" i="1"/>
  <c r="AX180" i="1"/>
  <c r="AX179" i="1"/>
  <c r="AL186" i="1"/>
  <c r="AL185" i="1"/>
  <c r="AL184" i="1"/>
  <c r="AL181" i="1"/>
  <c r="AL176" i="1"/>
  <c r="AF184" i="1"/>
  <c r="AF179" i="1"/>
  <c r="AF176" i="1"/>
  <c r="Q176" i="1"/>
  <c r="H181" i="1"/>
  <c r="H180" i="1"/>
  <c r="H179" i="1"/>
  <c r="CD187" i="1"/>
  <c r="CC187" i="1"/>
  <c r="CA187" i="1"/>
  <c r="BZ187" i="1"/>
  <c r="BX187" i="1"/>
  <c r="BW187" i="1"/>
  <c r="BU187" i="1"/>
  <c r="BT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F187" i="1" l="1"/>
  <c r="CG187" i="1"/>
  <c r="CX187" i="2"/>
  <c r="CY187" i="2"/>
  <c r="AC172" i="2"/>
  <c r="AL172" i="1" l="1"/>
  <c r="AC167" i="2" l="1"/>
  <c r="CW166" i="2" l="1"/>
  <c r="CB166" i="1" l="1"/>
  <c r="BC174" i="1"/>
  <c r="BB174" i="1"/>
  <c r="BD166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F163" i="1" l="1"/>
  <c r="CX162" i="2" l="1"/>
  <c r="CB169" i="1" l="1"/>
  <c r="CB167" i="1"/>
  <c r="AX170" i="1"/>
  <c r="AX168" i="1"/>
  <c r="AX167" i="1"/>
  <c r="AX166" i="1"/>
  <c r="AX165" i="1"/>
  <c r="AU169" i="1"/>
  <c r="AU168" i="1"/>
  <c r="AL173" i="1"/>
  <c r="AL171" i="1"/>
  <c r="AL168" i="1"/>
  <c r="AL167" i="1"/>
  <c r="AL166" i="1"/>
  <c r="AL162" i="1"/>
  <c r="AF173" i="1"/>
  <c r="AF170" i="1"/>
  <c r="AF169" i="1"/>
  <c r="AF167" i="1"/>
  <c r="AF166" i="1"/>
  <c r="AF165" i="1"/>
  <c r="AF164" i="1"/>
  <c r="AF162" i="1"/>
  <c r="Q172" i="1"/>
  <c r="Q170" i="1"/>
  <c r="Q162" i="1"/>
  <c r="K171" i="1"/>
  <c r="CD174" i="1"/>
  <c r="CC174" i="1"/>
  <c r="CA174" i="1"/>
  <c r="BZ174" i="1"/>
  <c r="BX174" i="1"/>
  <c r="BW174" i="1"/>
  <c r="BU174" i="1"/>
  <c r="BT174" i="1"/>
  <c r="BL174" i="1"/>
  <c r="BK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W164" i="2"/>
  <c r="CT166" i="2"/>
  <c r="AC170" i="2"/>
  <c r="BP173" i="2"/>
  <c r="BP172" i="2"/>
  <c r="BP171" i="2"/>
  <c r="BP170" i="2"/>
  <c r="BP169" i="2"/>
  <c r="BP168" i="2"/>
  <c r="BP163" i="2"/>
  <c r="BP162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J172" i="2"/>
  <c r="BA173" i="2"/>
  <c r="BA170" i="2"/>
  <c r="BA164" i="2"/>
  <c r="AX168" i="2"/>
  <c r="AX164" i="2"/>
  <c r="Q164" i="2"/>
  <c r="Q163" i="2"/>
  <c r="Q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AB174" i="2"/>
  <c r="AA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Y173" i="2"/>
  <c r="CX173" i="2"/>
  <c r="CY172" i="2"/>
  <c r="CX172" i="2"/>
  <c r="CY171" i="2"/>
  <c r="CX171" i="2"/>
  <c r="CY170" i="2"/>
  <c r="CX170" i="2"/>
  <c r="CY169" i="2"/>
  <c r="CX169" i="2"/>
  <c r="CY168" i="2"/>
  <c r="CX168" i="2"/>
  <c r="CY167" i="2"/>
  <c r="CX167" i="2"/>
  <c r="CY166" i="2"/>
  <c r="CX166" i="2"/>
  <c r="CY165" i="2"/>
  <c r="CX165" i="2"/>
  <c r="CY164" i="2"/>
  <c r="CX164" i="2"/>
  <c r="CY163" i="2"/>
  <c r="CX163" i="2"/>
  <c r="CY162" i="2"/>
  <c r="CF174" i="1" l="1"/>
  <c r="CG174" i="1"/>
  <c r="CX174" i="2"/>
  <c r="CY174" i="2"/>
  <c r="CY160" i="2"/>
  <c r="CX160" i="2"/>
  <c r="CX150" i="2" l="1"/>
  <c r="CY150" i="2"/>
  <c r="CX151" i="2"/>
  <c r="CY151" i="2"/>
  <c r="CX152" i="2"/>
  <c r="CY152" i="2"/>
  <c r="CX153" i="2"/>
  <c r="CY153" i="2"/>
  <c r="CX154" i="2"/>
  <c r="CY154" i="2"/>
  <c r="CX155" i="2"/>
  <c r="CY155" i="2"/>
  <c r="CX156" i="2"/>
  <c r="CY156" i="2"/>
  <c r="CX157" i="2"/>
  <c r="CY157" i="2"/>
  <c r="CX158" i="2"/>
  <c r="CY158" i="2"/>
  <c r="CX159" i="2"/>
  <c r="CY159" i="2"/>
  <c r="CY149" i="2"/>
  <c r="CX149" i="2"/>
  <c r="BG160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B156" i="1" l="1"/>
  <c r="CB154" i="1" l="1"/>
  <c r="BP151" i="2" l="1"/>
  <c r="CB157" i="1" l="1"/>
  <c r="CB155" i="1"/>
  <c r="CB153" i="1"/>
  <c r="CB152" i="1"/>
  <c r="CB151" i="1"/>
  <c r="AX157" i="1"/>
  <c r="AX156" i="1"/>
  <c r="AX155" i="1"/>
  <c r="AX154" i="1"/>
  <c r="BG153" i="1"/>
  <c r="AX153" i="1"/>
  <c r="AF160" i="1"/>
  <c r="AF159" i="1"/>
  <c r="Z149" i="1"/>
  <c r="Q160" i="1"/>
  <c r="Q159" i="1"/>
  <c r="Q158" i="1"/>
  <c r="Q156" i="1"/>
  <c r="Q153" i="1"/>
  <c r="Q149" i="1"/>
  <c r="CW160" i="2"/>
  <c r="CW159" i="2"/>
  <c r="CW158" i="2"/>
  <c r="CW156" i="2"/>
  <c r="CW155" i="2"/>
  <c r="CW154" i="2"/>
  <c r="CT154" i="2"/>
  <c r="CW153" i="2"/>
  <c r="CW152" i="2"/>
  <c r="CW151" i="2"/>
  <c r="CW150" i="2"/>
  <c r="CW149" i="2"/>
  <c r="AC158" i="2"/>
  <c r="CH150" i="2"/>
  <c r="AC150" i="2"/>
  <c r="CH149" i="2"/>
  <c r="AC149" i="2"/>
  <c r="BP160" i="2"/>
  <c r="BM159" i="2"/>
  <c r="BM158" i="2"/>
  <c r="BM157" i="2"/>
  <c r="BM156" i="2"/>
  <c r="BP155" i="2"/>
  <c r="BP154" i="2"/>
  <c r="AX160" i="2"/>
  <c r="AX159" i="2"/>
  <c r="AX157" i="2"/>
  <c r="BA156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7" i="2"/>
  <c r="H149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AB161" i="2"/>
  <c r="AA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CD161" i="1"/>
  <c r="CC161" i="1"/>
  <c r="CA161" i="1"/>
  <c r="BZ161" i="1"/>
  <c r="BX161" i="1"/>
  <c r="BW161" i="1"/>
  <c r="BU161" i="1"/>
  <c r="BT161" i="1"/>
  <c r="BL161" i="1"/>
  <c r="BK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F161" i="1" l="1"/>
  <c r="CG161" i="1"/>
  <c r="CY161" i="2"/>
  <c r="CX161" i="2"/>
  <c r="CX137" i="2"/>
  <c r="CY137" i="2"/>
  <c r="CX138" i="2"/>
  <c r="CY138" i="2"/>
  <c r="CX139" i="2"/>
  <c r="CY139" i="2"/>
  <c r="CX140" i="2"/>
  <c r="CY140" i="2"/>
  <c r="CX141" i="2"/>
  <c r="CY141" i="2"/>
  <c r="CX142" i="2"/>
  <c r="CY142" i="2"/>
  <c r="CX143" i="2"/>
  <c r="CY143" i="2"/>
  <c r="CX144" i="2"/>
  <c r="CY144" i="2"/>
  <c r="CX145" i="2"/>
  <c r="CY145" i="2"/>
  <c r="CX146" i="2"/>
  <c r="CY146" i="2"/>
  <c r="CX147" i="2"/>
  <c r="CY147" i="2"/>
  <c r="CX136" i="2"/>
  <c r="CY136" i="2"/>
  <c r="CG148" i="2"/>
  <c r="CF148" i="2"/>
  <c r="CH146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X51" i="2"/>
  <c r="V148" i="2"/>
  <c r="U148" i="2"/>
  <c r="W14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X148" i="1" l="1"/>
  <c r="BW148" i="1"/>
  <c r="BY142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A141" i="2" l="1"/>
  <c r="AZ135" i="2" l="1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Z148" i="2"/>
  <c r="AY148" i="2"/>
  <c r="G148" i="1" l="1"/>
  <c r="F148" i="1"/>
  <c r="H143" i="1"/>
  <c r="H142" i="1"/>
  <c r="H141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A148" i="1" l="1"/>
  <c r="BZ148" i="1"/>
  <c r="CB143" i="1"/>
  <c r="CB142" i="1"/>
  <c r="CB141" i="1"/>
  <c r="CB140" i="1"/>
  <c r="CB139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C138" i="2" l="1"/>
  <c r="BP138" i="2"/>
  <c r="Q138" i="2"/>
  <c r="BP137" i="2" l="1"/>
  <c r="BJ137" i="2"/>
  <c r="BI18" i="2"/>
  <c r="BH18" i="2"/>
  <c r="BI31" i="2"/>
  <c r="BH31" i="2"/>
  <c r="BI44" i="2"/>
  <c r="BH44" i="2"/>
  <c r="BI57" i="2"/>
  <c r="BH57" i="2"/>
  <c r="BI70" i="2"/>
  <c r="BH70" i="2"/>
  <c r="BI83" i="2"/>
  <c r="BH83" i="2"/>
  <c r="BI96" i="2"/>
  <c r="BH96" i="2"/>
  <c r="BI135" i="2"/>
  <c r="BH135" i="2"/>
  <c r="BI148" i="2"/>
  <c r="BH148" i="2"/>
  <c r="BI122" i="2"/>
  <c r="BH122" i="2"/>
  <c r="BI109" i="2"/>
  <c r="BH109" i="2"/>
  <c r="AC137" i="2"/>
  <c r="Q137" i="2"/>
  <c r="AC136" i="2" l="1"/>
  <c r="Q136" i="2"/>
  <c r="AC147" i="2" l="1"/>
  <c r="AC146" i="2"/>
  <c r="AC145" i="2"/>
  <c r="AC144" i="2"/>
  <c r="AC143" i="2"/>
  <c r="AC142" i="2"/>
  <c r="AC141" i="2"/>
  <c r="AC140" i="2"/>
  <c r="AC139" i="2"/>
  <c r="BP141" i="2"/>
  <c r="BP140" i="2"/>
  <c r="BP139" i="2"/>
  <c r="AX147" i="2"/>
  <c r="AX146" i="2"/>
  <c r="AX140" i="2"/>
  <c r="Q147" i="2"/>
  <c r="Q146" i="2"/>
  <c r="Q145" i="2"/>
  <c r="Q144" i="2"/>
  <c r="Q143" i="2"/>
  <c r="Q142" i="2"/>
  <c r="Q141" i="2"/>
  <c r="Q140" i="2"/>
  <c r="Q139" i="2"/>
  <c r="H144" i="2"/>
  <c r="CV148" i="2"/>
  <c r="CU148" i="2"/>
  <c r="CS148" i="2"/>
  <c r="CR148" i="2"/>
  <c r="CP148" i="2"/>
  <c r="CO148" i="2"/>
  <c r="CM148" i="2"/>
  <c r="CL148" i="2"/>
  <c r="CJ148" i="2"/>
  <c r="CI148" i="2"/>
  <c r="AB148" i="2"/>
  <c r="AA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C148" i="2"/>
  <c r="BB148" i="2"/>
  <c r="AW148" i="2"/>
  <c r="AV148" i="2"/>
  <c r="AQ148" i="2"/>
  <c r="AP148" i="2"/>
  <c r="AK148" i="2"/>
  <c r="AJ148" i="2"/>
  <c r="AH148" i="2"/>
  <c r="AG148" i="2"/>
  <c r="AE148" i="2"/>
  <c r="AD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CD148" i="1"/>
  <c r="CC148" i="1"/>
  <c r="BU148" i="1"/>
  <c r="BT148" i="1"/>
  <c r="BL148" i="1"/>
  <c r="BK148" i="1"/>
  <c r="BI148" i="1"/>
  <c r="BH148" i="1"/>
  <c r="BF148" i="1"/>
  <c r="BE148" i="1"/>
  <c r="AW148" i="1"/>
  <c r="AV148" i="1"/>
  <c r="AX145" i="1"/>
  <c r="AX144" i="1"/>
  <c r="AX143" i="1"/>
  <c r="AX142" i="1"/>
  <c r="AX141" i="1"/>
  <c r="AX140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S148" i="1"/>
  <c r="R148" i="1"/>
  <c r="P148" i="1"/>
  <c r="O148" i="1"/>
  <c r="Q146" i="1"/>
  <c r="Q145" i="1"/>
  <c r="Q143" i="1"/>
  <c r="Q142" i="1"/>
  <c r="Q141" i="1"/>
  <c r="Q140" i="1"/>
  <c r="Q139" i="1"/>
  <c r="Q137" i="1"/>
  <c r="Q136" i="1"/>
  <c r="M148" i="1"/>
  <c r="L148" i="1"/>
  <c r="J148" i="1"/>
  <c r="I148" i="1"/>
  <c r="D148" i="1"/>
  <c r="C148" i="1"/>
  <c r="CG148" i="1" l="1"/>
  <c r="CF148" i="1"/>
  <c r="CX148" i="2"/>
  <c r="CY148" i="2"/>
  <c r="CT134" i="2"/>
  <c r="BP134" i="2"/>
  <c r="CY134" i="2"/>
  <c r="CX134" i="2"/>
  <c r="AC134" i="2"/>
  <c r="Q134" i="2"/>
  <c r="CY133" i="2" l="1"/>
  <c r="CX133" i="2"/>
  <c r="AC133" i="2"/>
  <c r="BP133" i="2"/>
  <c r="AX133" i="2"/>
  <c r="Q133" i="2"/>
  <c r="CX123" i="2" l="1"/>
  <c r="CY123" i="2"/>
  <c r="CX124" i="2"/>
  <c r="CY124" i="2"/>
  <c r="CX125" i="2"/>
  <c r="CY125" i="2"/>
  <c r="CX126" i="2"/>
  <c r="CY126" i="2"/>
  <c r="CX127" i="2"/>
  <c r="CY127" i="2"/>
  <c r="CX128" i="2"/>
  <c r="CY128" i="2"/>
  <c r="CX129" i="2"/>
  <c r="CY129" i="2"/>
  <c r="CX130" i="2"/>
  <c r="CY130" i="2"/>
  <c r="CX131" i="2"/>
  <c r="CY131" i="2"/>
  <c r="CX132" i="2"/>
  <c r="CY132" i="2"/>
  <c r="AC132" i="2"/>
  <c r="AB96" i="2"/>
  <c r="AA96" i="2"/>
  <c r="AB83" i="2"/>
  <c r="AA83" i="2"/>
  <c r="AB70" i="2"/>
  <c r="AA70" i="2"/>
  <c r="AB31" i="2"/>
  <c r="AA31" i="2"/>
  <c r="AB18" i="2"/>
  <c r="AA18" i="2"/>
  <c r="AB135" i="2"/>
  <c r="AA135" i="2"/>
  <c r="AB122" i="2"/>
  <c r="AA122" i="2"/>
  <c r="AB109" i="2"/>
  <c r="AA109" i="2"/>
  <c r="AB57" i="2"/>
  <c r="AA57" i="2"/>
  <c r="AB44" i="2"/>
  <c r="AA44" i="2"/>
  <c r="BP132" i="2"/>
  <c r="BO18" i="2"/>
  <c r="BN18" i="2"/>
  <c r="BO31" i="2"/>
  <c r="BN31" i="2"/>
  <c r="BO83" i="2"/>
  <c r="BN83" i="2"/>
  <c r="BO96" i="2"/>
  <c r="BN96" i="2"/>
  <c r="BO109" i="2"/>
  <c r="BN109" i="2"/>
  <c r="BO135" i="2"/>
  <c r="BN135" i="2"/>
  <c r="BO122" i="2"/>
  <c r="BN122" i="2"/>
  <c r="BO70" i="2"/>
  <c r="BN70" i="2"/>
  <c r="BO57" i="2"/>
  <c r="BN57" i="2"/>
  <c r="BO44" i="2"/>
  <c r="BN44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X132" i="2"/>
  <c r="AW122" i="1" l="1"/>
  <c r="AV122" i="1"/>
  <c r="AW109" i="1"/>
  <c r="AV109" i="1"/>
  <c r="AW95" i="1"/>
  <c r="CG95" i="1" s="1"/>
  <c r="AV95" i="1"/>
  <c r="CF95" i="1" s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X132" i="1"/>
  <c r="AW135" i="1"/>
  <c r="AV135" i="1"/>
  <c r="AX131" i="2" l="1"/>
  <c r="CD135" i="1" l="1"/>
  <c r="CC135" i="1"/>
  <c r="BU135" i="1"/>
  <c r="BT135" i="1"/>
  <c r="BL135" i="1"/>
  <c r="BK135" i="1"/>
  <c r="BI135" i="1"/>
  <c r="BH135" i="1"/>
  <c r="BF135" i="1"/>
  <c r="BE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CS135" i="2" l="1"/>
  <c r="CR135" i="2"/>
  <c r="CP135" i="2"/>
  <c r="CO135" i="2"/>
  <c r="CM135" i="2"/>
  <c r="CL135" i="2"/>
  <c r="CJ135" i="2"/>
  <c r="CI135" i="2"/>
  <c r="CD135" i="2"/>
  <c r="CC135" i="2"/>
  <c r="BX135" i="2"/>
  <c r="BW135" i="2"/>
  <c r="BU135" i="2"/>
  <c r="BT135" i="2"/>
  <c r="BR135" i="2"/>
  <c r="BQ135" i="2"/>
  <c r="BL135" i="2"/>
  <c r="BK135" i="2"/>
  <c r="BC135" i="2"/>
  <c r="BB135" i="2"/>
  <c r="AQ135" i="2"/>
  <c r="AP135" i="2"/>
  <c r="AK135" i="2"/>
  <c r="AJ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AX129" i="2" l="1"/>
  <c r="BS99" i="2" l="1"/>
  <c r="BM130" i="2"/>
  <c r="AX130" i="2"/>
  <c r="CW129" i="2"/>
  <c r="AL133" i="1"/>
  <c r="Q133" i="1"/>
  <c r="Q132" i="1"/>
  <c r="Q131" i="1"/>
  <c r="Q130" i="1"/>
  <c r="AF55" i="1"/>
  <c r="CY30" i="2" l="1"/>
  <c r="CY29" i="2"/>
  <c r="CY28" i="2"/>
  <c r="CY27" i="2"/>
  <c r="CY26" i="2"/>
  <c r="CY25" i="2"/>
  <c r="CY24" i="2"/>
  <c r="CY23" i="2"/>
  <c r="CY22" i="2"/>
  <c r="CY21" i="2"/>
  <c r="CY20" i="2"/>
  <c r="AB122" i="1" l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X124" i="2"/>
  <c r="CV135" i="2"/>
  <c r="CU135" i="2"/>
  <c r="AW135" i="2"/>
  <c r="AV135" i="2"/>
  <c r="D135" i="2"/>
  <c r="C135" i="2"/>
  <c r="CY121" i="2"/>
  <c r="CX121" i="2"/>
  <c r="CY120" i="2"/>
  <c r="CX120" i="2"/>
  <c r="CY119" i="2"/>
  <c r="CX119" i="2"/>
  <c r="CY118" i="2"/>
  <c r="CX118" i="2"/>
  <c r="CY117" i="2"/>
  <c r="CX117" i="2"/>
  <c r="CY116" i="2"/>
  <c r="CX116" i="2"/>
  <c r="CY115" i="2"/>
  <c r="CX115" i="2"/>
  <c r="CY114" i="2"/>
  <c r="CX114" i="2"/>
  <c r="CY113" i="2"/>
  <c r="CX113" i="2"/>
  <c r="CY112" i="2"/>
  <c r="CX112" i="2"/>
  <c r="CY111" i="2"/>
  <c r="CX111" i="2"/>
  <c r="CY110" i="2"/>
  <c r="CX110" i="2"/>
  <c r="AX112" i="2"/>
  <c r="AH122" i="2"/>
  <c r="AG122" i="2"/>
  <c r="AI116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U117" i="1"/>
  <c r="AU116" i="1"/>
  <c r="AU115" i="1"/>
  <c r="AU112" i="1"/>
  <c r="AU111" i="1"/>
  <c r="AU110" i="1"/>
  <c r="AL119" i="1"/>
  <c r="AF121" i="1"/>
  <c r="AF115" i="1"/>
  <c r="AF117" i="1"/>
  <c r="AF114" i="1"/>
  <c r="Q128" i="1"/>
  <c r="Q126" i="1"/>
  <c r="Q125" i="1"/>
  <c r="P122" i="1"/>
  <c r="O122" i="1"/>
  <c r="Q117" i="1"/>
  <c r="Q112" i="1"/>
  <c r="Q111" i="1"/>
  <c r="D135" i="1"/>
  <c r="CG135" i="1" s="1"/>
  <c r="C135" i="1"/>
  <c r="CF135" i="1" s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X7" i="2"/>
  <c r="CY7" i="2"/>
  <c r="CX8" i="2"/>
  <c r="CY8" i="2"/>
  <c r="CX9" i="2"/>
  <c r="CY9" i="2"/>
  <c r="CX10" i="2"/>
  <c r="CY10" i="2"/>
  <c r="CX11" i="2"/>
  <c r="CY11" i="2"/>
  <c r="CX12" i="2"/>
  <c r="CY12" i="2"/>
  <c r="CX13" i="2"/>
  <c r="CY13" i="2"/>
  <c r="CX14" i="2"/>
  <c r="CY14" i="2"/>
  <c r="CX15" i="2"/>
  <c r="CY15" i="2"/>
  <c r="CX16" i="2"/>
  <c r="CY16" i="2"/>
  <c r="CX17" i="2"/>
  <c r="CY17" i="2"/>
  <c r="CY6" i="2"/>
  <c r="CX6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Y135" i="2" l="1"/>
  <c r="CX135" i="2"/>
  <c r="CY108" i="2"/>
  <c r="CX108" i="2"/>
  <c r="CY107" i="2"/>
  <c r="CX107" i="2"/>
  <c r="CY106" i="2"/>
  <c r="CX106" i="2"/>
  <c r="CY105" i="2"/>
  <c r="CX105" i="2"/>
  <c r="CY104" i="2"/>
  <c r="CX104" i="2"/>
  <c r="CY103" i="2"/>
  <c r="CX103" i="2"/>
  <c r="CY102" i="2"/>
  <c r="CX102" i="2"/>
  <c r="CY101" i="2"/>
  <c r="CX101" i="2"/>
  <c r="CY100" i="2"/>
  <c r="CX100" i="2"/>
  <c r="CY99" i="2"/>
  <c r="CX99" i="2"/>
  <c r="CY98" i="2"/>
  <c r="CX98" i="2"/>
  <c r="CY97" i="2"/>
  <c r="CX97" i="2"/>
  <c r="CY95" i="2"/>
  <c r="CX95" i="2"/>
  <c r="CY94" i="2"/>
  <c r="CX94" i="2"/>
  <c r="CY93" i="2"/>
  <c r="CX93" i="2"/>
  <c r="CY92" i="2"/>
  <c r="CX92" i="2"/>
  <c r="CY91" i="2"/>
  <c r="CX91" i="2"/>
  <c r="CY90" i="2"/>
  <c r="CX90" i="2"/>
  <c r="CY89" i="2"/>
  <c r="CX89" i="2"/>
  <c r="CY88" i="2"/>
  <c r="CX88" i="2"/>
  <c r="CY87" i="2"/>
  <c r="CX87" i="2"/>
  <c r="CY86" i="2"/>
  <c r="CX86" i="2"/>
  <c r="CY85" i="2"/>
  <c r="CX85" i="2"/>
  <c r="CY84" i="2"/>
  <c r="CX84" i="2"/>
  <c r="CY82" i="2"/>
  <c r="CX82" i="2"/>
  <c r="CY81" i="2"/>
  <c r="CX81" i="2"/>
  <c r="CY80" i="2"/>
  <c r="CX80" i="2"/>
  <c r="CY79" i="2"/>
  <c r="CX79" i="2"/>
  <c r="CY78" i="2"/>
  <c r="CX78" i="2"/>
  <c r="CY77" i="2"/>
  <c r="CX77" i="2"/>
  <c r="CY76" i="2"/>
  <c r="CX76" i="2"/>
  <c r="CY75" i="2"/>
  <c r="CX75" i="2"/>
  <c r="CY74" i="2"/>
  <c r="CX74" i="2"/>
  <c r="CY73" i="2"/>
  <c r="CX73" i="2"/>
  <c r="CY72" i="2"/>
  <c r="CX72" i="2"/>
  <c r="CY71" i="2"/>
  <c r="CX71" i="2"/>
  <c r="CY69" i="2"/>
  <c r="CX69" i="2"/>
  <c r="CY68" i="2"/>
  <c r="CX68" i="2"/>
  <c r="CY67" i="2"/>
  <c r="CX67" i="2"/>
  <c r="CY66" i="2"/>
  <c r="CX66" i="2"/>
  <c r="CY65" i="2"/>
  <c r="CX65" i="2"/>
  <c r="CY64" i="2"/>
  <c r="CX64" i="2"/>
  <c r="CY63" i="2"/>
  <c r="CX63" i="2"/>
  <c r="CY62" i="2"/>
  <c r="CX62" i="2"/>
  <c r="CY61" i="2"/>
  <c r="CX61" i="2"/>
  <c r="CY60" i="2"/>
  <c r="CX60" i="2"/>
  <c r="CY59" i="2"/>
  <c r="CX59" i="2"/>
  <c r="CY58" i="2"/>
  <c r="CX58" i="2"/>
  <c r="CY56" i="2"/>
  <c r="CX56" i="2"/>
  <c r="CY55" i="2"/>
  <c r="CX55" i="2"/>
  <c r="CY54" i="2"/>
  <c r="CX54" i="2"/>
  <c r="CY53" i="2"/>
  <c r="CX53" i="2"/>
  <c r="CY52" i="2"/>
  <c r="CX52" i="2"/>
  <c r="CY51" i="2"/>
  <c r="CY50" i="2"/>
  <c r="CX50" i="2"/>
  <c r="CY49" i="2"/>
  <c r="CX49" i="2"/>
  <c r="CY48" i="2"/>
  <c r="CX48" i="2"/>
  <c r="CY47" i="2"/>
  <c r="CX47" i="2"/>
  <c r="CY46" i="2"/>
  <c r="CX46" i="2"/>
  <c r="CY45" i="2"/>
  <c r="CX45" i="2"/>
  <c r="CY43" i="2"/>
  <c r="CX43" i="2"/>
  <c r="CY42" i="2"/>
  <c r="CX42" i="2"/>
  <c r="CY41" i="2"/>
  <c r="CX41" i="2"/>
  <c r="CY40" i="2"/>
  <c r="CX40" i="2"/>
  <c r="CY39" i="2"/>
  <c r="CX39" i="2"/>
  <c r="CY38" i="2"/>
  <c r="CX38" i="2"/>
  <c r="CY37" i="2"/>
  <c r="CX37" i="2"/>
  <c r="CY36" i="2"/>
  <c r="CX36" i="2"/>
  <c r="CY35" i="2"/>
  <c r="CX35" i="2"/>
  <c r="CY34" i="2"/>
  <c r="CX34" i="2"/>
  <c r="CY33" i="2"/>
  <c r="CX33" i="2"/>
  <c r="CY32" i="2"/>
  <c r="CX32" i="2"/>
  <c r="CX30" i="2"/>
  <c r="CX29" i="2"/>
  <c r="CX28" i="2"/>
  <c r="CX27" i="2"/>
  <c r="CX26" i="2"/>
  <c r="CX25" i="2"/>
  <c r="CX24" i="2"/>
  <c r="CX23" i="2"/>
  <c r="CX22" i="2"/>
  <c r="CX21" i="2"/>
  <c r="CX20" i="2"/>
  <c r="CY19" i="2"/>
  <c r="CX19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W49" i="2"/>
  <c r="CV44" i="2"/>
  <c r="CU44" i="2"/>
  <c r="CW35" i="2"/>
  <c r="CV31" i="2"/>
  <c r="CU31" i="2"/>
  <c r="CV18" i="2"/>
  <c r="CU18" i="2"/>
  <c r="CR18" i="2"/>
  <c r="CS18" i="2"/>
  <c r="CR31" i="2"/>
  <c r="CS31" i="2"/>
  <c r="CR44" i="2"/>
  <c r="CS44" i="2"/>
  <c r="CT47" i="2"/>
  <c r="CR57" i="2"/>
  <c r="CS57" i="2"/>
  <c r="CR70" i="2"/>
  <c r="CS70" i="2"/>
  <c r="CR83" i="2"/>
  <c r="CS83" i="2"/>
  <c r="CR96" i="2"/>
  <c r="CS96" i="2"/>
  <c r="CR109" i="2"/>
  <c r="CS109" i="2"/>
  <c r="CR122" i="2"/>
  <c r="CS122" i="2"/>
  <c r="BD25" i="2"/>
  <c r="AL42" i="1"/>
  <c r="CP122" i="2"/>
  <c r="CO122" i="2"/>
  <c r="CM122" i="2"/>
  <c r="CL122" i="2"/>
  <c r="CJ122" i="2"/>
  <c r="CI122" i="2"/>
  <c r="CD122" i="2"/>
  <c r="CC122" i="2"/>
  <c r="BX122" i="2"/>
  <c r="BW122" i="2"/>
  <c r="BU122" i="2"/>
  <c r="BT122" i="2"/>
  <c r="BR122" i="2"/>
  <c r="BQ122" i="2"/>
  <c r="BL122" i="2"/>
  <c r="BK122" i="2"/>
  <c r="BC122" i="2"/>
  <c r="BB122" i="2"/>
  <c r="AW122" i="2"/>
  <c r="AV122" i="2"/>
  <c r="AQ122" i="2"/>
  <c r="AP122" i="2"/>
  <c r="AK122" i="2"/>
  <c r="AJ122" i="2"/>
  <c r="AE122" i="2"/>
  <c r="AD122" i="2"/>
  <c r="Y122" i="2"/>
  <c r="X122" i="2"/>
  <c r="S122" i="2"/>
  <c r="R122" i="2"/>
  <c r="M122" i="2"/>
  <c r="L122" i="2"/>
  <c r="G122" i="2"/>
  <c r="F122" i="2"/>
  <c r="D122" i="2"/>
  <c r="C122" i="2"/>
  <c r="AX121" i="2"/>
  <c r="AX120" i="2"/>
  <c r="AX119" i="2"/>
  <c r="AX117" i="2"/>
  <c r="AX116" i="2"/>
  <c r="CP109" i="2"/>
  <c r="CO109" i="2"/>
  <c r="CM109" i="2"/>
  <c r="CL109" i="2"/>
  <c r="CJ109" i="2"/>
  <c r="CI109" i="2"/>
  <c r="CD109" i="2"/>
  <c r="CC109" i="2"/>
  <c r="BX109" i="2"/>
  <c r="BW109" i="2"/>
  <c r="BU109" i="2"/>
  <c r="BT109" i="2"/>
  <c r="BR109" i="2"/>
  <c r="BQ109" i="2"/>
  <c r="BL109" i="2"/>
  <c r="BK109" i="2"/>
  <c r="BC109" i="2"/>
  <c r="BB109" i="2"/>
  <c r="AW109" i="2"/>
  <c r="AV109" i="2"/>
  <c r="AQ109" i="2"/>
  <c r="AP109" i="2"/>
  <c r="AK109" i="2"/>
  <c r="AJ109" i="2"/>
  <c r="AE109" i="2"/>
  <c r="AD109" i="2"/>
  <c r="Y109" i="2"/>
  <c r="X109" i="2"/>
  <c r="S109" i="2"/>
  <c r="R109" i="2"/>
  <c r="M109" i="2"/>
  <c r="L109" i="2"/>
  <c r="G109" i="2"/>
  <c r="F109" i="2"/>
  <c r="D109" i="2"/>
  <c r="C109" i="2"/>
  <c r="AX108" i="2"/>
  <c r="AX107" i="2"/>
  <c r="AX106" i="2"/>
  <c r="BS105" i="2"/>
  <c r="AX105" i="2"/>
  <c r="AX104" i="2"/>
  <c r="BS103" i="2"/>
  <c r="AX103" i="2"/>
  <c r="AX102" i="2"/>
  <c r="Z101" i="2"/>
  <c r="AX99" i="2"/>
  <c r="BS98" i="2"/>
  <c r="AX98" i="2"/>
  <c r="BY97" i="2"/>
  <c r="AX97" i="2"/>
  <c r="CP96" i="2"/>
  <c r="CO96" i="2"/>
  <c r="CM96" i="2"/>
  <c r="CL96" i="2"/>
  <c r="CJ96" i="2"/>
  <c r="CI96" i="2"/>
  <c r="CD96" i="2"/>
  <c r="CC96" i="2"/>
  <c r="BX96" i="2"/>
  <c r="BW96" i="2"/>
  <c r="BU96" i="2"/>
  <c r="BT96" i="2"/>
  <c r="BR96" i="2"/>
  <c r="BQ96" i="2"/>
  <c r="BL96" i="2"/>
  <c r="BK96" i="2"/>
  <c r="BC96" i="2"/>
  <c r="BB96" i="2"/>
  <c r="AW96" i="2"/>
  <c r="AV96" i="2"/>
  <c r="AQ96" i="2"/>
  <c r="AP96" i="2"/>
  <c r="AK96" i="2"/>
  <c r="AJ96" i="2"/>
  <c r="AE96" i="2"/>
  <c r="AD96" i="2"/>
  <c r="Y96" i="2"/>
  <c r="X96" i="2"/>
  <c r="S96" i="2"/>
  <c r="R96" i="2"/>
  <c r="M96" i="2"/>
  <c r="L96" i="2"/>
  <c r="G96" i="2"/>
  <c r="F96" i="2"/>
  <c r="D96" i="2"/>
  <c r="C96" i="2"/>
  <c r="BY95" i="2"/>
  <c r="BS95" i="2"/>
  <c r="AX95" i="2"/>
  <c r="BY94" i="2"/>
  <c r="BS94" i="2"/>
  <c r="AX94" i="2"/>
  <c r="AF94" i="2"/>
  <c r="BY93" i="2"/>
  <c r="BS93" i="2"/>
  <c r="AX93" i="2"/>
  <c r="AR93" i="2"/>
  <c r="AF93" i="2"/>
  <c r="BS92" i="2"/>
  <c r="AX92" i="2"/>
  <c r="AL92" i="2"/>
  <c r="BS91" i="2"/>
  <c r="AX91" i="2"/>
  <c r="AF91" i="2"/>
  <c r="BS90" i="2"/>
  <c r="AX90" i="2"/>
  <c r="AF90" i="2"/>
  <c r="BS89" i="2"/>
  <c r="AX89" i="2"/>
  <c r="BS88" i="2"/>
  <c r="BS87" i="2"/>
  <c r="AX87" i="2"/>
  <c r="AL87" i="2"/>
  <c r="BY86" i="2"/>
  <c r="BS86" i="2"/>
  <c r="BM86" i="2"/>
  <c r="AX86" i="2"/>
  <c r="AF86" i="2"/>
  <c r="CK85" i="2"/>
  <c r="BS85" i="2"/>
  <c r="AX85" i="2"/>
  <c r="BY84" i="2"/>
  <c r="BS84" i="2"/>
  <c r="BM84" i="2"/>
  <c r="AX84" i="2"/>
  <c r="AL84" i="2"/>
  <c r="CP83" i="2"/>
  <c r="CO83" i="2"/>
  <c r="CM83" i="2"/>
  <c r="CL83" i="2"/>
  <c r="CJ83" i="2"/>
  <c r="CI83" i="2"/>
  <c r="CD83" i="2"/>
  <c r="CC83" i="2"/>
  <c r="BX83" i="2"/>
  <c r="BW83" i="2"/>
  <c r="BU83" i="2"/>
  <c r="BT83" i="2"/>
  <c r="BR83" i="2"/>
  <c r="BQ83" i="2"/>
  <c r="BL83" i="2"/>
  <c r="BK83" i="2"/>
  <c r="BC83" i="2"/>
  <c r="BB83" i="2"/>
  <c r="AW83" i="2"/>
  <c r="AV83" i="2"/>
  <c r="AQ83" i="2"/>
  <c r="AP83" i="2"/>
  <c r="AK83" i="2"/>
  <c r="AJ83" i="2"/>
  <c r="AE83" i="2"/>
  <c r="AD83" i="2"/>
  <c r="Y83" i="2"/>
  <c r="X83" i="2"/>
  <c r="S83" i="2"/>
  <c r="R83" i="2"/>
  <c r="M83" i="2"/>
  <c r="L83" i="2"/>
  <c r="G83" i="2"/>
  <c r="F83" i="2"/>
  <c r="D83" i="2"/>
  <c r="C83" i="2"/>
  <c r="BY82" i="2"/>
  <c r="BS82" i="2"/>
  <c r="BM82" i="2"/>
  <c r="AX82" i="2"/>
  <c r="AL82" i="2"/>
  <c r="AF82" i="2"/>
  <c r="AX81" i="2"/>
  <c r="BY80" i="2"/>
  <c r="BS80" i="2"/>
  <c r="AX80" i="2"/>
  <c r="BY79" i="2"/>
  <c r="BS79" i="2"/>
  <c r="AX79" i="2"/>
  <c r="CK78" i="2"/>
  <c r="CE78" i="2"/>
  <c r="BY78" i="2"/>
  <c r="BS78" i="2"/>
  <c r="AX78" i="2"/>
  <c r="AF78" i="2"/>
  <c r="N78" i="2"/>
  <c r="AX77" i="2"/>
  <c r="BM76" i="2"/>
  <c r="AL73" i="2"/>
  <c r="AF73" i="2"/>
  <c r="N73" i="2"/>
  <c r="H73" i="2"/>
  <c r="AX72" i="2"/>
  <c r="AF72" i="2"/>
  <c r="BM71" i="2"/>
  <c r="CP70" i="2"/>
  <c r="CO70" i="2"/>
  <c r="CM70" i="2"/>
  <c r="CL70" i="2"/>
  <c r="CJ70" i="2"/>
  <c r="CI70" i="2"/>
  <c r="CD70" i="2"/>
  <c r="CC70" i="2"/>
  <c r="BX70" i="2"/>
  <c r="BW70" i="2"/>
  <c r="BU70" i="2"/>
  <c r="BT70" i="2"/>
  <c r="BR70" i="2"/>
  <c r="BQ70" i="2"/>
  <c r="BL70" i="2"/>
  <c r="BK70" i="2"/>
  <c r="BC70" i="2"/>
  <c r="BB70" i="2"/>
  <c r="AW70" i="2"/>
  <c r="AV70" i="2"/>
  <c r="AQ70" i="2"/>
  <c r="AP70" i="2"/>
  <c r="AK70" i="2"/>
  <c r="AJ70" i="2"/>
  <c r="AE70" i="2"/>
  <c r="AD70" i="2"/>
  <c r="Y70" i="2"/>
  <c r="X70" i="2"/>
  <c r="S70" i="2"/>
  <c r="R70" i="2"/>
  <c r="M70" i="2"/>
  <c r="L70" i="2"/>
  <c r="G70" i="2"/>
  <c r="F70" i="2"/>
  <c r="D70" i="2"/>
  <c r="C70" i="2"/>
  <c r="AX69" i="2"/>
  <c r="N69" i="2"/>
  <c r="BV68" i="2"/>
  <c r="AX68" i="2"/>
  <c r="AX67" i="2"/>
  <c r="AF67" i="2"/>
  <c r="CK66" i="2"/>
  <c r="AX66" i="2"/>
  <c r="CK65" i="2"/>
  <c r="AX65" i="2"/>
  <c r="AL65" i="2"/>
  <c r="N65" i="2"/>
  <c r="AX64" i="2"/>
  <c r="AX63" i="2"/>
  <c r="AL63" i="2"/>
  <c r="AX62" i="2"/>
  <c r="AX60" i="2"/>
  <c r="AX59" i="2"/>
  <c r="BM58" i="2"/>
  <c r="AX58" i="2"/>
  <c r="CP57" i="2"/>
  <c r="CO57" i="2"/>
  <c r="CM57" i="2"/>
  <c r="CL57" i="2"/>
  <c r="CJ57" i="2"/>
  <c r="CI57" i="2"/>
  <c r="CD57" i="2"/>
  <c r="CC57" i="2"/>
  <c r="BX57" i="2"/>
  <c r="BW57" i="2"/>
  <c r="BU57" i="2"/>
  <c r="BT57" i="2"/>
  <c r="BR57" i="2"/>
  <c r="BQ57" i="2"/>
  <c r="BL57" i="2"/>
  <c r="BK57" i="2"/>
  <c r="BC57" i="2"/>
  <c r="BB57" i="2"/>
  <c r="AW57" i="2"/>
  <c r="AV57" i="2"/>
  <c r="AQ57" i="2"/>
  <c r="AP57" i="2"/>
  <c r="AK57" i="2"/>
  <c r="AJ57" i="2"/>
  <c r="AE57" i="2"/>
  <c r="AD57" i="2"/>
  <c r="Y57" i="2"/>
  <c r="X57" i="2"/>
  <c r="S57" i="2"/>
  <c r="R57" i="2"/>
  <c r="M57" i="2"/>
  <c r="L57" i="2"/>
  <c r="G57" i="2"/>
  <c r="F57" i="2"/>
  <c r="D57" i="2"/>
  <c r="C57" i="2"/>
  <c r="AX56" i="2"/>
  <c r="AX55" i="2"/>
  <c r="AX54" i="2"/>
  <c r="AL54" i="2"/>
  <c r="BM53" i="2"/>
  <c r="AX53" i="2"/>
  <c r="AL53" i="2"/>
  <c r="BM52" i="2"/>
  <c r="AX52" i="2"/>
  <c r="AL52" i="2"/>
  <c r="CQ51" i="2"/>
  <c r="BM51" i="2"/>
  <c r="AX51" i="2"/>
  <c r="AL51" i="2"/>
  <c r="CN50" i="2"/>
  <c r="AX50" i="2"/>
  <c r="T50" i="2"/>
  <c r="AX46" i="2"/>
  <c r="AL46" i="2"/>
  <c r="AX45" i="2"/>
  <c r="AL45" i="2"/>
  <c r="CP44" i="2"/>
  <c r="CO44" i="2"/>
  <c r="CM44" i="2"/>
  <c r="CL44" i="2"/>
  <c r="CJ44" i="2"/>
  <c r="CI44" i="2"/>
  <c r="CD44" i="2"/>
  <c r="CC44" i="2"/>
  <c r="BX44" i="2"/>
  <c r="BW44" i="2"/>
  <c r="BU44" i="2"/>
  <c r="BT44" i="2"/>
  <c r="BR44" i="2"/>
  <c r="BQ44" i="2"/>
  <c r="BL44" i="2"/>
  <c r="BK44" i="2"/>
  <c r="BC44" i="2"/>
  <c r="BB44" i="2"/>
  <c r="AW44" i="2"/>
  <c r="AV44" i="2"/>
  <c r="AQ44" i="2"/>
  <c r="AP44" i="2"/>
  <c r="AK44" i="2"/>
  <c r="AJ44" i="2"/>
  <c r="AE44" i="2"/>
  <c r="AD44" i="2"/>
  <c r="Y44" i="2"/>
  <c r="X44" i="2"/>
  <c r="S44" i="2"/>
  <c r="R44" i="2"/>
  <c r="M44" i="2"/>
  <c r="L44" i="2"/>
  <c r="G44" i="2"/>
  <c r="F44" i="2"/>
  <c r="D44" i="2"/>
  <c r="C44" i="2"/>
  <c r="AX43" i="2"/>
  <c r="AL43" i="2"/>
  <c r="AX42" i="2"/>
  <c r="AL42" i="2"/>
  <c r="AX41" i="2"/>
  <c r="AL41" i="2"/>
  <c r="AX40" i="2"/>
  <c r="AL40" i="2"/>
  <c r="AX39" i="2"/>
  <c r="AL39" i="2"/>
  <c r="AX38" i="2"/>
  <c r="AL38" i="2"/>
  <c r="BD37" i="2"/>
  <c r="AX37" i="2"/>
  <c r="AL37" i="2"/>
  <c r="AX35" i="2"/>
  <c r="BM34" i="2"/>
  <c r="AX34" i="2"/>
  <c r="N34" i="2"/>
  <c r="AX33" i="2"/>
  <c r="AL33" i="2"/>
  <c r="AX32" i="2"/>
  <c r="AL32" i="2"/>
  <c r="N32" i="2"/>
  <c r="CP31" i="2"/>
  <c r="CO31" i="2"/>
  <c r="CM31" i="2"/>
  <c r="CL31" i="2"/>
  <c r="CJ31" i="2"/>
  <c r="CI31" i="2"/>
  <c r="CD31" i="2"/>
  <c r="CC31" i="2"/>
  <c r="BX31" i="2"/>
  <c r="BW31" i="2"/>
  <c r="BU31" i="2"/>
  <c r="BT31" i="2"/>
  <c r="BR31" i="2"/>
  <c r="BQ31" i="2"/>
  <c r="BL31" i="2"/>
  <c r="BK31" i="2"/>
  <c r="BC31" i="2"/>
  <c r="BB31" i="2"/>
  <c r="AW31" i="2"/>
  <c r="AV31" i="2"/>
  <c r="AQ31" i="2"/>
  <c r="AP31" i="2"/>
  <c r="AK31" i="2"/>
  <c r="AJ31" i="2"/>
  <c r="AE31" i="2"/>
  <c r="AD31" i="2"/>
  <c r="Y31" i="2"/>
  <c r="X31" i="2"/>
  <c r="S31" i="2"/>
  <c r="R31" i="2"/>
  <c r="M31" i="2"/>
  <c r="L31" i="2"/>
  <c r="G31" i="2"/>
  <c r="F31" i="2"/>
  <c r="D31" i="2"/>
  <c r="C31" i="2"/>
  <c r="AX30" i="2"/>
  <c r="AL30" i="2"/>
  <c r="BS29" i="2"/>
  <c r="AX29" i="2"/>
  <c r="AL29" i="2"/>
  <c r="N29" i="2"/>
  <c r="CK28" i="2"/>
  <c r="AX28" i="2"/>
  <c r="AL28" i="2"/>
  <c r="N28" i="2"/>
  <c r="CK27" i="2"/>
  <c r="BS27" i="2"/>
  <c r="AX27" i="2"/>
  <c r="AL27" i="2"/>
  <c r="N27" i="2"/>
  <c r="CK26" i="2"/>
  <c r="BS26" i="2"/>
  <c r="AX26" i="2"/>
  <c r="AL26" i="2"/>
  <c r="CK25" i="2"/>
  <c r="BS25" i="2"/>
  <c r="AX25" i="2"/>
  <c r="AL25" i="2"/>
  <c r="H25" i="2"/>
  <c r="CK24" i="2"/>
  <c r="BS24" i="2"/>
  <c r="BD24" i="2"/>
  <c r="AX24" i="2"/>
  <c r="AL24" i="2"/>
  <c r="AX23" i="2"/>
  <c r="AL23" i="2"/>
  <c r="CK22" i="2"/>
  <c r="BS22" i="2"/>
  <c r="BM22" i="2"/>
  <c r="AX22" i="2"/>
  <c r="AL22" i="2"/>
  <c r="CK21" i="2"/>
  <c r="BS21" i="2"/>
  <c r="BM21" i="2"/>
  <c r="AX21" i="2"/>
  <c r="AL21" i="2"/>
  <c r="AF21" i="2"/>
  <c r="CK20" i="2"/>
  <c r="BS20" i="2"/>
  <c r="BD20" i="2"/>
  <c r="AX20" i="2"/>
  <c r="AL20" i="2"/>
  <c r="H20" i="2"/>
  <c r="CK19" i="2"/>
  <c r="BS19" i="2"/>
  <c r="BM19" i="2"/>
  <c r="AX19" i="2"/>
  <c r="AL19" i="2"/>
  <c r="CP18" i="2"/>
  <c r="CO18" i="2"/>
  <c r="CM18" i="2"/>
  <c r="CL18" i="2"/>
  <c r="CJ18" i="2"/>
  <c r="CI18" i="2"/>
  <c r="CD18" i="2"/>
  <c r="CC18" i="2"/>
  <c r="BX18" i="2"/>
  <c r="BW18" i="2"/>
  <c r="BU18" i="2"/>
  <c r="BT18" i="2"/>
  <c r="BR18" i="2"/>
  <c r="BQ18" i="2"/>
  <c r="BL18" i="2"/>
  <c r="BK18" i="2"/>
  <c r="BC18" i="2"/>
  <c r="BB18" i="2"/>
  <c r="AW18" i="2"/>
  <c r="AV18" i="2"/>
  <c r="AQ18" i="2"/>
  <c r="AP18" i="2"/>
  <c r="AK18" i="2"/>
  <c r="AJ18" i="2"/>
  <c r="AE18" i="2"/>
  <c r="AD18" i="2"/>
  <c r="Y18" i="2"/>
  <c r="X18" i="2"/>
  <c r="S18" i="2"/>
  <c r="R18" i="2"/>
  <c r="M18" i="2"/>
  <c r="L18" i="2"/>
  <c r="G18" i="2"/>
  <c r="F18" i="2"/>
  <c r="D18" i="2"/>
  <c r="C18" i="2"/>
  <c r="CK17" i="2"/>
  <c r="BM17" i="2"/>
  <c r="AX17" i="2"/>
  <c r="AL17" i="2"/>
  <c r="E17" i="2"/>
  <c r="CK16" i="2"/>
  <c r="BS16" i="2"/>
  <c r="BM16" i="2"/>
  <c r="BD16" i="2"/>
  <c r="AX16" i="2"/>
  <c r="AL16" i="2"/>
  <c r="E16" i="2"/>
  <c r="CK15" i="2"/>
  <c r="BS15" i="2"/>
  <c r="AX15" i="2"/>
  <c r="AL15" i="2"/>
  <c r="H15" i="2"/>
  <c r="CK14" i="2"/>
  <c r="BS14" i="2"/>
  <c r="BM14" i="2"/>
  <c r="AX14" i="2"/>
  <c r="AL14" i="2"/>
  <c r="CK13" i="2"/>
  <c r="BM13" i="2"/>
  <c r="AX13" i="2"/>
  <c r="AL13" i="2"/>
  <c r="CK12" i="2"/>
  <c r="BS12" i="2"/>
  <c r="BM12" i="2"/>
  <c r="AX12" i="2"/>
  <c r="AL12" i="2"/>
  <c r="BM11" i="2"/>
  <c r="BD11" i="2"/>
  <c r="AX11" i="2"/>
  <c r="AL11" i="2"/>
  <c r="BM10" i="2"/>
  <c r="BY8" i="2"/>
  <c r="AX8" i="2"/>
  <c r="BS7" i="2"/>
  <c r="BM7" i="2"/>
  <c r="AX7" i="2"/>
  <c r="BM6" i="2"/>
  <c r="AX6" i="2"/>
  <c r="AL6" i="2"/>
  <c r="CD122" i="1"/>
  <c r="CC122" i="1"/>
  <c r="BU122" i="1"/>
  <c r="BT122" i="1"/>
  <c r="BI122" i="1"/>
  <c r="BH122" i="1"/>
  <c r="BF122" i="1"/>
  <c r="BE122" i="1"/>
  <c r="AT122" i="1"/>
  <c r="AS122" i="1"/>
  <c r="AQ122" i="1"/>
  <c r="AP122" i="1"/>
  <c r="AN122" i="1"/>
  <c r="AM122" i="1"/>
  <c r="AK122" i="1"/>
  <c r="AJ122" i="1"/>
  <c r="AE122" i="1"/>
  <c r="AD122" i="1"/>
  <c r="Y122" i="1"/>
  <c r="X122" i="1"/>
  <c r="S122" i="1"/>
  <c r="R122" i="1"/>
  <c r="M122" i="1"/>
  <c r="L122" i="1"/>
  <c r="J122" i="1"/>
  <c r="I122" i="1"/>
  <c r="D122" i="1"/>
  <c r="C122" i="1"/>
  <c r="CD109" i="1"/>
  <c r="CC109" i="1"/>
  <c r="BU109" i="1"/>
  <c r="BT109" i="1"/>
  <c r="BI109" i="1"/>
  <c r="BH109" i="1"/>
  <c r="BF109" i="1"/>
  <c r="BE109" i="1"/>
  <c r="AT109" i="1"/>
  <c r="AS109" i="1"/>
  <c r="AQ109" i="1"/>
  <c r="AP109" i="1"/>
  <c r="AN109" i="1"/>
  <c r="AM109" i="1"/>
  <c r="AK109" i="1"/>
  <c r="AJ109" i="1"/>
  <c r="AE109" i="1"/>
  <c r="AD109" i="1"/>
  <c r="Y109" i="1"/>
  <c r="X109" i="1"/>
  <c r="S109" i="1"/>
  <c r="R109" i="1"/>
  <c r="P109" i="1"/>
  <c r="O109" i="1"/>
  <c r="M109" i="1"/>
  <c r="L109" i="1"/>
  <c r="J109" i="1"/>
  <c r="I109" i="1"/>
  <c r="D109" i="1"/>
  <c r="C109" i="1"/>
  <c r="AF108" i="1"/>
  <c r="BJ107" i="1"/>
  <c r="AF107" i="1"/>
  <c r="AL105" i="1"/>
  <c r="AL103" i="1"/>
  <c r="CD96" i="1"/>
  <c r="CC96" i="1"/>
  <c r="BU96" i="1"/>
  <c r="BT96" i="1"/>
  <c r="BI96" i="1"/>
  <c r="BH96" i="1"/>
  <c r="BF96" i="1"/>
  <c r="BE96" i="1"/>
  <c r="AT96" i="1"/>
  <c r="AS96" i="1"/>
  <c r="AQ96" i="1"/>
  <c r="AP96" i="1"/>
  <c r="AN96" i="1"/>
  <c r="AM96" i="1"/>
  <c r="AK96" i="1"/>
  <c r="AJ96" i="1"/>
  <c r="AE96" i="1"/>
  <c r="AD96" i="1"/>
  <c r="Y96" i="1"/>
  <c r="X96" i="1"/>
  <c r="S96" i="1"/>
  <c r="R96" i="1"/>
  <c r="P96" i="1"/>
  <c r="O96" i="1"/>
  <c r="M96" i="1"/>
  <c r="L96" i="1"/>
  <c r="J96" i="1"/>
  <c r="I96" i="1"/>
  <c r="D96" i="1"/>
  <c r="C96" i="1"/>
  <c r="CD83" i="1"/>
  <c r="CC83" i="1"/>
  <c r="BU83" i="1"/>
  <c r="BT83" i="1"/>
  <c r="BI83" i="1"/>
  <c r="BH83" i="1"/>
  <c r="BF83" i="1"/>
  <c r="BE83" i="1"/>
  <c r="AT83" i="1"/>
  <c r="AS83" i="1"/>
  <c r="AQ83" i="1"/>
  <c r="AP83" i="1"/>
  <c r="AN83" i="1"/>
  <c r="AM83" i="1"/>
  <c r="AK83" i="1"/>
  <c r="AJ83" i="1"/>
  <c r="AE83" i="1"/>
  <c r="AD83" i="1"/>
  <c r="Y83" i="1"/>
  <c r="X83" i="1"/>
  <c r="S83" i="1"/>
  <c r="R83" i="1"/>
  <c r="P83" i="1"/>
  <c r="O83" i="1"/>
  <c r="M83" i="1"/>
  <c r="L83" i="1"/>
  <c r="J83" i="1"/>
  <c r="I83" i="1"/>
  <c r="D83" i="1"/>
  <c r="C83" i="1"/>
  <c r="CE79" i="1"/>
  <c r="Q78" i="1"/>
  <c r="AO76" i="1"/>
  <c r="CD70" i="1"/>
  <c r="CC70" i="1"/>
  <c r="BU70" i="1"/>
  <c r="BT70" i="1"/>
  <c r="BI70" i="1"/>
  <c r="BH70" i="1"/>
  <c r="BF70" i="1"/>
  <c r="BE70" i="1"/>
  <c r="AT70" i="1"/>
  <c r="AS70" i="1"/>
  <c r="AQ70" i="1"/>
  <c r="AP70" i="1"/>
  <c r="AN70" i="1"/>
  <c r="AM70" i="1"/>
  <c r="AK70" i="1"/>
  <c r="AJ70" i="1"/>
  <c r="AE70" i="1"/>
  <c r="AD70" i="1"/>
  <c r="Y70" i="1"/>
  <c r="X70" i="1"/>
  <c r="S70" i="1"/>
  <c r="R70" i="1"/>
  <c r="P70" i="1"/>
  <c r="O70" i="1"/>
  <c r="M70" i="1"/>
  <c r="L70" i="1"/>
  <c r="J70" i="1"/>
  <c r="I70" i="1"/>
  <c r="D70" i="1"/>
  <c r="C70" i="1"/>
  <c r="AO66" i="1"/>
  <c r="AL65" i="1"/>
  <c r="AO61" i="1"/>
  <c r="Q60" i="1"/>
  <c r="CD57" i="1"/>
  <c r="CC57" i="1"/>
  <c r="BU57" i="1"/>
  <c r="BT57" i="1"/>
  <c r="BI57" i="1"/>
  <c r="BH57" i="1"/>
  <c r="BF57" i="1"/>
  <c r="BE57" i="1"/>
  <c r="AT57" i="1"/>
  <c r="AS57" i="1"/>
  <c r="AQ57" i="1"/>
  <c r="AP57" i="1"/>
  <c r="AN57" i="1"/>
  <c r="AM57" i="1"/>
  <c r="AK57" i="1"/>
  <c r="AJ57" i="1"/>
  <c r="AE57" i="1"/>
  <c r="AD57" i="1"/>
  <c r="Y57" i="1"/>
  <c r="X57" i="1"/>
  <c r="S57" i="1"/>
  <c r="R57" i="1"/>
  <c r="P57" i="1"/>
  <c r="O57" i="1"/>
  <c r="M57" i="1"/>
  <c r="L57" i="1"/>
  <c r="J57" i="1"/>
  <c r="I57" i="1"/>
  <c r="D57" i="1"/>
  <c r="C57" i="1"/>
  <c r="AO54" i="1"/>
  <c r="AU53" i="1"/>
  <c r="AU52" i="1"/>
  <c r="Q52" i="1"/>
  <c r="AL50" i="1"/>
  <c r="Q50" i="1"/>
  <c r="AR49" i="1"/>
  <c r="AO49" i="1"/>
  <c r="AF47" i="1"/>
  <c r="Q47" i="1"/>
  <c r="K47" i="1"/>
  <c r="E47" i="1"/>
  <c r="AL46" i="1"/>
  <c r="AF46" i="1"/>
  <c r="Q46" i="1"/>
  <c r="K46" i="1"/>
  <c r="E46" i="1"/>
  <c r="AF45" i="1"/>
  <c r="Q45" i="1"/>
  <c r="E45" i="1"/>
  <c r="CD44" i="1"/>
  <c r="CC44" i="1"/>
  <c r="BU44" i="1"/>
  <c r="BT44" i="1"/>
  <c r="BI44" i="1"/>
  <c r="BH44" i="1"/>
  <c r="BF44" i="1"/>
  <c r="BE44" i="1"/>
  <c r="AT44" i="1"/>
  <c r="AS44" i="1"/>
  <c r="AQ44" i="1"/>
  <c r="AP44" i="1"/>
  <c r="AN44" i="1"/>
  <c r="AM44" i="1"/>
  <c r="AK44" i="1"/>
  <c r="AJ44" i="1"/>
  <c r="AE44" i="1"/>
  <c r="AD44" i="1"/>
  <c r="Y44" i="1"/>
  <c r="X44" i="1"/>
  <c r="S44" i="1"/>
  <c r="R44" i="1"/>
  <c r="P44" i="1"/>
  <c r="O44" i="1"/>
  <c r="M44" i="1"/>
  <c r="L44" i="1"/>
  <c r="J44" i="1"/>
  <c r="I44" i="1"/>
  <c r="D44" i="1"/>
  <c r="C44" i="1"/>
  <c r="AF43" i="1"/>
  <c r="Q43" i="1"/>
  <c r="E43" i="1"/>
  <c r="AF42" i="1"/>
  <c r="Q42" i="1"/>
  <c r="E42" i="1"/>
  <c r="Q41" i="1"/>
  <c r="E41" i="1"/>
  <c r="E40" i="1"/>
  <c r="AL39" i="1"/>
  <c r="AF39" i="1"/>
  <c r="Q39" i="1"/>
  <c r="E39" i="1"/>
  <c r="AL38" i="1"/>
  <c r="Q38" i="1"/>
  <c r="Q37" i="1"/>
  <c r="K37" i="1"/>
  <c r="Q36" i="1"/>
  <c r="T35" i="1"/>
  <c r="Q35" i="1"/>
  <c r="K35" i="1"/>
  <c r="Q34" i="1"/>
  <c r="Q33" i="1"/>
  <c r="Q32" i="1"/>
  <c r="CD31" i="1"/>
  <c r="CC31" i="1"/>
  <c r="BU31" i="1"/>
  <c r="BT31" i="1"/>
  <c r="BI31" i="1"/>
  <c r="BH31" i="1"/>
  <c r="BF31" i="1"/>
  <c r="BE31" i="1"/>
  <c r="AT31" i="1"/>
  <c r="AS31" i="1"/>
  <c r="AQ31" i="1"/>
  <c r="AP31" i="1"/>
  <c r="AN31" i="1"/>
  <c r="AM31" i="1"/>
  <c r="AK31" i="1"/>
  <c r="AJ31" i="1"/>
  <c r="AE31" i="1"/>
  <c r="AD31" i="1"/>
  <c r="Y31" i="1"/>
  <c r="X31" i="1"/>
  <c r="S31" i="1"/>
  <c r="R31" i="1"/>
  <c r="P31" i="1"/>
  <c r="O31" i="1"/>
  <c r="M31" i="1"/>
  <c r="L31" i="1"/>
  <c r="J31" i="1"/>
  <c r="I31" i="1"/>
  <c r="D31" i="1"/>
  <c r="C31" i="1"/>
  <c r="Q30" i="1"/>
  <c r="Q29" i="1"/>
  <c r="Q28" i="1"/>
  <c r="Q27" i="1"/>
  <c r="Q26" i="1"/>
  <c r="Q25" i="1"/>
  <c r="BV23" i="1"/>
  <c r="Q23" i="1"/>
  <c r="Q22" i="1"/>
  <c r="BG21" i="1"/>
  <c r="Q21" i="1"/>
  <c r="Q20" i="1"/>
  <c r="Q19" i="1"/>
  <c r="CD18" i="1"/>
  <c r="CC18" i="1"/>
  <c r="BU18" i="1"/>
  <c r="BT18" i="1"/>
  <c r="BI18" i="1"/>
  <c r="BH18" i="1"/>
  <c r="BF18" i="1"/>
  <c r="BE18" i="1"/>
  <c r="AT18" i="1"/>
  <c r="AS18" i="1"/>
  <c r="AQ18" i="1"/>
  <c r="AP18" i="1"/>
  <c r="AN18" i="1"/>
  <c r="AM18" i="1"/>
  <c r="AK18" i="1"/>
  <c r="AJ18" i="1"/>
  <c r="AE18" i="1"/>
  <c r="AD18" i="1"/>
  <c r="Y18" i="1"/>
  <c r="X18" i="1"/>
  <c r="S18" i="1"/>
  <c r="R18" i="1"/>
  <c r="P18" i="1"/>
  <c r="O18" i="1"/>
  <c r="M18" i="1"/>
  <c r="L18" i="1"/>
  <c r="J18" i="1"/>
  <c r="I18" i="1"/>
  <c r="D18" i="1"/>
  <c r="C18" i="1"/>
  <c r="Q15" i="1"/>
  <c r="AL14" i="1"/>
  <c r="Q14" i="1"/>
  <c r="AL13" i="1"/>
  <c r="Q13" i="1"/>
  <c r="AL12" i="1"/>
  <c r="Q12" i="1"/>
  <c r="Q11" i="1"/>
  <c r="N11" i="1"/>
  <c r="Q10" i="1"/>
  <c r="Q9" i="1"/>
  <c r="BG8" i="1"/>
  <c r="Q8" i="1"/>
  <c r="Z7" i="1"/>
  <c r="Q7" i="1"/>
  <c r="AL6" i="1"/>
  <c r="Z6" i="1"/>
  <c r="CG57" i="1" l="1"/>
  <c r="CG70" i="1"/>
  <c r="CF18" i="1"/>
  <c r="CG44" i="1"/>
  <c r="CF83" i="1"/>
  <c r="CF31" i="1"/>
  <c r="CF57" i="1"/>
  <c r="CG83" i="1"/>
  <c r="CF109" i="1"/>
  <c r="CG31" i="1"/>
  <c r="CF96" i="1"/>
  <c r="CG109" i="1"/>
  <c r="CG122" i="1"/>
  <c r="CG18" i="1"/>
  <c r="CF44" i="1"/>
  <c r="CF70" i="1"/>
  <c r="CG96" i="1"/>
  <c r="CF122" i="1"/>
  <c r="CY31" i="2"/>
  <c r="CX122" i="2"/>
  <c r="CY122" i="2"/>
  <c r="CX109" i="2"/>
  <c r="CX83" i="2"/>
  <c r="CX57" i="2"/>
  <c r="CX18" i="2"/>
  <c r="CX31" i="2"/>
  <c r="CY18" i="2"/>
  <c r="CY57" i="2"/>
  <c r="CY109" i="2"/>
  <c r="CX70" i="2"/>
  <c r="CX96" i="2"/>
  <c r="CX44" i="2"/>
  <c r="CY70" i="2"/>
  <c r="CY96" i="2"/>
  <c r="CY83" i="2"/>
  <c r="CY44" i="2"/>
</calcChain>
</file>

<file path=xl/sharedStrings.xml><?xml version="1.0" encoding="utf-8"?>
<sst xmlns="http://schemas.openxmlformats.org/spreadsheetml/2006/main" count="778" uniqueCount="73">
  <si>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</si>
  <si>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</si>
  <si>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</si>
  <si>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</si>
  <si>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</si>
  <si>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</si>
  <si>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</si>
  <si>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</si>
  <si>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</si>
  <si>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</si>
  <si>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</si>
  <si>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</si>
  <si>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</si>
  <si>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</si>
  <si>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</si>
  <si>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</si>
  <si>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</si>
  <si>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</si>
  <si>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</si>
  <si>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</si>
  <si>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</si>
  <si>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Brazil</t>
  </si>
  <si>
    <t>Burkina Faso</t>
  </si>
  <si>
    <t>China</t>
  </si>
  <si>
    <t>Egypt</t>
  </si>
  <si>
    <t>Ghana</t>
  </si>
  <si>
    <t>India</t>
  </si>
  <si>
    <t>Malawi</t>
  </si>
  <si>
    <t>Malaysia</t>
  </si>
  <si>
    <t>Mongolia</t>
  </si>
  <si>
    <t>Mozambique</t>
  </si>
  <si>
    <t>South Africa</t>
  </si>
  <si>
    <t>Tanzania</t>
  </si>
  <si>
    <t>United States</t>
  </si>
  <si>
    <t>Zimbabwe</t>
  </si>
  <si>
    <t>All countries</t>
  </si>
  <si>
    <t>Total quantity in tons</t>
  </si>
  <si>
    <t>Total FOB value (R'000)</t>
  </si>
  <si>
    <t>Andorra</t>
  </si>
  <si>
    <t>Angola</t>
  </si>
  <si>
    <t>Belgium</t>
  </si>
  <si>
    <t>Canada</t>
  </si>
  <si>
    <t>Finland</t>
  </si>
  <si>
    <t>Germany</t>
  </si>
  <si>
    <t>Indonesia</t>
  </si>
  <si>
    <t>Japan</t>
  </si>
  <si>
    <t>Luxembourg</t>
  </si>
  <si>
    <t>Netherlands</t>
  </si>
  <si>
    <t>Niue</t>
  </si>
  <si>
    <t>Norway</t>
  </si>
  <si>
    <t>Spain</t>
  </si>
  <si>
    <t>United Kingdom</t>
  </si>
  <si>
    <t>Unknown</t>
  </si>
  <si>
    <t>Zambia</t>
  </si>
  <si>
    <t>Australia</t>
  </si>
  <si>
    <t>Taiwan, Prov of China</t>
  </si>
  <si>
    <t>Georgia</t>
  </si>
  <si>
    <t>Greece</t>
  </si>
  <si>
    <t>Tariff Line 1202.41 Groundnuts - In shell</t>
  </si>
  <si>
    <t>Namibia</t>
  </si>
  <si>
    <t>Botswana</t>
  </si>
  <si>
    <t>Lesotho</t>
  </si>
  <si>
    <t>Congo, Dem Rep Of</t>
  </si>
  <si>
    <t>Madagascar</t>
  </si>
  <si>
    <t>Nigeria</t>
  </si>
  <si>
    <t>Month</t>
  </si>
  <si>
    <t>New Caledonia</t>
  </si>
  <si>
    <t>Uganda</t>
  </si>
  <si>
    <t>Eswatini</t>
  </si>
  <si>
    <t>Hong Kong</t>
  </si>
  <si>
    <t>Israel</t>
  </si>
  <si>
    <t>Saint Helena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</si>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</sst>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6" xfId="0" applyNumberFormat="1" applyBorder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164" fontId="6" fillId="3" borderId="4" xfId="0" applyNumberFormat="1" applyFont="1" applyFill="1" applyBorder="1"/>
    <xf numFmtId="4" fontId="6" fillId="3" borderId="12" xfId="0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5" fillId="3" borderId="17" xfId="0" applyFont="1" applyFill="1" applyBorder="1"/>
    <xf numFmtId="0" fontId="5" fillId="3" borderId="5" xfId="0" applyFont="1" applyFill="1" applyBorder="1"/>
    <xf numFmtId="2" fontId="2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1" fillId="0" borderId="2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4" fontId="7" fillId="0" borderId="3" xfId="0" applyNumberFormat="1" applyFont="1" applyBorder="1"/>
    <xf numFmtId="0" fontId="8" fillId="3" borderId="17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9.5546875" customWidth="1"/>
    <col min="3" max="3" width="10.33203125" style="10" customWidth="1"/>
    <col min="4" max="4" width="11.44140625" style="13" customWidth="1"/>
    <col min="5" max="5" width="10.6640625" style="4" customWidth="1"/>
    <col min="6" max="6" width="9.109375" style="10"/>
    <col min="7" max="7" width="9.109375" style="13"/>
    <col min="8" max="8" width="9.88671875" style="4" bestFit="1" customWidth="1"/>
    <col min="9" max="9" width="9.109375" style="10"/>
    <col min="10" max="10" width="9.109375" style="13"/>
    <col min="11" max="11" width="10.6640625" style="4" customWidth="1"/>
    <col min="12" max="12" width="9.109375" style="10"/>
    <col min="13" max="13" width="9.109375" style="13"/>
    <col min="14" max="14" width="9.109375" style="4"/>
    <col min="15" max="15" width="10.5546875" style="10" customWidth="1"/>
    <col min="16" max="16" width="10.5546875" style="13" customWidth="1"/>
    <col min="17" max="17" width="10.88671875" style="4" bestFit="1" customWidth="1"/>
    <col min="18" max="18" width="9.109375" style="10"/>
    <col min="19" max="19" width="9.109375" style="13"/>
    <col min="20" max="20" width="9.109375" style="4"/>
    <col min="21" max="21" width="10" style="10" customWidth="1"/>
    <col min="22" max="22" width="10" style="13" customWidth="1"/>
    <col min="23" max="23" width="9.88671875" style="4" bestFit="1" customWidth="1"/>
    <col min="24" max="24" width="9.109375" style="10"/>
    <col min="25" max="25" width="9.109375" style="13" customWidth="1"/>
    <col min="26" max="26" width="9.88671875" style="4" bestFit="1" customWidth="1"/>
    <col min="27" max="27" width="9.109375" style="10"/>
    <col min="28" max="28" width="9.109375" style="13" customWidth="1"/>
    <col min="29" max="29" width="9.109375" style="4" customWidth="1"/>
    <col min="30" max="30" width="10.5546875" style="10" customWidth="1"/>
    <col min="31" max="31" width="10.5546875" style="13" bestFit="1" customWidth="1"/>
    <col min="32" max="32" width="9.88671875" style="4" bestFit="1" customWidth="1"/>
    <col min="33" max="33" width="10.5546875" style="10" customWidth="1"/>
    <col min="34" max="34" width="10.5546875" style="13" bestFit="1" customWidth="1"/>
    <col min="35" max="35" width="9.88671875" style="4" bestFit="1" customWidth="1"/>
    <col min="36" max="36" width="9.109375" style="10"/>
    <col min="37" max="37" width="9.109375" style="13"/>
    <col min="38" max="38" width="9.88671875" style="4" bestFit="1" customWidth="1"/>
    <col min="39" max="39" width="9.109375" style="10"/>
    <col min="40" max="40" width="9.109375" style="13"/>
    <col min="41" max="41" width="9.88671875" style="4" bestFit="1" customWidth="1"/>
    <col min="42" max="42" width="9.109375" style="10"/>
    <col min="43" max="43" width="9.109375" style="13"/>
    <col min="44" max="44" width="9.88671875" style="4" bestFit="1" customWidth="1"/>
    <col min="45" max="45" width="9.109375" style="10"/>
    <col min="46" max="46" width="10.5546875" style="13" customWidth="1"/>
    <col min="47" max="47" width="9.88671875" style="4" bestFit="1" customWidth="1"/>
    <col min="48" max="48" width="9.88671875" bestFit="1" customWidth="1"/>
    <col min="49" max="49" width="10.5546875" style="13" customWidth="1"/>
    <col min="50" max="50" width="9.109375" customWidth="1"/>
    <col min="51" max="51" width="9.109375" style="10"/>
    <col min="52" max="52" width="10.33203125" style="13" bestFit="1" customWidth="1"/>
    <col min="53" max="53" width="9.88671875" style="4" bestFit="1" customWidth="1"/>
    <col min="54" max="54" width="9.109375" style="10"/>
    <col min="55" max="55" width="10.33203125" style="13" bestFit="1" customWidth="1"/>
    <col min="56" max="56" width="9.88671875" style="4" bestFit="1" customWidth="1"/>
    <col min="57" max="57" width="9.109375" style="10"/>
    <col min="58" max="58" width="9.109375" style="13"/>
    <col min="59" max="59" width="9.109375" style="4"/>
    <col min="60" max="60" width="10" style="10" customWidth="1"/>
    <col min="61" max="61" width="10" style="13" customWidth="1"/>
    <col min="62" max="62" width="9.88671875" style="4" bestFit="1" customWidth="1"/>
    <col min="63" max="63" width="9.109375" style="10"/>
    <col min="64" max="64" width="9.109375" style="13"/>
    <col min="65" max="65" width="9.109375" style="4"/>
    <col min="66" max="66" width="9.109375" style="10"/>
    <col min="67" max="67" width="9.109375" style="13"/>
    <col min="68" max="68" width="9.109375" style="4"/>
    <col min="69" max="69" width="8.88671875" style="10"/>
    <col min="70" max="70" width="8.88671875" style="13"/>
    <col min="71" max="71" width="11.77734375" style="4" customWidth="1"/>
    <col min="72" max="72" width="9.109375" style="10"/>
    <col min="73" max="73" width="9.109375" style="13"/>
    <col min="74" max="74" width="11.77734375" style="4" customWidth="1"/>
    <col min="75" max="75" width="9.109375" style="10"/>
    <col min="76" max="76" width="9.109375" style="13"/>
    <col min="77" max="77" width="9.109375" style="4"/>
    <col min="78" max="78" width="10.33203125" style="10" customWidth="1"/>
    <col min="79" max="79" width="10.33203125" style="13" customWidth="1"/>
    <col min="80" max="80" width="10.33203125" style="4" customWidth="1"/>
    <col min="81" max="81" width="9.33203125" style="10" customWidth="1"/>
    <col min="82" max="82" width="9.109375" style="13"/>
    <col min="83" max="83" width="11.6640625" style="4" bestFit="1" customWidth="1"/>
    <col min="84" max="84" width="12" style="10" customWidth="1"/>
    <col min="85" max="85" width="12" style="13" customWidth="1"/>
    <col min="87" max="87" width="1.6640625" customWidth="1"/>
    <col min="91" max="91" width="1.6640625" customWidth="1"/>
    <col min="95" max="95" width="1.6640625" customWidth="1"/>
  </cols>
  <sheetData>
    <row r="1" spans="1:177" s="18" customFormat="1" ht="7.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W1" s="20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</row>
    <row r="2" spans="1:177" s="23" customFormat="1" ht="21" customHeight="1" x14ac:dyDescent="0.4">
      <c r="B2" s="22" t="s">
        <v>18</v>
      </c>
      <c r="C2" s="82" t="s">
        <v>58</v>
      </c>
      <c r="D2" s="82"/>
      <c r="E2" s="82"/>
      <c r="F2" s="82"/>
      <c r="G2" s="82"/>
      <c r="H2" s="82"/>
      <c r="I2" s="82"/>
      <c r="J2" s="82"/>
      <c r="K2" s="82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W2" s="25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</row>
    <row r="3" spans="1:177" s="23" customFormat="1" ht="9" customHeight="1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W3" s="25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</row>
    <row r="4" spans="1:177" s="9" customFormat="1" ht="45" customHeight="1" x14ac:dyDescent="0.3">
      <c r="A4" s="80" t="s">
        <v>0</v>
      </c>
      <c r="B4" s="81"/>
      <c r="C4" s="83" t="s">
        <v>20</v>
      </c>
      <c r="D4" s="86"/>
      <c r="E4" s="85"/>
      <c r="F4" s="83" t="s">
        <v>60</v>
      </c>
      <c r="G4" s="86"/>
      <c r="H4" s="85"/>
      <c r="I4" s="83" t="s">
        <v>21</v>
      </c>
      <c r="J4" s="86"/>
      <c r="K4" s="85"/>
      <c r="L4" s="83" t="s">
        <v>22</v>
      </c>
      <c r="M4" s="86"/>
      <c r="N4" s="85"/>
      <c r="O4" s="83" t="s">
        <v>23</v>
      </c>
      <c r="P4" s="86"/>
      <c r="Q4" s="85"/>
      <c r="R4" s="83" t="s">
        <v>24</v>
      </c>
      <c r="S4" s="86"/>
      <c r="T4" s="85"/>
      <c r="U4" s="83" t="s">
        <v>68</v>
      </c>
      <c r="V4" s="86"/>
      <c r="W4" s="85"/>
      <c r="X4" s="83" t="s">
        <v>25</v>
      </c>
      <c r="Y4" s="86"/>
      <c r="Z4" s="85"/>
      <c r="AA4" s="83" t="s">
        <v>57</v>
      </c>
      <c r="AB4" s="86"/>
      <c r="AC4" s="85"/>
      <c r="AD4" s="83" t="s">
        <v>26</v>
      </c>
      <c r="AE4" s="86"/>
      <c r="AF4" s="85"/>
      <c r="AG4" s="83" t="s">
        <v>72</v>
      </c>
      <c r="AH4" s="86"/>
      <c r="AI4" s="85"/>
      <c r="AJ4" s="83" t="s">
        <v>27</v>
      </c>
      <c r="AK4" s="86"/>
      <c r="AL4" s="85"/>
      <c r="AM4" s="83" t="s">
        <v>28</v>
      </c>
      <c r="AN4" s="86"/>
      <c r="AO4" s="85"/>
      <c r="AP4" s="83" t="s">
        <v>29</v>
      </c>
      <c r="AQ4" s="86"/>
      <c r="AR4" s="85"/>
      <c r="AS4" s="83" t="s">
        <v>30</v>
      </c>
      <c r="AT4" s="86"/>
      <c r="AU4" s="85"/>
      <c r="AV4" s="80" t="s">
        <v>59</v>
      </c>
      <c r="AW4" s="87"/>
      <c r="AX4" s="81"/>
      <c r="AY4" s="83" t="s">
        <v>66</v>
      </c>
      <c r="AZ4" s="86"/>
      <c r="BA4" s="85"/>
      <c r="BB4" s="83" t="s">
        <v>64</v>
      </c>
      <c r="BC4" s="86"/>
      <c r="BD4" s="85"/>
      <c r="BE4" s="83" t="s">
        <v>31</v>
      </c>
      <c r="BF4" s="86"/>
      <c r="BG4" s="85"/>
      <c r="BH4" s="83" t="s">
        <v>32</v>
      </c>
      <c r="BI4" s="86"/>
      <c r="BJ4" s="85"/>
      <c r="BK4" s="83" t="s">
        <v>55</v>
      </c>
      <c r="BL4" s="84"/>
      <c r="BM4" s="85"/>
      <c r="BN4" s="83" t="s">
        <v>67</v>
      </c>
      <c r="BO4" s="84"/>
      <c r="BP4" s="85"/>
      <c r="BQ4" s="83" t="s">
        <v>51</v>
      </c>
      <c r="BR4" s="84"/>
      <c r="BS4" s="85"/>
      <c r="BT4" s="83" t="s">
        <v>33</v>
      </c>
      <c r="BU4" s="84"/>
      <c r="BV4" s="85"/>
      <c r="BW4" s="83" t="s">
        <v>52</v>
      </c>
      <c r="BX4" s="84"/>
      <c r="BY4" s="85"/>
      <c r="BZ4" s="83" t="s">
        <v>53</v>
      </c>
      <c r="CA4" s="84"/>
      <c r="CB4" s="85"/>
      <c r="CC4" s="83" t="s">
        <v>34</v>
      </c>
      <c r="CD4" s="84"/>
      <c r="CE4" s="85"/>
      <c r="CF4" s="58" t="s">
        <v>35</v>
      </c>
      <c r="CG4" s="59" t="s">
        <v>35</v>
      </c>
      <c r="CH4" s="8"/>
      <c r="CJ4" s="8"/>
      <c r="CK4" s="8"/>
      <c r="CL4" s="8"/>
      <c r="CN4" s="8"/>
      <c r="CO4" s="8"/>
      <c r="CP4" s="8"/>
      <c r="CR4" s="8"/>
      <c r="CS4" s="8"/>
      <c r="CT4" s="8"/>
    </row>
    <row r="5" spans="1:177" ht="45" customHeight="1" thickBot="1" x14ac:dyDescent="0.35">
      <c r="A5" s="44" t="s">
        <v>1</v>
      </c>
      <c r="B5" s="45" t="s">
        <v>65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36</v>
      </c>
      <c r="CG5" s="36" t="s">
        <v>37</v>
      </c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57">
        <v>106</v>
      </c>
      <c r="Y6" s="31">
        <v>547</v>
      </c>
      <c r="Z6" s="53">
        <f>Y6/X6*1000</f>
        <v>5160.3773584905657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/>
      <c r="AH6" s="30"/>
      <c r="AI6" s="53"/>
      <c r="AJ6" s="57">
        <v>24</v>
      </c>
      <c r="AK6" s="31">
        <v>114</v>
      </c>
      <c r="AL6" s="53">
        <f t="shared" ref="AL6:AL14" si="0">AK6/AJ6*1000</f>
        <v>4750</v>
      </c>
      <c r="AM6" s="11">
        <v>0</v>
      </c>
      <c r="AN6" s="30">
        <v>0</v>
      </c>
      <c r="AO6" s="53">
        <v>0</v>
      </c>
      <c r="AP6" s="11">
        <v>0</v>
      </c>
      <c r="AQ6" s="30">
        <v>0</v>
      </c>
      <c r="AR6" s="53">
        <v>0</v>
      </c>
      <c r="AS6" s="11">
        <v>0</v>
      </c>
      <c r="AT6" s="30">
        <v>0</v>
      </c>
      <c r="AU6" s="53">
        <v>0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/>
      <c r="BR6" s="30"/>
      <c r="BS6" s="53"/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v>0</v>
      </c>
      <c r="CC6" s="11">
        <v>0</v>
      </c>
      <c r="CD6" s="30">
        <v>0</v>
      </c>
      <c r="CE6" s="53">
        <v>0</v>
      </c>
      <c r="CF6" s="32">
        <f t="shared" ref="CF6:CF37" si="1">SUM(CC6,BT6,BH6,BE6,AS6,AP6,AM6,AJ6,AD6,X6,R6,O6,L6,I6,C6,AA6+AV6+BZ6+BK6+F6+BW6+BB6+U6)</f>
        <v>130</v>
      </c>
      <c r="CG6" s="33">
        <f t="shared" ref="CG6:CG37" si="2">SUM(CD6,BU6,BI6,BF6,AT6,AQ6,AN6,AK6,AE6,Y6,S6,P6,M6,J6,D6,AB6+AW6+CA6+BL6+G6+BX6+BC6+V6)</f>
        <v>661</v>
      </c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</row>
    <row r="7" spans="1:177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56">
        <v>41</v>
      </c>
      <c r="P7" s="12">
        <v>231</v>
      </c>
      <c r="Q7" s="16">
        <f t="shared" ref="Q7:Q15" si="3">P7/O7*1000</f>
        <v>5634.1463414634145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56">
        <v>54</v>
      </c>
      <c r="Y7" s="12">
        <v>276</v>
      </c>
      <c r="Z7" s="16">
        <f>Y7/X7*1000</f>
        <v>5111.1111111111104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/>
      <c r="AH7" s="5"/>
      <c r="AI7" s="16"/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v>0</v>
      </c>
      <c r="AP7" s="6">
        <v>0</v>
      </c>
      <c r="AQ7" s="5">
        <v>0</v>
      </c>
      <c r="AR7" s="16">
        <v>0</v>
      </c>
      <c r="AS7" s="6">
        <v>0</v>
      </c>
      <c r="AT7" s="5">
        <v>0</v>
      </c>
      <c r="AU7" s="16">
        <v>0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6">
        <v>0</v>
      </c>
      <c r="BL7" s="5">
        <v>0</v>
      </c>
      <c r="BM7" s="16">
        <v>0</v>
      </c>
      <c r="BN7" s="6">
        <v>0</v>
      </c>
      <c r="BO7" s="5">
        <v>0</v>
      </c>
      <c r="BP7" s="16">
        <v>0</v>
      </c>
      <c r="BQ7" s="6"/>
      <c r="BR7" s="5"/>
      <c r="BS7" s="16"/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v>0</v>
      </c>
      <c r="CC7" s="6">
        <v>0</v>
      </c>
      <c r="CD7" s="5">
        <v>0</v>
      </c>
      <c r="CE7" s="16">
        <v>0</v>
      </c>
      <c r="CF7" s="7">
        <f t="shared" si="1"/>
        <v>95</v>
      </c>
      <c r="CG7" s="17">
        <f t="shared" si="2"/>
        <v>507</v>
      </c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</row>
    <row r="8" spans="1:177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56">
        <v>126</v>
      </c>
      <c r="P8" s="12">
        <v>568</v>
      </c>
      <c r="Q8" s="16">
        <f t="shared" si="3"/>
        <v>4507.936507936508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/>
      <c r="AH8" s="5"/>
      <c r="AI8" s="16"/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v>0</v>
      </c>
      <c r="AP8" s="6">
        <v>0</v>
      </c>
      <c r="AQ8" s="5">
        <v>0</v>
      </c>
      <c r="AR8" s="16">
        <v>0</v>
      </c>
      <c r="AS8" s="6">
        <v>0</v>
      </c>
      <c r="AT8" s="5">
        <v>0</v>
      </c>
      <c r="AU8" s="16">
        <v>0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56">
        <v>54</v>
      </c>
      <c r="BF8" s="12">
        <v>368</v>
      </c>
      <c r="BG8" s="16">
        <f>BF8/BE8*1000</f>
        <v>6814.8148148148148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/>
      <c r="BR8" s="5"/>
      <c r="BS8" s="16"/>
      <c r="BT8" s="6">
        <v>0</v>
      </c>
      <c r="BU8" s="5">
        <v>0</v>
      </c>
      <c r="BV8" s="16">
        <v>0</v>
      </c>
      <c r="BW8" s="6">
        <v>0</v>
      </c>
      <c r="BX8" s="5">
        <v>0</v>
      </c>
      <c r="BY8" s="16">
        <v>0</v>
      </c>
      <c r="BZ8" s="6">
        <v>0</v>
      </c>
      <c r="CA8" s="5">
        <v>0</v>
      </c>
      <c r="CB8" s="16">
        <v>0</v>
      </c>
      <c r="CC8" s="6">
        <v>0</v>
      </c>
      <c r="CD8" s="5">
        <v>0</v>
      </c>
      <c r="CE8" s="16">
        <v>0</v>
      </c>
      <c r="CF8" s="7">
        <f t="shared" si="1"/>
        <v>180</v>
      </c>
      <c r="CG8" s="17">
        <f t="shared" si="2"/>
        <v>936</v>
      </c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</row>
    <row r="9" spans="1:177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56">
        <v>77</v>
      </c>
      <c r="P9" s="12">
        <v>436</v>
      </c>
      <c r="Q9" s="16">
        <f t="shared" si="3"/>
        <v>5662.3376623376616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/>
      <c r="AH9" s="5"/>
      <c r="AI9" s="16"/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/>
      <c r="BR9" s="5"/>
      <c r="BS9" s="16"/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v>0</v>
      </c>
      <c r="CC9" s="6">
        <v>0</v>
      </c>
      <c r="CD9" s="5">
        <v>0</v>
      </c>
      <c r="CE9" s="16">
        <v>0</v>
      </c>
      <c r="CF9" s="7">
        <f t="shared" si="1"/>
        <v>77</v>
      </c>
      <c r="CG9" s="17">
        <f t="shared" si="2"/>
        <v>436</v>
      </c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</row>
    <row r="10" spans="1:177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56">
        <v>43</v>
      </c>
      <c r="P10" s="12">
        <v>258</v>
      </c>
      <c r="Q10" s="16">
        <f t="shared" si="3"/>
        <v>6000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/>
      <c r="AH10" s="5"/>
      <c r="AI10" s="16"/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/>
      <c r="BR10" s="5"/>
      <c r="BS10" s="16"/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v>0</v>
      </c>
      <c r="CC10" s="6">
        <v>0</v>
      </c>
      <c r="CD10" s="5">
        <v>0</v>
      </c>
      <c r="CE10" s="16">
        <v>0</v>
      </c>
      <c r="CF10" s="7">
        <f t="shared" si="1"/>
        <v>43</v>
      </c>
      <c r="CG10" s="17">
        <f t="shared" si="2"/>
        <v>258</v>
      </c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</row>
    <row r="11" spans="1:177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56">
        <v>100</v>
      </c>
      <c r="M11" s="12">
        <v>304</v>
      </c>
      <c r="N11" s="16">
        <f>M11/L11*1000</f>
        <v>3040</v>
      </c>
      <c r="O11" s="56">
        <v>87</v>
      </c>
      <c r="P11" s="12">
        <v>532</v>
      </c>
      <c r="Q11" s="16">
        <f t="shared" si="3"/>
        <v>6114.9425287356325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/>
      <c r="AH11" s="5"/>
      <c r="AI11" s="16"/>
      <c r="AJ11" s="6">
        <v>0</v>
      </c>
      <c r="AK11" s="5">
        <v>0</v>
      </c>
      <c r="AL11" s="16">
        <v>0</v>
      </c>
      <c r="AM11" s="6">
        <v>0</v>
      </c>
      <c r="AN11" s="5">
        <v>0</v>
      </c>
      <c r="AO11" s="16">
        <v>0</v>
      </c>
      <c r="AP11" s="6">
        <v>0</v>
      </c>
      <c r="AQ11" s="5">
        <v>0</v>
      </c>
      <c r="AR11" s="16">
        <v>0</v>
      </c>
      <c r="AS11" s="6">
        <v>0</v>
      </c>
      <c r="AT11" s="5">
        <v>0</v>
      </c>
      <c r="AU11" s="16">
        <v>0</v>
      </c>
      <c r="AV11" s="6">
        <v>0</v>
      </c>
      <c r="AW11" s="5">
        <v>0</v>
      </c>
      <c r="AX11" s="16">
        <v>0</v>
      </c>
      <c r="AY11" s="6">
        <v>0</v>
      </c>
      <c r="AZ11" s="5">
        <v>0</v>
      </c>
      <c r="BA11" s="16">
        <v>0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/>
      <c r="BR11" s="5"/>
      <c r="BS11" s="16"/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v>0</v>
      </c>
      <c r="CC11" s="6">
        <v>0</v>
      </c>
      <c r="CD11" s="5">
        <v>0</v>
      </c>
      <c r="CE11" s="16">
        <v>0</v>
      </c>
      <c r="CF11" s="7">
        <f t="shared" si="1"/>
        <v>187</v>
      </c>
      <c r="CG11" s="17">
        <f t="shared" si="2"/>
        <v>836</v>
      </c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</row>
    <row r="12" spans="1:177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56">
        <v>93</v>
      </c>
      <c r="P12" s="12">
        <v>512</v>
      </c>
      <c r="Q12" s="16">
        <f t="shared" si="3"/>
        <v>5505.3763440860221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/>
      <c r="AH12" s="5"/>
      <c r="AI12" s="16"/>
      <c r="AJ12" s="56">
        <v>56</v>
      </c>
      <c r="AK12" s="12">
        <v>174</v>
      </c>
      <c r="AL12" s="16">
        <f t="shared" si="0"/>
        <v>3107.1428571428573</v>
      </c>
      <c r="AM12" s="6">
        <v>0</v>
      </c>
      <c r="AN12" s="5">
        <v>0</v>
      </c>
      <c r="AO12" s="16">
        <v>0</v>
      </c>
      <c r="AP12" s="6">
        <v>0</v>
      </c>
      <c r="AQ12" s="5">
        <v>0</v>
      </c>
      <c r="AR12" s="16">
        <v>0</v>
      </c>
      <c r="AS12" s="6">
        <v>0</v>
      </c>
      <c r="AT12" s="5">
        <v>0</v>
      </c>
      <c r="AU12" s="16">
        <v>0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6">
        <v>0</v>
      </c>
      <c r="BL12" s="5">
        <v>0</v>
      </c>
      <c r="BM12" s="16">
        <v>0</v>
      </c>
      <c r="BN12" s="6">
        <v>0</v>
      </c>
      <c r="BO12" s="5">
        <v>0</v>
      </c>
      <c r="BP12" s="16">
        <v>0</v>
      </c>
      <c r="BQ12" s="6"/>
      <c r="BR12" s="5"/>
      <c r="BS12" s="16"/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v>0</v>
      </c>
      <c r="CC12" s="6">
        <v>0</v>
      </c>
      <c r="CD12" s="5">
        <v>0</v>
      </c>
      <c r="CE12" s="16">
        <v>0</v>
      </c>
      <c r="CF12" s="7">
        <f t="shared" si="1"/>
        <v>149</v>
      </c>
      <c r="CG12" s="17">
        <f t="shared" si="2"/>
        <v>686</v>
      </c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</row>
    <row r="13" spans="1:177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56">
        <v>123</v>
      </c>
      <c r="P13" s="12">
        <v>679</v>
      </c>
      <c r="Q13" s="16">
        <f t="shared" si="3"/>
        <v>5520.3252032520331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/>
      <c r="AH13" s="5"/>
      <c r="AI13" s="16"/>
      <c r="AJ13" s="56">
        <v>56</v>
      </c>
      <c r="AK13" s="12">
        <v>176</v>
      </c>
      <c r="AL13" s="16">
        <f t="shared" si="0"/>
        <v>3142.8571428571427</v>
      </c>
      <c r="AM13" s="6">
        <v>0</v>
      </c>
      <c r="AN13" s="5">
        <v>0</v>
      </c>
      <c r="AO13" s="16">
        <v>0</v>
      </c>
      <c r="AP13" s="6">
        <v>0</v>
      </c>
      <c r="AQ13" s="5">
        <v>0</v>
      </c>
      <c r="AR13" s="16">
        <v>0</v>
      </c>
      <c r="AS13" s="6">
        <v>0</v>
      </c>
      <c r="AT13" s="5">
        <v>0</v>
      </c>
      <c r="AU13" s="16">
        <v>0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/>
      <c r="BR13" s="5"/>
      <c r="BS13" s="16"/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v>0</v>
      </c>
      <c r="CC13" s="6">
        <v>0</v>
      </c>
      <c r="CD13" s="5">
        <v>0</v>
      </c>
      <c r="CE13" s="16">
        <v>0</v>
      </c>
      <c r="CF13" s="7">
        <f t="shared" si="1"/>
        <v>179</v>
      </c>
      <c r="CG13" s="17">
        <f t="shared" si="2"/>
        <v>855</v>
      </c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</row>
    <row r="14" spans="1:177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56">
        <v>37</v>
      </c>
      <c r="P14" s="12">
        <v>210</v>
      </c>
      <c r="Q14" s="16">
        <f t="shared" si="3"/>
        <v>5675.6756756756758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/>
      <c r="AH14" s="5"/>
      <c r="AI14" s="16"/>
      <c r="AJ14" s="56">
        <v>28</v>
      </c>
      <c r="AK14" s="12">
        <v>96</v>
      </c>
      <c r="AL14" s="16">
        <f t="shared" si="0"/>
        <v>3428.5714285714284</v>
      </c>
      <c r="AM14" s="6">
        <v>0</v>
      </c>
      <c r="AN14" s="5">
        <v>0</v>
      </c>
      <c r="AO14" s="16">
        <v>0</v>
      </c>
      <c r="AP14" s="6">
        <v>0</v>
      </c>
      <c r="AQ14" s="5">
        <v>0</v>
      </c>
      <c r="AR14" s="16">
        <v>0</v>
      </c>
      <c r="AS14" s="6">
        <v>0</v>
      </c>
      <c r="AT14" s="5">
        <v>0</v>
      </c>
      <c r="AU14" s="16">
        <v>0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6">
        <v>0</v>
      </c>
      <c r="BL14" s="5">
        <v>0</v>
      </c>
      <c r="BM14" s="16">
        <v>0</v>
      </c>
      <c r="BN14" s="6">
        <v>0</v>
      </c>
      <c r="BO14" s="5">
        <v>0</v>
      </c>
      <c r="BP14" s="16">
        <v>0</v>
      </c>
      <c r="BQ14" s="6"/>
      <c r="BR14" s="5"/>
      <c r="BS14" s="16"/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v>0</v>
      </c>
      <c r="CC14" s="6">
        <v>0</v>
      </c>
      <c r="CD14" s="5">
        <v>0</v>
      </c>
      <c r="CE14" s="16">
        <v>0</v>
      </c>
      <c r="CF14" s="7">
        <f t="shared" si="1"/>
        <v>65</v>
      </c>
      <c r="CG14" s="17">
        <f t="shared" si="2"/>
        <v>306</v>
      </c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</row>
    <row r="15" spans="1:177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6">
        <v>0</v>
      </c>
      <c r="G15" s="5">
        <v>0</v>
      </c>
      <c r="H15" s="16">
        <v>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56">
        <v>19</v>
      </c>
      <c r="P15" s="12">
        <v>113</v>
      </c>
      <c r="Q15" s="16">
        <f t="shared" si="3"/>
        <v>5947.3684210526317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/>
      <c r="AH15" s="5"/>
      <c r="AI15" s="16"/>
      <c r="AJ15" s="6">
        <v>0</v>
      </c>
      <c r="AK15" s="5">
        <v>0</v>
      </c>
      <c r="AL15" s="16">
        <v>0</v>
      </c>
      <c r="AM15" s="6">
        <v>0</v>
      </c>
      <c r="AN15" s="5">
        <v>0</v>
      </c>
      <c r="AO15" s="16">
        <v>0</v>
      </c>
      <c r="AP15" s="6">
        <v>0</v>
      </c>
      <c r="AQ15" s="5">
        <v>0</v>
      </c>
      <c r="AR15" s="16">
        <v>0</v>
      </c>
      <c r="AS15" s="6">
        <v>0</v>
      </c>
      <c r="AT15" s="5">
        <v>0</v>
      </c>
      <c r="AU15" s="16">
        <v>0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6"/>
      <c r="BR15" s="5"/>
      <c r="BS15" s="16"/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v>0</v>
      </c>
      <c r="CC15" s="6">
        <v>0</v>
      </c>
      <c r="CD15" s="5">
        <v>0</v>
      </c>
      <c r="CE15" s="16">
        <v>0</v>
      </c>
      <c r="CF15" s="7">
        <f t="shared" si="1"/>
        <v>19</v>
      </c>
      <c r="CG15" s="17">
        <f t="shared" si="2"/>
        <v>113</v>
      </c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</row>
    <row r="16" spans="1:177" x14ac:dyDescent="0.3">
      <c r="A16" s="48">
        <v>2004</v>
      </c>
      <c r="B16" s="49" t="s">
        <v>15</v>
      </c>
      <c r="C16" s="6">
        <v>0</v>
      </c>
      <c r="D16" s="5">
        <v>0</v>
      </c>
      <c r="E16" s="16">
        <v>0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/>
      <c r="AH16" s="5"/>
      <c r="AI16" s="16"/>
      <c r="AJ16" s="6">
        <v>0</v>
      </c>
      <c r="AK16" s="5">
        <v>0</v>
      </c>
      <c r="AL16" s="16">
        <v>0</v>
      </c>
      <c r="AM16" s="6">
        <v>0</v>
      </c>
      <c r="AN16" s="5">
        <v>0</v>
      </c>
      <c r="AO16" s="16">
        <v>0</v>
      </c>
      <c r="AP16" s="6">
        <v>0</v>
      </c>
      <c r="AQ16" s="5">
        <v>0</v>
      </c>
      <c r="AR16" s="16">
        <v>0</v>
      </c>
      <c r="AS16" s="6">
        <v>0</v>
      </c>
      <c r="AT16" s="5">
        <v>0</v>
      </c>
      <c r="AU16" s="16">
        <v>0</v>
      </c>
      <c r="AV16" s="6">
        <v>0</v>
      </c>
      <c r="AW16" s="5">
        <v>0</v>
      </c>
      <c r="AX16" s="16">
        <v>0</v>
      </c>
      <c r="AY16" s="6">
        <v>0</v>
      </c>
      <c r="AZ16" s="5">
        <v>0</v>
      </c>
      <c r="BA16" s="16">
        <v>0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6">
        <v>0</v>
      </c>
      <c r="BL16" s="5">
        <v>0</v>
      </c>
      <c r="BM16" s="16">
        <v>0</v>
      </c>
      <c r="BN16" s="6">
        <v>0</v>
      </c>
      <c r="BO16" s="5">
        <v>0</v>
      </c>
      <c r="BP16" s="16">
        <v>0</v>
      </c>
      <c r="BQ16" s="6"/>
      <c r="BR16" s="5"/>
      <c r="BS16" s="16"/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v>0</v>
      </c>
      <c r="CC16" s="6">
        <v>0</v>
      </c>
      <c r="CD16" s="5">
        <v>0</v>
      </c>
      <c r="CE16" s="16">
        <v>0</v>
      </c>
      <c r="CF16" s="7">
        <f t="shared" si="1"/>
        <v>0</v>
      </c>
      <c r="CG16" s="17">
        <f t="shared" si="2"/>
        <v>0</v>
      </c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</row>
    <row r="17" spans="1:173" x14ac:dyDescent="0.3">
      <c r="A17" s="48">
        <v>2004</v>
      </c>
      <c r="B17" s="49" t="s">
        <v>16</v>
      </c>
      <c r="C17" s="6">
        <v>0</v>
      </c>
      <c r="D17" s="5">
        <v>0</v>
      </c>
      <c r="E17" s="16">
        <v>0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/>
      <c r="AH17" s="5"/>
      <c r="AI17" s="16"/>
      <c r="AJ17" s="6">
        <v>0</v>
      </c>
      <c r="AK17" s="5">
        <v>0</v>
      </c>
      <c r="AL17" s="16">
        <v>0</v>
      </c>
      <c r="AM17" s="6">
        <v>0</v>
      </c>
      <c r="AN17" s="5">
        <v>0</v>
      </c>
      <c r="AO17" s="16">
        <v>0</v>
      </c>
      <c r="AP17" s="6">
        <v>0</v>
      </c>
      <c r="AQ17" s="5">
        <v>0</v>
      </c>
      <c r="AR17" s="16">
        <v>0</v>
      </c>
      <c r="AS17" s="6">
        <v>0</v>
      </c>
      <c r="AT17" s="5">
        <v>0</v>
      </c>
      <c r="AU17" s="16">
        <v>0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/>
      <c r="BR17" s="5"/>
      <c r="BS17" s="16"/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v>0</v>
      </c>
      <c r="CC17" s="6">
        <v>0</v>
      </c>
      <c r="CD17" s="5">
        <v>0</v>
      </c>
      <c r="CE17" s="16">
        <v>0</v>
      </c>
      <c r="CF17" s="7">
        <f t="shared" si="1"/>
        <v>0</v>
      </c>
      <c r="CG17" s="17">
        <f t="shared" si="2"/>
        <v>0</v>
      </c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</row>
    <row r="18" spans="1:173" ht="15" thickBot="1" x14ac:dyDescent="0.35">
      <c r="A18" s="50"/>
      <c r="B18" s="51" t="s">
        <v>17</v>
      </c>
      <c r="C18" s="54">
        <f>SUM(C6:C17)</f>
        <v>0</v>
      </c>
      <c r="D18" s="37">
        <f>SUM(D6:D17)</f>
        <v>0</v>
      </c>
      <c r="E18" s="55"/>
      <c r="F18" s="54">
        <f>SUM(F6:F17)</f>
        <v>0</v>
      </c>
      <c r="G18" s="37">
        <f>SUM(G6:G17)</f>
        <v>0</v>
      </c>
      <c r="H18" s="55"/>
      <c r="I18" s="54">
        <f>SUM(I6:I17)</f>
        <v>0</v>
      </c>
      <c r="J18" s="37">
        <f>SUM(J6:J17)</f>
        <v>0</v>
      </c>
      <c r="K18" s="55"/>
      <c r="L18" s="54">
        <f>SUM(L6:L17)</f>
        <v>100</v>
      </c>
      <c r="M18" s="37">
        <f>SUM(M6:M17)</f>
        <v>304</v>
      </c>
      <c r="N18" s="55"/>
      <c r="O18" s="54">
        <f>SUM(O6:O17)</f>
        <v>646</v>
      </c>
      <c r="P18" s="37">
        <f>SUM(P6:P17)</f>
        <v>3539</v>
      </c>
      <c r="Q18" s="55"/>
      <c r="R18" s="54">
        <f>SUM(R6:R17)</f>
        <v>0</v>
      </c>
      <c r="S18" s="37">
        <f>SUM(S6:S17)</f>
        <v>0</v>
      </c>
      <c r="T18" s="55"/>
      <c r="U18" s="54">
        <f>SUM(U6:U17)</f>
        <v>0</v>
      </c>
      <c r="V18" s="37">
        <f>SUM(V6:V17)</f>
        <v>0</v>
      </c>
      <c r="W18" s="55"/>
      <c r="X18" s="54">
        <f>SUM(X6:X17)</f>
        <v>160</v>
      </c>
      <c r="Y18" s="37">
        <f>SUM(Y6:Y17)</f>
        <v>823</v>
      </c>
      <c r="Z18" s="55"/>
      <c r="AA18" s="54">
        <f>SUM(AA6:AA17)</f>
        <v>0</v>
      </c>
      <c r="AB18" s="37">
        <f>SUM(AB6:AB17)</f>
        <v>0</v>
      </c>
      <c r="AC18" s="55"/>
      <c r="AD18" s="54">
        <f>SUM(AD6:AD17)</f>
        <v>0</v>
      </c>
      <c r="AE18" s="37">
        <f>SUM(AE6:AE17)</f>
        <v>0</v>
      </c>
      <c r="AF18" s="55"/>
      <c r="AG18" s="54"/>
      <c r="AH18" s="37"/>
      <c r="AI18" s="55"/>
      <c r="AJ18" s="54">
        <f>SUM(AJ6:AJ17)</f>
        <v>164</v>
      </c>
      <c r="AK18" s="37">
        <f>SUM(AK6:AK17)</f>
        <v>560</v>
      </c>
      <c r="AL18" s="55"/>
      <c r="AM18" s="54">
        <f>SUM(AM6:AM17)</f>
        <v>0</v>
      </c>
      <c r="AN18" s="37">
        <f>SUM(AN6:AN17)</f>
        <v>0</v>
      </c>
      <c r="AO18" s="55"/>
      <c r="AP18" s="54">
        <f>SUM(AP6:AP17)</f>
        <v>0</v>
      </c>
      <c r="AQ18" s="37">
        <f>SUM(AQ6:AQ17)</f>
        <v>0</v>
      </c>
      <c r="AR18" s="55"/>
      <c r="AS18" s="54">
        <f>SUM(AS6:AS17)</f>
        <v>0</v>
      </c>
      <c r="AT18" s="37">
        <f>SUM(AT6:AT17)</f>
        <v>0</v>
      </c>
      <c r="AU18" s="55"/>
      <c r="AV18" s="54">
        <f>SUM(AV6:AV17)</f>
        <v>0</v>
      </c>
      <c r="AW18" s="37">
        <f>SUM(AW6:AW17)</f>
        <v>0</v>
      </c>
      <c r="AX18" s="55"/>
      <c r="AY18" s="54">
        <f>SUM(AY6:AY17)</f>
        <v>0</v>
      </c>
      <c r="AZ18" s="37">
        <f>SUM(AZ6:AZ17)</f>
        <v>0</v>
      </c>
      <c r="BA18" s="55"/>
      <c r="BB18" s="54">
        <f>SUM(BB6:BB17)</f>
        <v>0</v>
      </c>
      <c r="BC18" s="37">
        <f>SUM(BC6:BC17)</f>
        <v>0</v>
      </c>
      <c r="BD18" s="55"/>
      <c r="BE18" s="54">
        <f>SUM(BE6:BE17)</f>
        <v>54</v>
      </c>
      <c r="BF18" s="37">
        <f>SUM(BF6:BF17)</f>
        <v>368</v>
      </c>
      <c r="BG18" s="55"/>
      <c r="BH18" s="54">
        <f>SUM(BH6:BH17)</f>
        <v>0</v>
      </c>
      <c r="BI18" s="37">
        <f>SUM(BI6:BI17)</f>
        <v>0</v>
      </c>
      <c r="BJ18" s="55"/>
      <c r="BK18" s="54">
        <f>SUM(BK6:BK17)</f>
        <v>0</v>
      </c>
      <c r="BL18" s="37">
        <f>SUM(BL6:BL17)</f>
        <v>0</v>
      </c>
      <c r="BM18" s="55"/>
      <c r="BN18" s="54">
        <f>SUM(BN6:BN17)</f>
        <v>0</v>
      </c>
      <c r="BO18" s="37">
        <f>SUM(BO6:BO17)</f>
        <v>0</v>
      </c>
      <c r="BP18" s="55"/>
      <c r="BQ18" s="54"/>
      <c r="BR18" s="37"/>
      <c r="BS18" s="55"/>
      <c r="BT18" s="54">
        <f>SUM(BT6:BT17)</f>
        <v>0</v>
      </c>
      <c r="BU18" s="37">
        <f>SUM(BU6:BU17)</f>
        <v>0</v>
      </c>
      <c r="BV18" s="55"/>
      <c r="BW18" s="54">
        <f>SUM(BW6:BW17)</f>
        <v>0</v>
      </c>
      <c r="BX18" s="37">
        <f>SUM(BX6:BX17)</f>
        <v>0</v>
      </c>
      <c r="BY18" s="55"/>
      <c r="BZ18" s="54">
        <f>SUM(BZ6:BZ17)</f>
        <v>0</v>
      </c>
      <c r="CA18" s="37">
        <f>SUM(CA6:CA17)</f>
        <v>0</v>
      </c>
      <c r="CB18" s="55"/>
      <c r="CC18" s="54">
        <f>SUM(CC6:CC17)</f>
        <v>0</v>
      </c>
      <c r="CD18" s="37">
        <f>SUM(CD6:CD17)</f>
        <v>0</v>
      </c>
      <c r="CE18" s="55"/>
      <c r="CF18" s="38">
        <f t="shared" si="1"/>
        <v>1124</v>
      </c>
      <c r="CG18" s="39">
        <f t="shared" si="2"/>
        <v>5594</v>
      </c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</row>
    <row r="19" spans="1:173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57">
        <v>18</v>
      </c>
      <c r="P19" s="31">
        <v>70</v>
      </c>
      <c r="Q19" s="53">
        <f t="shared" ref="Q19:Q30" si="4">P19/O19*1000</f>
        <v>3888.8888888888887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/>
      <c r="AH19" s="30"/>
      <c r="AI19" s="53"/>
      <c r="AJ19" s="11">
        <v>0</v>
      </c>
      <c r="AK19" s="30">
        <v>0</v>
      </c>
      <c r="AL19" s="53">
        <v>0</v>
      </c>
      <c r="AM19" s="11">
        <v>0</v>
      </c>
      <c r="AN19" s="30">
        <v>0</v>
      </c>
      <c r="AO19" s="53">
        <v>0</v>
      </c>
      <c r="AP19" s="11">
        <v>0</v>
      </c>
      <c r="AQ19" s="30">
        <v>0</v>
      </c>
      <c r="AR19" s="53">
        <v>0</v>
      </c>
      <c r="AS19" s="11">
        <v>0</v>
      </c>
      <c r="AT19" s="30">
        <v>0</v>
      </c>
      <c r="AU19" s="53">
        <v>0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11">
        <v>0</v>
      </c>
      <c r="BL19" s="30">
        <v>0</v>
      </c>
      <c r="BM19" s="53">
        <v>0</v>
      </c>
      <c r="BN19" s="6">
        <v>0</v>
      </c>
      <c r="BO19" s="5">
        <v>0</v>
      </c>
      <c r="BP19" s="16">
        <v>0</v>
      </c>
      <c r="BQ19" s="11"/>
      <c r="BR19" s="30"/>
      <c r="BS19" s="53"/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v>0</v>
      </c>
      <c r="CC19" s="11">
        <v>0</v>
      </c>
      <c r="CD19" s="30">
        <v>0</v>
      </c>
      <c r="CE19" s="53">
        <v>0</v>
      </c>
      <c r="CF19" s="32">
        <f t="shared" si="1"/>
        <v>18</v>
      </c>
      <c r="CG19" s="33">
        <f t="shared" si="2"/>
        <v>70</v>
      </c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</row>
    <row r="20" spans="1:173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6">
        <v>0</v>
      </c>
      <c r="G20" s="5">
        <v>0</v>
      </c>
      <c r="H20" s="16">
        <v>0</v>
      </c>
      <c r="I20" s="6">
        <v>0</v>
      </c>
      <c r="J20" s="5">
        <v>0</v>
      </c>
      <c r="K20" s="16">
        <v>0</v>
      </c>
      <c r="L20" s="6">
        <v>0</v>
      </c>
      <c r="M20" s="5">
        <v>0</v>
      </c>
      <c r="N20" s="16">
        <v>0</v>
      </c>
      <c r="O20" s="56">
        <v>223</v>
      </c>
      <c r="P20" s="12">
        <v>259</v>
      </c>
      <c r="Q20" s="16">
        <f t="shared" si="4"/>
        <v>1161.4349775784754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/>
      <c r="AH20" s="5"/>
      <c r="AI20" s="16"/>
      <c r="AJ20" s="6">
        <v>0</v>
      </c>
      <c r="AK20" s="5">
        <v>0</v>
      </c>
      <c r="AL20" s="16">
        <v>0</v>
      </c>
      <c r="AM20" s="6">
        <v>0</v>
      </c>
      <c r="AN20" s="5">
        <v>0</v>
      </c>
      <c r="AO20" s="16">
        <v>0</v>
      </c>
      <c r="AP20" s="6">
        <v>0</v>
      </c>
      <c r="AQ20" s="5">
        <v>0</v>
      </c>
      <c r="AR20" s="16">
        <v>0</v>
      </c>
      <c r="AS20" s="6">
        <v>0</v>
      </c>
      <c r="AT20" s="5">
        <v>0</v>
      </c>
      <c r="AU20" s="16">
        <v>0</v>
      </c>
      <c r="AV20" s="6">
        <v>0</v>
      </c>
      <c r="AW20" s="5">
        <v>0</v>
      </c>
      <c r="AX20" s="16">
        <v>0</v>
      </c>
      <c r="AY20" s="6">
        <v>0</v>
      </c>
      <c r="AZ20" s="5">
        <v>0</v>
      </c>
      <c r="BA20" s="16">
        <v>0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6"/>
      <c r="BR20" s="5"/>
      <c r="BS20" s="16"/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v>0</v>
      </c>
      <c r="CC20" s="6">
        <v>0</v>
      </c>
      <c r="CD20" s="5">
        <v>0</v>
      </c>
      <c r="CE20" s="16">
        <v>0</v>
      </c>
      <c r="CF20" s="7">
        <f t="shared" si="1"/>
        <v>223</v>
      </c>
      <c r="CG20" s="17">
        <f t="shared" si="2"/>
        <v>259</v>
      </c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</row>
    <row r="21" spans="1:173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56">
        <v>26</v>
      </c>
      <c r="P21" s="12">
        <v>123</v>
      </c>
      <c r="Q21" s="16">
        <f t="shared" si="4"/>
        <v>4730.7692307692305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6">
        <v>0</v>
      </c>
      <c r="AE21" s="5">
        <v>0</v>
      </c>
      <c r="AF21" s="16">
        <v>0</v>
      </c>
      <c r="AG21" s="6"/>
      <c r="AH21" s="5"/>
      <c r="AI21" s="16"/>
      <c r="AJ21" s="6">
        <v>0</v>
      </c>
      <c r="AK21" s="5">
        <v>0</v>
      </c>
      <c r="AL21" s="16">
        <v>0</v>
      </c>
      <c r="AM21" s="6">
        <v>0</v>
      </c>
      <c r="AN21" s="5">
        <v>0</v>
      </c>
      <c r="AO21" s="16">
        <v>0</v>
      </c>
      <c r="AP21" s="6">
        <v>0</v>
      </c>
      <c r="AQ21" s="5">
        <v>0</v>
      </c>
      <c r="AR21" s="16">
        <v>0</v>
      </c>
      <c r="AS21" s="6">
        <v>0</v>
      </c>
      <c r="AT21" s="5">
        <v>0</v>
      </c>
      <c r="AU21" s="16">
        <v>0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56">
        <v>36</v>
      </c>
      <c r="BF21" s="12">
        <v>191</v>
      </c>
      <c r="BG21" s="16">
        <f>BF21/BE21*1000</f>
        <v>5305.5555555555557</v>
      </c>
      <c r="BH21" s="6">
        <v>0</v>
      </c>
      <c r="BI21" s="5">
        <v>0</v>
      </c>
      <c r="BJ21" s="16">
        <v>0</v>
      </c>
      <c r="BK21" s="6">
        <v>0</v>
      </c>
      <c r="BL21" s="5">
        <v>0</v>
      </c>
      <c r="BM21" s="16">
        <v>0</v>
      </c>
      <c r="BN21" s="6">
        <v>0</v>
      </c>
      <c r="BO21" s="5">
        <v>0</v>
      </c>
      <c r="BP21" s="16">
        <v>0</v>
      </c>
      <c r="BQ21" s="6"/>
      <c r="BR21" s="5"/>
      <c r="BS21" s="16"/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v>0</v>
      </c>
      <c r="CC21" s="6">
        <v>0</v>
      </c>
      <c r="CD21" s="5">
        <v>0</v>
      </c>
      <c r="CE21" s="16">
        <v>0</v>
      </c>
      <c r="CF21" s="7">
        <f t="shared" si="1"/>
        <v>62</v>
      </c>
      <c r="CG21" s="17">
        <f t="shared" si="2"/>
        <v>314</v>
      </c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</row>
    <row r="22" spans="1:173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56">
        <v>19</v>
      </c>
      <c r="P22" s="12">
        <v>87</v>
      </c>
      <c r="Q22" s="16">
        <f t="shared" si="4"/>
        <v>4578.9473684210525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/>
      <c r="AH22" s="5"/>
      <c r="AI22" s="16"/>
      <c r="AJ22" s="6">
        <v>0</v>
      </c>
      <c r="AK22" s="5">
        <v>0</v>
      </c>
      <c r="AL22" s="16">
        <v>0</v>
      </c>
      <c r="AM22" s="6">
        <v>0</v>
      </c>
      <c r="AN22" s="5">
        <v>0</v>
      </c>
      <c r="AO22" s="16">
        <v>0</v>
      </c>
      <c r="AP22" s="6">
        <v>0</v>
      </c>
      <c r="AQ22" s="5">
        <v>0</v>
      </c>
      <c r="AR22" s="16">
        <v>0</v>
      </c>
      <c r="AS22" s="6">
        <v>0</v>
      </c>
      <c r="AT22" s="5">
        <v>0</v>
      </c>
      <c r="AU22" s="16">
        <v>0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6">
        <v>0</v>
      </c>
      <c r="BL22" s="5">
        <v>0</v>
      </c>
      <c r="BM22" s="16">
        <v>0</v>
      </c>
      <c r="BN22" s="6">
        <v>0</v>
      </c>
      <c r="BO22" s="5">
        <v>0</v>
      </c>
      <c r="BP22" s="16">
        <v>0</v>
      </c>
      <c r="BQ22" s="6"/>
      <c r="BR22" s="5"/>
      <c r="BS22" s="16"/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v>0</v>
      </c>
      <c r="CC22" s="6">
        <v>0</v>
      </c>
      <c r="CD22" s="5">
        <v>0</v>
      </c>
      <c r="CE22" s="16">
        <v>0</v>
      </c>
      <c r="CF22" s="7">
        <f t="shared" si="1"/>
        <v>19</v>
      </c>
      <c r="CG22" s="17">
        <f t="shared" si="2"/>
        <v>87</v>
      </c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</row>
    <row r="23" spans="1:173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56">
        <v>56</v>
      </c>
      <c r="P23" s="12">
        <v>264</v>
      </c>
      <c r="Q23" s="16">
        <f t="shared" si="4"/>
        <v>4714.2857142857147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/>
      <c r="AH23" s="5"/>
      <c r="AI23" s="16"/>
      <c r="AJ23" s="6">
        <v>0</v>
      </c>
      <c r="AK23" s="5">
        <v>0</v>
      </c>
      <c r="AL23" s="16">
        <v>0</v>
      </c>
      <c r="AM23" s="6">
        <v>0</v>
      </c>
      <c r="AN23" s="5">
        <v>0</v>
      </c>
      <c r="AO23" s="16">
        <v>0</v>
      </c>
      <c r="AP23" s="6">
        <v>0</v>
      </c>
      <c r="AQ23" s="5">
        <v>0</v>
      </c>
      <c r="AR23" s="16">
        <v>0</v>
      </c>
      <c r="AS23" s="6">
        <v>0</v>
      </c>
      <c r="AT23" s="5">
        <v>0</v>
      </c>
      <c r="AU23" s="16">
        <v>0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56"/>
      <c r="BR23" s="12"/>
      <c r="BS23" s="16"/>
      <c r="BT23" s="56">
        <v>20</v>
      </c>
      <c r="BU23" s="12">
        <v>152</v>
      </c>
      <c r="BV23" s="16">
        <f>BU23/BT23*1000</f>
        <v>7600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v>0</v>
      </c>
      <c r="CC23" s="6">
        <v>0</v>
      </c>
      <c r="CD23" s="5">
        <v>0</v>
      </c>
      <c r="CE23" s="16">
        <v>0</v>
      </c>
      <c r="CF23" s="7">
        <f t="shared" si="1"/>
        <v>76</v>
      </c>
      <c r="CG23" s="17">
        <f t="shared" si="2"/>
        <v>416</v>
      </c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</row>
    <row r="24" spans="1:173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/>
      <c r="AH24" s="5"/>
      <c r="AI24" s="16"/>
      <c r="AJ24" s="6">
        <v>0</v>
      </c>
      <c r="AK24" s="5">
        <v>0</v>
      </c>
      <c r="AL24" s="16">
        <v>0</v>
      </c>
      <c r="AM24" s="6">
        <v>0</v>
      </c>
      <c r="AN24" s="5">
        <v>0</v>
      </c>
      <c r="AO24" s="16">
        <v>0</v>
      </c>
      <c r="AP24" s="6">
        <v>0</v>
      </c>
      <c r="AQ24" s="5">
        <v>0</v>
      </c>
      <c r="AR24" s="16">
        <v>0</v>
      </c>
      <c r="AS24" s="6">
        <v>0</v>
      </c>
      <c r="AT24" s="5">
        <v>0</v>
      </c>
      <c r="AU24" s="16">
        <v>0</v>
      </c>
      <c r="AV24" s="6">
        <v>0</v>
      </c>
      <c r="AW24" s="5">
        <v>0</v>
      </c>
      <c r="AX24" s="16">
        <v>0</v>
      </c>
      <c r="AY24" s="6">
        <v>0</v>
      </c>
      <c r="AZ24" s="5">
        <v>0</v>
      </c>
      <c r="BA24" s="16">
        <v>0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6"/>
      <c r="BR24" s="5"/>
      <c r="BS24" s="16"/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v>0</v>
      </c>
      <c r="CC24" s="6">
        <v>0</v>
      </c>
      <c r="CD24" s="5">
        <v>0</v>
      </c>
      <c r="CE24" s="16">
        <v>0</v>
      </c>
      <c r="CF24" s="7">
        <f t="shared" si="1"/>
        <v>0</v>
      </c>
      <c r="CG24" s="17">
        <f t="shared" si="2"/>
        <v>0</v>
      </c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</row>
    <row r="25" spans="1:173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6">
        <v>0</v>
      </c>
      <c r="G25" s="5">
        <v>0</v>
      </c>
      <c r="H25" s="16">
        <v>0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56">
        <v>37</v>
      </c>
      <c r="P25" s="12">
        <v>205</v>
      </c>
      <c r="Q25" s="16">
        <f t="shared" si="4"/>
        <v>5540.54054054054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/>
      <c r="AH25" s="5"/>
      <c r="AI25" s="16"/>
      <c r="AJ25" s="6">
        <v>0</v>
      </c>
      <c r="AK25" s="5">
        <v>0</v>
      </c>
      <c r="AL25" s="16">
        <v>0</v>
      </c>
      <c r="AM25" s="6">
        <v>0</v>
      </c>
      <c r="AN25" s="5">
        <v>0</v>
      </c>
      <c r="AO25" s="16">
        <v>0</v>
      </c>
      <c r="AP25" s="6">
        <v>0</v>
      </c>
      <c r="AQ25" s="5">
        <v>0</v>
      </c>
      <c r="AR25" s="16">
        <v>0</v>
      </c>
      <c r="AS25" s="6">
        <v>0</v>
      </c>
      <c r="AT25" s="5">
        <v>0</v>
      </c>
      <c r="AU25" s="16">
        <v>0</v>
      </c>
      <c r="AV25" s="6">
        <v>0</v>
      </c>
      <c r="AW25" s="5">
        <v>0</v>
      </c>
      <c r="AX25" s="16">
        <v>0</v>
      </c>
      <c r="AY25" s="6">
        <v>0</v>
      </c>
      <c r="AZ25" s="5">
        <v>0</v>
      </c>
      <c r="BA25" s="16">
        <v>0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6"/>
      <c r="BR25" s="5"/>
      <c r="BS25" s="16"/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v>0</v>
      </c>
      <c r="CC25" s="6">
        <v>0</v>
      </c>
      <c r="CD25" s="5">
        <v>0</v>
      </c>
      <c r="CE25" s="16">
        <v>0</v>
      </c>
      <c r="CF25" s="7">
        <f t="shared" si="1"/>
        <v>37</v>
      </c>
      <c r="CG25" s="17">
        <f t="shared" si="2"/>
        <v>205</v>
      </c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</row>
    <row r="26" spans="1:173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56">
        <v>49</v>
      </c>
      <c r="P26" s="12">
        <v>227</v>
      </c>
      <c r="Q26" s="16">
        <f t="shared" si="4"/>
        <v>4632.6530612244896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/>
      <c r="AH26" s="5"/>
      <c r="AI26" s="16"/>
      <c r="AJ26" s="6">
        <v>0</v>
      </c>
      <c r="AK26" s="5">
        <v>0</v>
      </c>
      <c r="AL26" s="16">
        <v>0</v>
      </c>
      <c r="AM26" s="6">
        <v>0</v>
      </c>
      <c r="AN26" s="5">
        <v>0</v>
      </c>
      <c r="AO26" s="16">
        <v>0</v>
      </c>
      <c r="AP26" s="6">
        <v>0</v>
      </c>
      <c r="AQ26" s="5">
        <v>0</v>
      </c>
      <c r="AR26" s="16">
        <v>0</v>
      </c>
      <c r="AS26" s="6">
        <v>0</v>
      </c>
      <c r="AT26" s="5">
        <v>0</v>
      </c>
      <c r="AU26" s="16">
        <v>0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6"/>
      <c r="BR26" s="5"/>
      <c r="BS26" s="16"/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v>0</v>
      </c>
      <c r="CC26" s="6">
        <v>0</v>
      </c>
      <c r="CD26" s="5">
        <v>0</v>
      </c>
      <c r="CE26" s="16">
        <v>0</v>
      </c>
      <c r="CF26" s="7">
        <f t="shared" si="1"/>
        <v>49</v>
      </c>
      <c r="CG26" s="17">
        <f t="shared" si="2"/>
        <v>227</v>
      </c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</row>
    <row r="27" spans="1:173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6">
        <v>0</v>
      </c>
      <c r="M27" s="5">
        <v>0</v>
      </c>
      <c r="N27" s="16">
        <v>0</v>
      </c>
      <c r="O27" s="56">
        <v>56</v>
      </c>
      <c r="P27" s="12">
        <v>268</v>
      </c>
      <c r="Q27" s="16">
        <f t="shared" si="4"/>
        <v>4785.7142857142853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/>
      <c r="AH27" s="5"/>
      <c r="AI27" s="16"/>
      <c r="AJ27" s="6">
        <v>0</v>
      </c>
      <c r="AK27" s="5">
        <v>0</v>
      </c>
      <c r="AL27" s="16">
        <v>0</v>
      </c>
      <c r="AM27" s="6">
        <v>0</v>
      </c>
      <c r="AN27" s="5">
        <v>0</v>
      </c>
      <c r="AO27" s="16">
        <v>0</v>
      </c>
      <c r="AP27" s="6">
        <v>0</v>
      </c>
      <c r="AQ27" s="5">
        <v>0</v>
      </c>
      <c r="AR27" s="16">
        <v>0</v>
      </c>
      <c r="AS27" s="6">
        <v>0</v>
      </c>
      <c r="AT27" s="5">
        <v>0</v>
      </c>
      <c r="AU27" s="16">
        <v>0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6"/>
      <c r="BR27" s="5"/>
      <c r="BS27" s="16"/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v>0</v>
      </c>
      <c r="CC27" s="6">
        <v>0</v>
      </c>
      <c r="CD27" s="5">
        <v>0</v>
      </c>
      <c r="CE27" s="16">
        <v>0</v>
      </c>
      <c r="CF27" s="7">
        <f t="shared" si="1"/>
        <v>56</v>
      </c>
      <c r="CG27" s="17">
        <f t="shared" si="2"/>
        <v>268</v>
      </c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</row>
    <row r="28" spans="1:173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6">
        <v>0</v>
      </c>
      <c r="M28" s="5">
        <v>0</v>
      </c>
      <c r="N28" s="16">
        <v>0</v>
      </c>
      <c r="O28" s="56">
        <v>37</v>
      </c>
      <c r="P28" s="12">
        <v>195</v>
      </c>
      <c r="Q28" s="16">
        <f t="shared" si="4"/>
        <v>5270.27027027027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/>
      <c r="AH28" s="5"/>
      <c r="AI28" s="16"/>
      <c r="AJ28" s="6">
        <v>0</v>
      </c>
      <c r="AK28" s="5">
        <v>0</v>
      </c>
      <c r="AL28" s="16">
        <v>0</v>
      </c>
      <c r="AM28" s="6">
        <v>0</v>
      </c>
      <c r="AN28" s="5">
        <v>0</v>
      </c>
      <c r="AO28" s="16">
        <v>0</v>
      </c>
      <c r="AP28" s="6">
        <v>0</v>
      </c>
      <c r="AQ28" s="5">
        <v>0</v>
      </c>
      <c r="AR28" s="16">
        <v>0</v>
      </c>
      <c r="AS28" s="6">
        <v>0</v>
      </c>
      <c r="AT28" s="5">
        <v>0</v>
      </c>
      <c r="AU28" s="16">
        <v>0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/>
      <c r="BR28" s="5"/>
      <c r="BS28" s="16"/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v>0</v>
      </c>
      <c r="CC28" s="6">
        <v>0</v>
      </c>
      <c r="CD28" s="5">
        <v>0</v>
      </c>
      <c r="CE28" s="16">
        <v>0</v>
      </c>
      <c r="CF28" s="7">
        <f t="shared" si="1"/>
        <v>37</v>
      </c>
      <c r="CG28" s="17">
        <f t="shared" si="2"/>
        <v>195</v>
      </c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</row>
    <row r="29" spans="1:173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6">
        <v>0</v>
      </c>
      <c r="M29" s="5">
        <v>0</v>
      </c>
      <c r="N29" s="16">
        <v>0</v>
      </c>
      <c r="O29" s="56">
        <v>37</v>
      </c>
      <c r="P29" s="12">
        <v>196</v>
      </c>
      <c r="Q29" s="16">
        <f t="shared" si="4"/>
        <v>5297.2972972972975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/>
      <c r="AH29" s="5"/>
      <c r="AI29" s="16"/>
      <c r="AJ29" s="6">
        <v>0</v>
      </c>
      <c r="AK29" s="5">
        <v>0</v>
      </c>
      <c r="AL29" s="16">
        <v>0</v>
      </c>
      <c r="AM29" s="6">
        <v>0</v>
      </c>
      <c r="AN29" s="5">
        <v>0</v>
      </c>
      <c r="AO29" s="16">
        <v>0</v>
      </c>
      <c r="AP29" s="6">
        <v>0</v>
      </c>
      <c r="AQ29" s="5">
        <v>0</v>
      </c>
      <c r="AR29" s="16">
        <v>0</v>
      </c>
      <c r="AS29" s="6">
        <v>0</v>
      </c>
      <c r="AT29" s="5">
        <v>0</v>
      </c>
      <c r="AU29" s="16">
        <v>0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6"/>
      <c r="BR29" s="5"/>
      <c r="BS29" s="16"/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v>0</v>
      </c>
      <c r="CC29" s="6">
        <v>0</v>
      </c>
      <c r="CD29" s="5">
        <v>0</v>
      </c>
      <c r="CE29" s="16">
        <v>0</v>
      </c>
      <c r="CF29" s="7">
        <f t="shared" si="1"/>
        <v>37</v>
      </c>
      <c r="CG29" s="17">
        <f t="shared" si="2"/>
        <v>196</v>
      </c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</row>
    <row r="30" spans="1:173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56">
        <v>26</v>
      </c>
      <c r="P30" s="12">
        <v>118</v>
      </c>
      <c r="Q30" s="16">
        <f t="shared" si="4"/>
        <v>4538.4615384615381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/>
      <c r="AH30" s="5"/>
      <c r="AI30" s="16"/>
      <c r="AJ30" s="6">
        <v>0</v>
      </c>
      <c r="AK30" s="5">
        <v>0</v>
      </c>
      <c r="AL30" s="16">
        <v>0</v>
      </c>
      <c r="AM30" s="6">
        <v>0</v>
      </c>
      <c r="AN30" s="5">
        <v>0</v>
      </c>
      <c r="AO30" s="16">
        <v>0</v>
      </c>
      <c r="AP30" s="6">
        <v>0</v>
      </c>
      <c r="AQ30" s="5">
        <v>0</v>
      </c>
      <c r="AR30" s="16">
        <v>0</v>
      </c>
      <c r="AS30" s="6">
        <v>0</v>
      </c>
      <c r="AT30" s="5">
        <v>0</v>
      </c>
      <c r="AU30" s="16">
        <v>0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/>
      <c r="BR30" s="5"/>
      <c r="BS30" s="16"/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v>0</v>
      </c>
      <c r="CC30" s="6">
        <v>0</v>
      </c>
      <c r="CD30" s="5">
        <v>0</v>
      </c>
      <c r="CE30" s="16">
        <v>0</v>
      </c>
      <c r="CF30" s="7">
        <f t="shared" si="1"/>
        <v>26</v>
      </c>
      <c r="CG30" s="17">
        <f t="shared" si="2"/>
        <v>118</v>
      </c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</row>
    <row r="31" spans="1:173" ht="15" thickBot="1" x14ac:dyDescent="0.35">
      <c r="A31" s="50"/>
      <c r="B31" s="51" t="s">
        <v>17</v>
      </c>
      <c r="C31" s="54">
        <f>SUM(C19:C30)</f>
        <v>0</v>
      </c>
      <c r="D31" s="37">
        <f>SUM(D19:D30)</f>
        <v>0</v>
      </c>
      <c r="E31" s="55"/>
      <c r="F31" s="54">
        <f>SUM(F19:F30)</f>
        <v>0</v>
      </c>
      <c r="G31" s="37">
        <f>SUM(G19:G30)</f>
        <v>0</v>
      </c>
      <c r="H31" s="55"/>
      <c r="I31" s="54">
        <f>SUM(I19:I30)</f>
        <v>0</v>
      </c>
      <c r="J31" s="37">
        <f>SUM(J19:J30)</f>
        <v>0</v>
      </c>
      <c r="K31" s="55"/>
      <c r="L31" s="54">
        <f>SUM(L19:L30)</f>
        <v>0</v>
      </c>
      <c r="M31" s="37">
        <f>SUM(M19:M30)</f>
        <v>0</v>
      </c>
      <c r="N31" s="55"/>
      <c r="O31" s="54">
        <f>SUM(O19:O30)</f>
        <v>584</v>
      </c>
      <c r="P31" s="37">
        <f>SUM(P19:P30)</f>
        <v>2012</v>
      </c>
      <c r="Q31" s="55"/>
      <c r="R31" s="54">
        <f>SUM(R19:R30)</f>
        <v>0</v>
      </c>
      <c r="S31" s="37">
        <f>SUM(S19:S30)</f>
        <v>0</v>
      </c>
      <c r="T31" s="55"/>
      <c r="U31" s="54">
        <f>SUM(U19:U30)</f>
        <v>0</v>
      </c>
      <c r="V31" s="37">
        <f>SUM(V19:V30)</f>
        <v>0</v>
      </c>
      <c r="W31" s="55"/>
      <c r="X31" s="54">
        <f>SUM(X19:X30)</f>
        <v>0</v>
      </c>
      <c r="Y31" s="37">
        <f>SUM(Y19:Y30)</f>
        <v>0</v>
      </c>
      <c r="Z31" s="55"/>
      <c r="AA31" s="54">
        <f>SUM(AA19:AA30)</f>
        <v>0</v>
      </c>
      <c r="AB31" s="37">
        <f>SUM(AB19:AB30)</f>
        <v>0</v>
      </c>
      <c r="AC31" s="55"/>
      <c r="AD31" s="54">
        <f>SUM(AD19:AD30)</f>
        <v>0</v>
      </c>
      <c r="AE31" s="37">
        <f>SUM(AE19:AE30)</f>
        <v>0</v>
      </c>
      <c r="AF31" s="55"/>
      <c r="AG31" s="54"/>
      <c r="AH31" s="37"/>
      <c r="AI31" s="55"/>
      <c r="AJ31" s="54">
        <f>SUM(AJ19:AJ30)</f>
        <v>0</v>
      </c>
      <c r="AK31" s="37">
        <f>SUM(AK19:AK30)</f>
        <v>0</v>
      </c>
      <c r="AL31" s="55"/>
      <c r="AM31" s="54">
        <f>SUM(AM19:AM30)</f>
        <v>0</v>
      </c>
      <c r="AN31" s="37">
        <f>SUM(AN19:AN30)</f>
        <v>0</v>
      </c>
      <c r="AO31" s="55"/>
      <c r="AP31" s="54">
        <f>SUM(AP19:AP30)</f>
        <v>0</v>
      </c>
      <c r="AQ31" s="37">
        <f>SUM(AQ19:AQ30)</f>
        <v>0</v>
      </c>
      <c r="AR31" s="55"/>
      <c r="AS31" s="54">
        <f>SUM(AS19:AS30)</f>
        <v>0</v>
      </c>
      <c r="AT31" s="37">
        <f>SUM(AT19:AT30)</f>
        <v>0</v>
      </c>
      <c r="AU31" s="55"/>
      <c r="AV31" s="54">
        <f>SUM(AV19:AV30)</f>
        <v>0</v>
      </c>
      <c r="AW31" s="37">
        <f>SUM(AW19:AW30)</f>
        <v>0</v>
      </c>
      <c r="AX31" s="55"/>
      <c r="AY31" s="54">
        <f>SUM(AY19:AY30)</f>
        <v>0</v>
      </c>
      <c r="AZ31" s="37">
        <f>SUM(AZ19:AZ30)</f>
        <v>0</v>
      </c>
      <c r="BA31" s="55"/>
      <c r="BB31" s="54">
        <f>SUM(BB19:BB30)</f>
        <v>0</v>
      </c>
      <c r="BC31" s="37">
        <f>SUM(BC19:BC30)</f>
        <v>0</v>
      </c>
      <c r="BD31" s="55"/>
      <c r="BE31" s="54">
        <f>SUM(BE19:BE30)</f>
        <v>36</v>
      </c>
      <c r="BF31" s="37">
        <f>SUM(BF19:BF30)</f>
        <v>191</v>
      </c>
      <c r="BG31" s="55"/>
      <c r="BH31" s="54">
        <f>SUM(BH19:BH30)</f>
        <v>0</v>
      </c>
      <c r="BI31" s="37">
        <f>SUM(BI19:BI30)</f>
        <v>0</v>
      </c>
      <c r="BJ31" s="55"/>
      <c r="BK31" s="54">
        <f>SUM(BK19:BK30)</f>
        <v>0</v>
      </c>
      <c r="BL31" s="37">
        <f>SUM(BL19:BL30)</f>
        <v>0</v>
      </c>
      <c r="BM31" s="55"/>
      <c r="BN31" s="54">
        <f>SUM(BN19:BN30)</f>
        <v>0</v>
      </c>
      <c r="BO31" s="37">
        <f>SUM(BO19:BO30)</f>
        <v>0</v>
      </c>
      <c r="BP31" s="55"/>
      <c r="BQ31" s="54"/>
      <c r="BR31" s="37"/>
      <c r="BS31" s="55"/>
      <c r="BT31" s="54">
        <f>SUM(BT19:BT30)</f>
        <v>20</v>
      </c>
      <c r="BU31" s="37">
        <f>SUM(BU19:BU30)</f>
        <v>152</v>
      </c>
      <c r="BV31" s="55"/>
      <c r="BW31" s="54">
        <f>SUM(BW19:BW30)</f>
        <v>0</v>
      </c>
      <c r="BX31" s="37">
        <f>SUM(BX19:BX30)</f>
        <v>0</v>
      </c>
      <c r="BY31" s="55"/>
      <c r="BZ31" s="54">
        <f>SUM(BZ19:BZ30)</f>
        <v>0</v>
      </c>
      <c r="CA31" s="37">
        <f>SUM(CA19:CA30)</f>
        <v>0</v>
      </c>
      <c r="CB31" s="55"/>
      <c r="CC31" s="54">
        <f>SUM(CC19:CC30)</f>
        <v>0</v>
      </c>
      <c r="CD31" s="37">
        <f>SUM(CD19:CD30)</f>
        <v>0</v>
      </c>
      <c r="CE31" s="55"/>
      <c r="CF31" s="38">
        <f t="shared" si="1"/>
        <v>640</v>
      </c>
      <c r="CG31" s="39">
        <f t="shared" si="2"/>
        <v>2355</v>
      </c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</row>
    <row r="32" spans="1:173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6">
        <v>0</v>
      </c>
      <c r="M32" s="5">
        <v>0</v>
      </c>
      <c r="N32" s="16">
        <v>0</v>
      </c>
      <c r="O32" s="56">
        <v>74</v>
      </c>
      <c r="P32" s="12">
        <v>343</v>
      </c>
      <c r="Q32" s="16">
        <f t="shared" ref="Q32:Q43" si="5">P32/O32*1000</f>
        <v>4635.135135135135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/>
      <c r="AH32" s="5"/>
      <c r="AI32" s="16"/>
      <c r="AJ32" s="6">
        <v>0</v>
      </c>
      <c r="AK32" s="5">
        <v>0</v>
      </c>
      <c r="AL32" s="16">
        <v>0</v>
      </c>
      <c r="AM32" s="6">
        <v>0</v>
      </c>
      <c r="AN32" s="5">
        <v>0</v>
      </c>
      <c r="AO32" s="16">
        <v>0</v>
      </c>
      <c r="AP32" s="6">
        <v>0</v>
      </c>
      <c r="AQ32" s="5">
        <v>0</v>
      </c>
      <c r="AR32" s="16">
        <v>0</v>
      </c>
      <c r="AS32" s="6">
        <v>0</v>
      </c>
      <c r="AT32" s="5">
        <v>0</v>
      </c>
      <c r="AU32" s="16">
        <v>0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/>
      <c r="BR32" s="5"/>
      <c r="BS32" s="16"/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v>0</v>
      </c>
      <c r="CC32" s="6">
        <v>0</v>
      </c>
      <c r="CD32" s="5">
        <v>0</v>
      </c>
      <c r="CE32" s="16">
        <v>0</v>
      </c>
      <c r="CF32" s="7">
        <f t="shared" si="1"/>
        <v>74</v>
      </c>
      <c r="CG32" s="17">
        <f t="shared" si="2"/>
        <v>343</v>
      </c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</row>
    <row r="33" spans="1:173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56">
        <v>55</v>
      </c>
      <c r="P33" s="12">
        <v>239</v>
      </c>
      <c r="Q33" s="16">
        <f t="shared" si="5"/>
        <v>4345.454545454546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/>
      <c r="AH33" s="5"/>
      <c r="AI33" s="16"/>
      <c r="AJ33" s="6">
        <v>0</v>
      </c>
      <c r="AK33" s="5">
        <v>0</v>
      </c>
      <c r="AL33" s="16">
        <v>0</v>
      </c>
      <c r="AM33" s="6">
        <v>0</v>
      </c>
      <c r="AN33" s="5">
        <v>0</v>
      </c>
      <c r="AO33" s="16">
        <v>0</v>
      </c>
      <c r="AP33" s="6">
        <v>0</v>
      </c>
      <c r="AQ33" s="5">
        <v>0</v>
      </c>
      <c r="AR33" s="16">
        <v>0</v>
      </c>
      <c r="AS33" s="6">
        <v>0</v>
      </c>
      <c r="AT33" s="5">
        <v>0</v>
      </c>
      <c r="AU33" s="16">
        <v>0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/>
      <c r="BR33" s="5"/>
      <c r="BS33" s="16"/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v>0</v>
      </c>
      <c r="CC33" s="6">
        <v>0</v>
      </c>
      <c r="CD33" s="5">
        <v>0</v>
      </c>
      <c r="CE33" s="16">
        <v>0</v>
      </c>
      <c r="CF33" s="7">
        <f t="shared" si="1"/>
        <v>55</v>
      </c>
      <c r="CG33" s="17">
        <f t="shared" si="2"/>
        <v>239</v>
      </c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</row>
    <row r="34" spans="1:173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6">
        <v>0</v>
      </c>
      <c r="M34" s="5">
        <v>0</v>
      </c>
      <c r="N34" s="16">
        <v>0</v>
      </c>
      <c r="O34" s="56">
        <v>71</v>
      </c>
      <c r="P34" s="12">
        <v>332</v>
      </c>
      <c r="Q34" s="16">
        <f t="shared" si="5"/>
        <v>4676.0563380281692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/>
      <c r="AH34" s="5"/>
      <c r="AI34" s="16"/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v>0</v>
      </c>
      <c r="AP34" s="6">
        <v>0</v>
      </c>
      <c r="AQ34" s="5">
        <v>0</v>
      </c>
      <c r="AR34" s="16">
        <v>0</v>
      </c>
      <c r="AS34" s="6">
        <v>0</v>
      </c>
      <c r="AT34" s="5">
        <v>0</v>
      </c>
      <c r="AU34" s="16">
        <v>0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/>
      <c r="BR34" s="5"/>
      <c r="BS34" s="16"/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v>0</v>
      </c>
      <c r="CC34" s="6">
        <v>0</v>
      </c>
      <c r="CD34" s="5">
        <v>0</v>
      </c>
      <c r="CE34" s="16">
        <v>0</v>
      </c>
      <c r="CF34" s="7">
        <f t="shared" si="1"/>
        <v>71</v>
      </c>
      <c r="CG34" s="17">
        <f t="shared" si="2"/>
        <v>332</v>
      </c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</row>
    <row r="35" spans="1:173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56">
        <v>40</v>
      </c>
      <c r="J35" s="12">
        <v>185</v>
      </c>
      <c r="K35" s="16">
        <f>J35/I35*1000</f>
        <v>4625</v>
      </c>
      <c r="L35" s="6">
        <v>0</v>
      </c>
      <c r="M35" s="5">
        <v>0</v>
      </c>
      <c r="N35" s="16">
        <v>0</v>
      </c>
      <c r="O35" s="56">
        <v>192</v>
      </c>
      <c r="P35" s="12">
        <v>874</v>
      </c>
      <c r="Q35" s="16">
        <f t="shared" si="5"/>
        <v>4552.083333333333</v>
      </c>
      <c r="R35" s="56">
        <v>6</v>
      </c>
      <c r="S35" s="12">
        <v>17</v>
      </c>
      <c r="T35" s="16">
        <f>S35/R35*1000</f>
        <v>2833.3333333333335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/>
      <c r="AH35" s="5"/>
      <c r="AI35" s="16"/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v>0</v>
      </c>
      <c r="AP35" s="6">
        <v>0</v>
      </c>
      <c r="AQ35" s="5">
        <v>0</v>
      </c>
      <c r="AR35" s="16">
        <v>0</v>
      </c>
      <c r="AS35" s="6">
        <v>0</v>
      </c>
      <c r="AT35" s="5">
        <v>0</v>
      </c>
      <c r="AU35" s="16">
        <v>0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/>
      <c r="BR35" s="5"/>
      <c r="BS35" s="16"/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v>0</v>
      </c>
      <c r="CC35" s="6">
        <v>0</v>
      </c>
      <c r="CD35" s="5">
        <v>0</v>
      </c>
      <c r="CE35" s="16">
        <v>0</v>
      </c>
      <c r="CF35" s="7">
        <f t="shared" si="1"/>
        <v>238</v>
      </c>
      <c r="CG35" s="17">
        <f t="shared" si="2"/>
        <v>1076</v>
      </c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</row>
    <row r="36" spans="1:173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56">
        <v>96</v>
      </c>
      <c r="P36" s="12">
        <v>458</v>
      </c>
      <c r="Q36" s="16">
        <f t="shared" si="5"/>
        <v>4770.833333333333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/>
      <c r="AH36" s="5"/>
      <c r="AI36" s="16"/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0</v>
      </c>
      <c r="BJ36" s="16">
        <v>0</v>
      </c>
      <c r="BK36" s="6">
        <v>0</v>
      </c>
      <c r="BL36" s="5">
        <v>1</v>
      </c>
      <c r="BM36" s="16">
        <v>0</v>
      </c>
      <c r="BN36" s="6">
        <v>0</v>
      </c>
      <c r="BO36" s="5">
        <v>0</v>
      </c>
      <c r="BP36" s="16">
        <v>0</v>
      </c>
      <c r="BQ36" s="6"/>
      <c r="BR36" s="5"/>
      <c r="BS36" s="16"/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v>0</v>
      </c>
      <c r="CC36" s="6">
        <v>0</v>
      </c>
      <c r="CD36" s="5">
        <v>0</v>
      </c>
      <c r="CE36" s="16">
        <v>0</v>
      </c>
      <c r="CF36" s="7">
        <f t="shared" si="1"/>
        <v>96</v>
      </c>
      <c r="CG36" s="17">
        <f t="shared" si="2"/>
        <v>459</v>
      </c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</row>
    <row r="37" spans="1:173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56">
        <v>60</v>
      </c>
      <c r="J37" s="12">
        <v>301</v>
      </c>
      <c r="K37" s="16">
        <f>J37/I37*1000</f>
        <v>5016.666666666667</v>
      </c>
      <c r="L37" s="6">
        <v>0</v>
      </c>
      <c r="M37" s="5">
        <v>0</v>
      </c>
      <c r="N37" s="16">
        <v>0</v>
      </c>
      <c r="O37" s="56">
        <v>95</v>
      </c>
      <c r="P37" s="12">
        <v>453</v>
      </c>
      <c r="Q37" s="16">
        <f t="shared" si="5"/>
        <v>4768.4210526315792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/>
      <c r="AH37" s="5"/>
      <c r="AI37" s="16"/>
      <c r="AJ37" s="6">
        <v>0</v>
      </c>
      <c r="AK37" s="5">
        <v>0</v>
      </c>
      <c r="AL37" s="16">
        <v>0</v>
      </c>
      <c r="AM37" s="6">
        <v>0</v>
      </c>
      <c r="AN37" s="5">
        <v>0</v>
      </c>
      <c r="AO37" s="16">
        <v>0</v>
      </c>
      <c r="AP37" s="6">
        <v>0</v>
      </c>
      <c r="AQ37" s="5">
        <v>0</v>
      </c>
      <c r="AR37" s="16">
        <v>0</v>
      </c>
      <c r="AS37" s="6">
        <v>0</v>
      </c>
      <c r="AT37" s="5">
        <v>0</v>
      </c>
      <c r="AU37" s="16">
        <v>0</v>
      </c>
      <c r="AV37" s="6">
        <v>0</v>
      </c>
      <c r="AW37" s="5">
        <v>0</v>
      </c>
      <c r="AX37" s="16">
        <v>0</v>
      </c>
      <c r="AY37" s="6">
        <v>0</v>
      </c>
      <c r="AZ37" s="5">
        <v>0</v>
      </c>
      <c r="BA37" s="16">
        <v>0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/>
      <c r="BR37" s="5"/>
      <c r="BS37" s="16"/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v>0</v>
      </c>
      <c r="CC37" s="6">
        <v>0</v>
      </c>
      <c r="CD37" s="5">
        <v>0</v>
      </c>
      <c r="CE37" s="16">
        <v>0</v>
      </c>
      <c r="CF37" s="7">
        <f t="shared" si="1"/>
        <v>155</v>
      </c>
      <c r="CG37" s="17">
        <f t="shared" si="2"/>
        <v>754</v>
      </c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</row>
    <row r="38" spans="1:173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56">
        <v>7</v>
      </c>
      <c r="P38" s="12">
        <v>41</v>
      </c>
      <c r="Q38" s="16">
        <f t="shared" si="5"/>
        <v>5857.1428571428569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/>
      <c r="AH38" s="5"/>
      <c r="AI38" s="16"/>
      <c r="AJ38" s="56">
        <v>30</v>
      </c>
      <c r="AK38" s="12">
        <v>113</v>
      </c>
      <c r="AL38" s="16">
        <f>AK38/AJ38*1000</f>
        <v>3766.6666666666665</v>
      </c>
      <c r="AM38" s="6">
        <v>0</v>
      </c>
      <c r="AN38" s="5">
        <v>0</v>
      </c>
      <c r="AO38" s="16">
        <v>0</v>
      </c>
      <c r="AP38" s="6">
        <v>0</v>
      </c>
      <c r="AQ38" s="5">
        <v>0</v>
      </c>
      <c r="AR38" s="16">
        <v>0</v>
      </c>
      <c r="AS38" s="6">
        <v>0</v>
      </c>
      <c r="AT38" s="5">
        <v>0</v>
      </c>
      <c r="AU38" s="16">
        <v>0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/>
      <c r="BR38" s="5"/>
      <c r="BS38" s="16"/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v>0</v>
      </c>
      <c r="CC38" s="6">
        <v>0</v>
      </c>
      <c r="CD38" s="5">
        <v>0</v>
      </c>
      <c r="CE38" s="16">
        <v>0</v>
      </c>
      <c r="CF38" s="7">
        <f t="shared" ref="CF38:CF69" si="6">SUM(CC38,BT38,BH38,BE38,AS38,AP38,AM38,AJ38,AD38,X38,R38,O38,L38,I38,C38,AA38+AV38+BZ38+BK38+F38+BW38+BB38+U38)</f>
        <v>37</v>
      </c>
      <c r="CG38" s="17">
        <f t="shared" ref="CG38:CG69" si="7">SUM(CD38,BU38,BI38,BF38,AT38,AQ38,AN38,AK38,AE38,Y38,S38,P38,M38,J38,D38,AB38+AW38+CA38+BL38+G38+BX38+BC38+V38)</f>
        <v>154</v>
      </c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</row>
    <row r="39" spans="1:173" x14ac:dyDescent="0.3">
      <c r="A39" s="48">
        <v>2006</v>
      </c>
      <c r="B39" s="49" t="s">
        <v>12</v>
      </c>
      <c r="C39" s="56">
        <v>654</v>
      </c>
      <c r="D39" s="12">
        <v>3227</v>
      </c>
      <c r="E39" s="16">
        <f>D39/C39*1000</f>
        <v>4934.2507645259939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56">
        <v>93</v>
      </c>
      <c r="P39" s="12">
        <v>513</v>
      </c>
      <c r="Q39" s="16">
        <f t="shared" si="5"/>
        <v>5516.1290322580653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56">
        <v>100</v>
      </c>
      <c r="AE39" s="12">
        <v>485</v>
      </c>
      <c r="AF39" s="16">
        <f>AE39/AD39*1000</f>
        <v>4850</v>
      </c>
      <c r="AG39" s="56"/>
      <c r="AH39" s="12"/>
      <c r="AI39" s="16"/>
      <c r="AJ39" s="56">
        <v>28</v>
      </c>
      <c r="AK39" s="12">
        <v>113</v>
      </c>
      <c r="AL39" s="16">
        <f>AK39/AJ39*1000</f>
        <v>4035.7142857142858</v>
      </c>
      <c r="AM39" s="6">
        <v>0</v>
      </c>
      <c r="AN39" s="5">
        <v>0</v>
      </c>
      <c r="AO39" s="16">
        <v>0</v>
      </c>
      <c r="AP39" s="6">
        <v>0</v>
      </c>
      <c r="AQ39" s="5">
        <v>0</v>
      </c>
      <c r="AR39" s="16">
        <v>0</v>
      </c>
      <c r="AS39" s="6">
        <v>0</v>
      </c>
      <c r="AT39" s="5">
        <v>0</v>
      </c>
      <c r="AU39" s="16">
        <v>0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/>
      <c r="BR39" s="5"/>
      <c r="BS39" s="16"/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v>0</v>
      </c>
      <c r="CC39" s="6">
        <v>0</v>
      </c>
      <c r="CD39" s="5">
        <v>0</v>
      </c>
      <c r="CE39" s="16">
        <v>0</v>
      </c>
      <c r="CF39" s="7">
        <f t="shared" si="6"/>
        <v>875</v>
      </c>
      <c r="CG39" s="17">
        <f t="shared" si="7"/>
        <v>4338</v>
      </c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</row>
    <row r="40" spans="1:173" x14ac:dyDescent="0.3">
      <c r="A40" s="48">
        <v>2006</v>
      </c>
      <c r="B40" s="49" t="s">
        <v>13</v>
      </c>
      <c r="C40" s="56">
        <v>355</v>
      </c>
      <c r="D40" s="12">
        <v>1779</v>
      </c>
      <c r="E40" s="16">
        <f>D40/C40*1000</f>
        <v>5011.2676056338032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/>
      <c r="AH40" s="5"/>
      <c r="AI40" s="16"/>
      <c r="AJ40" s="6">
        <v>0</v>
      </c>
      <c r="AK40" s="5">
        <v>0</v>
      </c>
      <c r="AL40" s="16">
        <v>0</v>
      </c>
      <c r="AM40" s="6">
        <v>0</v>
      </c>
      <c r="AN40" s="5">
        <v>0</v>
      </c>
      <c r="AO40" s="16">
        <v>0</v>
      </c>
      <c r="AP40" s="6">
        <v>0</v>
      </c>
      <c r="AQ40" s="5">
        <v>0</v>
      </c>
      <c r="AR40" s="16">
        <v>0</v>
      </c>
      <c r="AS40" s="6">
        <v>0</v>
      </c>
      <c r="AT40" s="5">
        <v>0</v>
      </c>
      <c r="AU40" s="16">
        <v>0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/>
      <c r="BR40" s="5"/>
      <c r="BS40" s="16"/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v>0</v>
      </c>
      <c r="CC40" s="6">
        <v>0</v>
      </c>
      <c r="CD40" s="5">
        <v>0</v>
      </c>
      <c r="CE40" s="16">
        <v>0</v>
      </c>
      <c r="CF40" s="7">
        <f t="shared" si="6"/>
        <v>355</v>
      </c>
      <c r="CG40" s="17">
        <f t="shared" si="7"/>
        <v>1779</v>
      </c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</row>
    <row r="41" spans="1:173" x14ac:dyDescent="0.3">
      <c r="A41" s="48">
        <v>2006</v>
      </c>
      <c r="B41" s="49" t="s">
        <v>14</v>
      </c>
      <c r="C41" s="56">
        <v>768</v>
      </c>
      <c r="D41" s="12">
        <v>3977</v>
      </c>
      <c r="E41" s="16">
        <f>D41/C41*1000</f>
        <v>5178.385416666667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56">
        <v>63</v>
      </c>
      <c r="P41" s="12">
        <v>368</v>
      </c>
      <c r="Q41" s="16">
        <f t="shared" si="5"/>
        <v>5841.269841269841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/>
      <c r="AH41" s="5"/>
      <c r="AI41" s="16"/>
      <c r="AJ41" s="6">
        <v>0</v>
      </c>
      <c r="AK41" s="5">
        <v>0</v>
      </c>
      <c r="AL41" s="16">
        <v>0</v>
      </c>
      <c r="AM41" s="6">
        <v>0</v>
      </c>
      <c r="AN41" s="5">
        <v>0</v>
      </c>
      <c r="AO41" s="16">
        <v>0</v>
      </c>
      <c r="AP41" s="6">
        <v>0</v>
      </c>
      <c r="AQ41" s="5">
        <v>0</v>
      </c>
      <c r="AR41" s="16">
        <v>0</v>
      </c>
      <c r="AS41" s="6">
        <v>0</v>
      </c>
      <c r="AT41" s="5">
        <v>0</v>
      </c>
      <c r="AU41" s="16">
        <v>0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/>
      <c r="BR41" s="5"/>
      <c r="BS41" s="16"/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v>0</v>
      </c>
      <c r="CC41" s="6">
        <v>0</v>
      </c>
      <c r="CD41" s="5">
        <v>0</v>
      </c>
      <c r="CE41" s="16">
        <v>0</v>
      </c>
      <c r="CF41" s="7">
        <f t="shared" si="6"/>
        <v>831</v>
      </c>
      <c r="CG41" s="17">
        <f t="shared" si="7"/>
        <v>4345</v>
      </c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</row>
    <row r="42" spans="1:173" x14ac:dyDescent="0.3">
      <c r="A42" s="48">
        <v>2006</v>
      </c>
      <c r="B42" s="49" t="s">
        <v>15</v>
      </c>
      <c r="C42" s="56">
        <v>891</v>
      </c>
      <c r="D42" s="12">
        <v>4807</v>
      </c>
      <c r="E42" s="16">
        <f>D42/C42*1000</f>
        <v>5395.0617283950614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56">
        <v>18</v>
      </c>
      <c r="P42" s="12">
        <v>89</v>
      </c>
      <c r="Q42" s="16">
        <f t="shared" si="5"/>
        <v>4944.4444444444443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56">
        <v>338</v>
      </c>
      <c r="AE42" s="12">
        <v>1712</v>
      </c>
      <c r="AF42" s="16">
        <f>AE42/AD42*1000</f>
        <v>5065.0887573964501</v>
      </c>
      <c r="AG42" s="56"/>
      <c r="AH42" s="12"/>
      <c r="AI42" s="16"/>
      <c r="AJ42" s="56">
        <v>1</v>
      </c>
      <c r="AK42" s="12">
        <v>0</v>
      </c>
      <c r="AL42" s="16">
        <f>AK42/AJ42*1000</f>
        <v>0</v>
      </c>
      <c r="AM42" s="6">
        <v>0</v>
      </c>
      <c r="AN42" s="5">
        <v>18</v>
      </c>
      <c r="AO42" s="16">
        <v>0</v>
      </c>
      <c r="AP42" s="6">
        <v>0</v>
      </c>
      <c r="AQ42" s="5">
        <v>0</v>
      </c>
      <c r="AR42" s="16">
        <v>0</v>
      </c>
      <c r="AS42" s="6">
        <v>0</v>
      </c>
      <c r="AT42" s="5">
        <v>0</v>
      </c>
      <c r="AU42" s="16">
        <v>0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/>
      <c r="BR42" s="5"/>
      <c r="BS42" s="16"/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v>0</v>
      </c>
      <c r="CC42" s="6">
        <v>0</v>
      </c>
      <c r="CD42" s="5">
        <v>0</v>
      </c>
      <c r="CE42" s="16">
        <v>0</v>
      </c>
      <c r="CF42" s="7">
        <f t="shared" si="6"/>
        <v>1248</v>
      </c>
      <c r="CG42" s="17">
        <f t="shared" si="7"/>
        <v>6626</v>
      </c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</row>
    <row r="43" spans="1:173" x14ac:dyDescent="0.3">
      <c r="A43" s="48">
        <v>2006</v>
      </c>
      <c r="B43" s="49" t="s">
        <v>16</v>
      </c>
      <c r="C43" s="56">
        <v>104</v>
      </c>
      <c r="D43" s="12">
        <v>581</v>
      </c>
      <c r="E43" s="16">
        <f>D43/C43*1000</f>
        <v>5586.5384615384619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56">
        <v>25</v>
      </c>
      <c r="P43" s="12">
        <v>137</v>
      </c>
      <c r="Q43" s="16">
        <f t="shared" si="5"/>
        <v>5480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56">
        <v>96</v>
      </c>
      <c r="AE43" s="12">
        <v>514</v>
      </c>
      <c r="AF43" s="16">
        <f>AE43/AD43*1000</f>
        <v>5354.166666666667</v>
      </c>
      <c r="AG43" s="56"/>
      <c r="AH43" s="12"/>
      <c r="AI43" s="16"/>
      <c r="AJ43" s="6">
        <v>0</v>
      </c>
      <c r="AK43" s="5">
        <v>0</v>
      </c>
      <c r="AL43" s="16">
        <v>0</v>
      </c>
      <c r="AM43" s="6">
        <v>0</v>
      </c>
      <c r="AN43" s="5">
        <v>0</v>
      </c>
      <c r="AO43" s="16">
        <v>0</v>
      </c>
      <c r="AP43" s="6">
        <v>0</v>
      </c>
      <c r="AQ43" s="5">
        <v>0</v>
      </c>
      <c r="AR43" s="16">
        <v>0</v>
      </c>
      <c r="AS43" s="6">
        <v>0</v>
      </c>
      <c r="AT43" s="5">
        <v>0</v>
      </c>
      <c r="AU43" s="16">
        <v>0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/>
      <c r="BR43" s="5"/>
      <c r="BS43" s="16"/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v>0</v>
      </c>
      <c r="CC43" s="6">
        <v>0</v>
      </c>
      <c r="CD43" s="5">
        <v>0</v>
      </c>
      <c r="CE43" s="16">
        <v>0</v>
      </c>
      <c r="CF43" s="7">
        <f t="shared" si="6"/>
        <v>225</v>
      </c>
      <c r="CG43" s="17">
        <f t="shared" si="7"/>
        <v>1232</v>
      </c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</row>
    <row r="44" spans="1:173" ht="15" thickBot="1" x14ac:dyDescent="0.35">
      <c r="A44" s="50"/>
      <c r="B44" s="51" t="s">
        <v>17</v>
      </c>
      <c r="C44" s="54">
        <f>SUM(C32:C43)</f>
        <v>2772</v>
      </c>
      <c r="D44" s="37">
        <f>SUM(D32:D43)</f>
        <v>14371</v>
      </c>
      <c r="E44" s="55"/>
      <c r="F44" s="54">
        <f>SUM(F32:F43)</f>
        <v>0</v>
      </c>
      <c r="G44" s="37">
        <f>SUM(G32:G43)</f>
        <v>0</v>
      </c>
      <c r="H44" s="55"/>
      <c r="I44" s="54">
        <f>SUM(I32:I43)</f>
        <v>100</v>
      </c>
      <c r="J44" s="37">
        <f>SUM(J32:J43)</f>
        <v>486</v>
      </c>
      <c r="K44" s="55"/>
      <c r="L44" s="54">
        <f>SUM(L32:L43)</f>
        <v>0</v>
      </c>
      <c r="M44" s="37">
        <f>SUM(M32:M43)</f>
        <v>0</v>
      </c>
      <c r="N44" s="55"/>
      <c r="O44" s="54">
        <f>SUM(O32:O43)</f>
        <v>789</v>
      </c>
      <c r="P44" s="37">
        <f>SUM(P32:P43)</f>
        <v>3847</v>
      </c>
      <c r="Q44" s="55"/>
      <c r="R44" s="54">
        <f>SUM(R32:R43)</f>
        <v>6</v>
      </c>
      <c r="S44" s="37">
        <f>SUM(S32:S43)</f>
        <v>17</v>
      </c>
      <c r="T44" s="55"/>
      <c r="U44" s="54">
        <f>SUM(U32:U43)</f>
        <v>0</v>
      </c>
      <c r="V44" s="37">
        <f>SUM(V32:V43)</f>
        <v>0</v>
      </c>
      <c r="W44" s="55"/>
      <c r="X44" s="54">
        <f>SUM(X32:X43)</f>
        <v>0</v>
      </c>
      <c r="Y44" s="37">
        <f>SUM(Y32:Y43)</f>
        <v>0</v>
      </c>
      <c r="Z44" s="55"/>
      <c r="AA44" s="54">
        <f>SUM(AA32:AA43)</f>
        <v>0</v>
      </c>
      <c r="AB44" s="37">
        <f>SUM(AB32:AB43)</f>
        <v>0</v>
      </c>
      <c r="AC44" s="55"/>
      <c r="AD44" s="54">
        <f>SUM(AD32:AD43)</f>
        <v>534</v>
      </c>
      <c r="AE44" s="37">
        <f>SUM(AE32:AE43)</f>
        <v>2711</v>
      </c>
      <c r="AF44" s="55"/>
      <c r="AG44" s="54"/>
      <c r="AH44" s="37"/>
      <c r="AI44" s="55"/>
      <c r="AJ44" s="54">
        <f>SUM(AJ32:AJ43)</f>
        <v>59</v>
      </c>
      <c r="AK44" s="37">
        <f>SUM(AK32:AK43)</f>
        <v>226</v>
      </c>
      <c r="AL44" s="55"/>
      <c r="AM44" s="54">
        <f>SUM(AM32:AM43)</f>
        <v>0</v>
      </c>
      <c r="AN44" s="37">
        <f>SUM(AN32:AN43)</f>
        <v>18</v>
      </c>
      <c r="AO44" s="55"/>
      <c r="AP44" s="54">
        <f>SUM(AP32:AP43)</f>
        <v>0</v>
      </c>
      <c r="AQ44" s="37">
        <f>SUM(AQ32:AQ43)</f>
        <v>0</v>
      </c>
      <c r="AR44" s="55"/>
      <c r="AS44" s="54">
        <f>SUM(AS32:AS43)</f>
        <v>0</v>
      </c>
      <c r="AT44" s="37">
        <f>SUM(AT32:AT43)</f>
        <v>0</v>
      </c>
      <c r="AU44" s="55"/>
      <c r="AV44" s="54">
        <f>SUM(AV32:AV43)</f>
        <v>0</v>
      </c>
      <c r="AW44" s="37">
        <f>SUM(AW32:AW43)</f>
        <v>0</v>
      </c>
      <c r="AX44" s="55"/>
      <c r="AY44" s="54">
        <f>SUM(AY32:AY43)</f>
        <v>0</v>
      </c>
      <c r="AZ44" s="37">
        <f>SUM(AZ32:AZ43)</f>
        <v>0</v>
      </c>
      <c r="BA44" s="55"/>
      <c r="BB44" s="54">
        <f>SUM(BB32:BB43)</f>
        <v>0</v>
      </c>
      <c r="BC44" s="37">
        <f>SUM(BC32:BC43)</f>
        <v>0</v>
      </c>
      <c r="BD44" s="55"/>
      <c r="BE44" s="54">
        <f>SUM(BE32:BE43)</f>
        <v>0</v>
      </c>
      <c r="BF44" s="37">
        <f>SUM(BF32:BF43)</f>
        <v>0</v>
      </c>
      <c r="BG44" s="55"/>
      <c r="BH44" s="54">
        <f>SUM(BH32:BH43)</f>
        <v>0</v>
      </c>
      <c r="BI44" s="37">
        <f>SUM(BI32:BI43)</f>
        <v>0</v>
      </c>
      <c r="BJ44" s="55"/>
      <c r="BK44" s="54">
        <f>SUM(BK32:BK43)</f>
        <v>0</v>
      </c>
      <c r="BL44" s="37">
        <f>SUM(BL32:BL43)</f>
        <v>1</v>
      </c>
      <c r="BM44" s="55"/>
      <c r="BN44" s="54">
        <f>SUM(BN32:BN43)</f>
        <v>0</v>
      </c>
      <c r="BO44" s="37">
        <f>SUM(BO32:BO43)</f>
        <v>0</v>
      </c>
      <c r="BP44" s="55"/>
      <c r="BQ44" s="54"/>
      <c r="BR44" s="37"/>
      <c r="BS44" s="55"/>
      <c r="BT44" s="54">
        <f>SUM(BT32:BT43)</f>
        <v>0</v>
      </c>
      <c r="BU44" s="37">
        <f>SUM(BU32:BU43)</f>
        <v>0</v>
      </c>
      <c r="BV44" s="55"/>
      <c r="BW44" s="54">
        <f>SUM(BW32:BW43)</f>
        <v>0</v>
      </c>
      <c r="BX44" s="37">
        <f>SUM(BX32:BX43)</f>
        <v>0</v>
      </c>
      <c r="BY44" s="55"/>
      <c r="BZ44" s="54">
        <f>SUM(BZ32:BZ43)</f>
        <v>0</v>
      </c>
      <c r="CA44" s="37">
        <f>SUM(CA32:CA43)</f>
        <v>0</v>
      </c>
      <c r="CB44" s="55"/>
      <c r="CC44" s="54">
        <f>SUM(CC32:CC43)</f>
        <v>0</v>
      </c>
      <c r="CD44" s="37">
        <f>SUM(CD32:CD43)</f>
        <v>0</v>
      </c>
      <c r="CE44" s="55"/>
      <c r="CF44" s="38">
        <f t="shared" si="6"/>
        <v>4260</v>
      </c>
      <c r="CG44" s="39">
        <f t="shared" si="7"/>
        <v>21677</v>
      </c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</row>
    <row r="45" spans="1:173" x14ac:dyDescent="0.3">
      <c r="A45" s="48">
        <v>2007</v>
      </c>
      <c r="B45" s="49" t="s">
        <v>5</v>
      </c>
      <c r="C45" s="56">
        <v>76</v>
      </c>
      <c r="D45" s="12">
        <v>389</v>
      </c>
      <c r="E45" s="16">
        <f>D45/C45*1000</f>
        <v>5118.4210526315792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56">
        <v>19</v>
      </c>
      <c r="P45" s="12">
        <v>134</v>
      </c>
      <c r="Q45" s="16">
        <f t="shared" ref="Q45:Q52" si="8">P45/O45*1000</f>
        <v>7052.6315789473683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56">
        <v>96</v>
      </c>
      <c r="AE45" s="12">
        <v>490</v>
      </c>
      <c r="AF45" s="16">
        <f>AE45/AD45*1000</f>
        <v>5104.166666666667</v>
      </c>
      <c r="AG45" s="56"/>
      <c r="AH45" s="12"/>
      <c r="AI45" s="16"/>
      <c r="AJ45" s="6">
        <v>0</v>
      </c>
      <c r="AK45" s="5">
        <v>0</v>
      </c>
      <c r="AL45" s="16">
        <v>0</v>
      </c>
      <c r="AM45" s="6">
        <v>0</v>
      </c>
      <c r="AN45" s="5">
        <v>0</v>
      </c>
      <c r="AO45" s="16">
        <v>0</v>
      </c>
      <c r="AP45" s="6">
        <v>0</v>
      </c>
      <c r="AQ45" s="5">
        <v>0</v>
      </c>
      <c r="AR45" s="16">
        <v>0</v>
      </c>
      <c r="AS45" s="6">
        <v>0</v>
      </c>
      <c r="AT45" s="5">
        <v>0</v>
      </c>
      <c r="AU45" s="16">
        <v>0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/>
      <c r="BR45" s="5"/>
      <c r="BS45" s="16"/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v>0</v>
      </c>
      <c r="CC45" s="6">
        <v>0</v>
      </c>
      <c r="CD45" s="5">
        <v>0</v>
      </c>
      <c r="CE45" s="16">
        <v>0</v>
      </c>
      <c r="CF45" s="7">
        <f t="shared" si="6"/>
        <v>191</v>
      </c>
      <c r="CG45" s="17">
        <f t="shared" si="7"/>
        <v>1013</v>
      </c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</row>
    <row r="46" spans="1:173" x14ac:dyDescent="0.3">
      <c r="A46" s="48">
        <v>2007</v>
      </c>
      <c r="B46" s="49" t="s">
        <v>6</v>
      </c>
      <c r="C46" s="56">
        <v>35</v>
      </c>
      <c r="D46" s="12">
        <v>184</v>
      </c>
      <c r="E46" s="16">
        <f>D46/C46*1000</f>
        <v>5257.1428571428569</v>
      </c>
      <c r="F46" s="6">
        <v>0</v>
      </c>
      <c r="G46" s="5">
        <v>0</v>
      </c>
      <c r="H46" s="16">
        <v>0</v>
      </c>
      <c r="I46" s="56">
        <v>36</v>
      </c>
      <c r="J46" s="12">
        <v>196</v>
      </c>
      <c r="K46" s="16">
        <f>J46/I46*1000</f>
        <v>5444.4444444444443</v>
      </c>
      <c r="L46" s="6">
        <v>0</v>
      </c>
      <c r="M46" s="5">
        <v>0</v>
      </c>
      <c r="N46" s="16">
        <v>0</v>
      </c>
      <c r="O46" s="56">
        <v>26</v>
      </c>
      <c r="P46" s="12">
        <v>162</v>
      </c>
      <c r="Q46" s="16">
        <f t="shared" si="8"/>
        <v>6230.7692307692305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56">
        <v>196</v>
      </c>
      <c r="AE46" s="12">
        <v>1050</v>
      </c>
      <c r="AF46" s="16">
        <f>AE46/AD46*1000</f>
        <v>5357.1428571428569</v>
      </c>
      <c r="AG46" s="56"/>
      <c r="AH46" s="12"/>
      <c r="AI46" s="16"/>
      <c r="AJ46" s="56">
        <v>28</v>
      </c>
      <c r="AK46" s="12">
        <v>334</v>
      </c>
      <c r="AL46" s="16">
        <f>AK46/AJ46*1000</f>
        <v>11928.571428571429</v>
      </c>
      <c r="AM46" s="6">
        <v>0</v>
      </c>
      <c r="AN46" s="5">
        <v>0</v>
      </c>
      <c r="AO46" s="16">
        <v>0</v>
      </c>
      <c r="AP46" s="6">
        <v>0</v>
      </c>
      <c r="AQ46" s="5">
        <v>0</v>
      </c>
      <c r="AR46" s="16">
        <v>0</v>
      </c>
      <c r="AS46" s="6">
        <v>0</v>
      </c>
      <c r="AT46" s="5">
        <v>0</v>
      </c>
      <c r="AU46" s="16">
        <v>0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/>
      <c r="BR46" s="5"/>
      <c r="BS46" s="16"/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v>0</v>
      </c>
      <c r="CC46" s="6">
        <v>0</v>
      </c>
      <c r="CD46" s="5">
        <v>0</v>
      </c>
      <c r="CE46" s="16">
        <v>0</v>
      </c>
      <c r="CF46" s="7">
        <f t="shared" si="6"/>
        <v>321</v>
      </c>
      <c r="CG46" s="17">
        <f t="shared" si="7"/>
        <v>1926</v>
      </c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</row>
    <row r="47" spans="1:173" x14ac:dyDescent="0.3">
      <c r="A47" s="48">
        <v>2007</v>
      </c>
      <c r="B47" s="49" t="s">
        <v>7</v>
      </c>
      <c r="C47" s="56">
        <v>36</v>
      </c>
      <c r="D47" s="12">
        <v>187</v>
      </c>
      <c r="E47" s="16">
        <f>D47/C47*1000</f>
        <v>5194.4444444444443</v>
      </c>
      <c r="F47" s="6">
        <v>0</v>
      </c>
      <c r="G47" s="5">
        <v>0</v>
      </c>
      <c r="H47" s="16">
        <v>0</v>
      </c>
      <c r="I47" s="56">
        <v>36</v>
      </c>
      <c r="J47" s="12">
        <v>189</v>
      </c>
      <c r="K47" s="16">
        <f>J47/I47*1000</f>
        <v>5250</v>
      </c>
      <c r="L47" s="6">
        <v>0</v>
      </c>
      <c r="M47" s="5">
        <v>0</v>
      </c>
      <c r="N47" s="16">
        <v>0</v>
      </c>
      <c r="O47" s="56">
        <v>38</v>
      </c>
      <c r="P47" s="12">
        <v>234</v>
      </c>
      <c r="Q47" s="16">
        <f t="shared" si="8"/>
        <v>6157.894736842105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56">
        <v>238</v>
      </c>
      <c r="AE47" s="12">
        <v>1366</v>
      </c>
      <c r="AF47" s="16">
        <f>AE47/AD47*1000</f>
        <v>5739.4957983193281</v>
      </c>
      <c r="AG47" s="56"/>
      <c r="AH47" s="12"/>
      <c r="AI47" s="16"/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/>
      <c r="BR47" s="5"/>
      <c r="BS47" s="16"/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v>0</v>
      </c>
      <c r="CC47" s="6">
        <v>0</v>
      </c>
      <c r="CD47" s="5">
        <v>0</v>
      </c>
      <c r="CE47" s="16">
        <v>0</v>
      </c>
      <c r="CF47" s="7">
        <f t="shared" si="6"/>
        <v>348</v>
      </c>
      <c r="CG47" s="17">
        <f t="shared" si="7"/>
        <v>1976</v>
      </c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</row>
    <row r="48" spans="1:173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/>
      <c r="AH48" s="5"/>
      <c r="AI48" s="16"/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/>
      <c r="BR48" s="5"/>
      <c r="BS48" s="16"/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v>0</v>
      </c>
      <c r="CC48" s="6">
        <v>0</v>
      </c>
      <c r="CD48" s="5">
        <v>0</v>
      </c>
      <c r="CE48" s="16">
        <v>0</v>
      </c>
      <c r="CF48" s="7">
        <f t="shared" si="6"/>
        <v>0</v>
      </c>
      <c r="CG48" s="17">
        <f t="shared" si="7"/>
        <v>0</v>
      </c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</row>
    <row r="49" spans="1:173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/>
      <c r="AH49" s="5"/>
      <c r="AI49" s="16"/>
      <c r="AJ49" s="6">
        <v>0</v>
      </c>
      <c r="AK49" s="5">
        <v>0</v>
      </c>
      <c r="AL49" s="16">
        <v>0</v>
      </c>
      <c r="AM49" s="56">
        <v>1</v>
      </c>
      <c r="AN49" s="12">
        <v>14</v>
      </c>
      <c r="AO49" s="16">
        <f>AN49/AM49*1000</f>
        <v>14000</v>
      </c>
      <c r="AP49" s="56">
        <v>28</v>
      </c>
      <c r="AQ49" s="12">
        <v>334</v>
      </c>
      <c r="AR49" s="16">
        <f>AQ49/AP49*1000</f>
        <v>11928.571428571429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/>
      <c r="BR49" s="5"/>
      <c r="BS49" s="16"/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v>0</v>
      </c>
      <c r="CC49" s="6">
        <v>0</v>
      </c>
      <c r="CD49" s="5">
        <v>0</v>
      </c>
      <c r="CE49" s="16">
        <v>0</v>
      </c>
      <c r="CF49" s="7">
        <f t="shared" si="6"/>
        <v>29</v>
      </c>
      <c r="CG49" s="17">
        <f t="shared" si="7"/>
        <v>348</v>
      </c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</row>
    <row r="50" spans="1:173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56">
        <v>38</v>
      </c>
      <c r="P50" s="12">
        <v>303</v>
      </c>
      <c r="Q50" s="16">
        <f t="shared" si="8"/>
        <v>7973.6842105263158</v>
      </c>
      <c r="R50" s="6">
        <v>0</v>
      </c>
      <c r="S50" s="5">
        <v>0</v>
      </c>
      <c r="T50" s="16">
        <v>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/>
      <c r="AH50" s="5"/>
      <c r="AI50" s="16"/>
      <c r="AJ50" s="56">
        <v>30</v>
      </c>
      <c r="AK50" s="12">
        <v>47</v>
      </c>
      <c r="AL50" s="16">
        <f>AK50/AJ50*1000</f>
        <v>1566.6666666666667</v>
      </c>
      <c r="AM50" s="6">
        <v>0</v>
      </c>
      <c r="AN50" s="5">
        <v>0</v>
      </c>
      <c r="AO50" s="16">
        <v>0</v>
      </c>
      <c r="AP50" s="6">
        <v>0</v>
      </c>
      <c r="AQ50" s="5">
        <v>0</v>
      </c>
      <c r="AR50" s="16">
        <v>0</v>
      </c>
      <c r="AS50" s="6">
        <v>0</v>
      </c>
      <c r="AT50" s="5">
        <v>0</v>
      </c>
      <c r="AU50" s="16">
        <v>0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/>
      <c r="BR50" s="5"/>
      <c r="BS50" s="16"/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v>0</v>
      </c>
      <c r="CC50" s="6">
        <v>0</v>
      </c>
      <c r="CD50" s="5">
        <v>0</v>
      </c>
      <c r="CE50" s="16">
        <v>0</v>
      </c>
      <c r="CF50" s="7">
        <f t="shared" si="6"/>
        <v>68</v>
      </c>
      <c r="CG50" s="17">
        <f t="shared" si="7"/>
        <v>350</v>
      </c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</row>
    <row r="51" spans="1:173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/>
      <c r="AH51" s="5"/>
      <c r="AI51" s="16"/>
      <c r="AJ51" s="6">
        <v>0</v>
      </c>
      <c r="AK51" s="5">
        <v>0</v>
      </c>
      <c r="AL51" s="16">
        <v>0</v>
      </c>
      <c r="AM51" s="6">
        <v>0</v>
      </c>
      <c r="AN51" s="5">
        <v>0</v>
      </c>
      <c r="AO51" s="16">
        <v>0</v>
      </c>
      <c r="AP51" s="6">
        <v>0</v>
      </c>
      <c r="AQ51" s="5">
        <v>0</v>
      </c>
      <c r="AR51" s="16">
        <v>0</v>
      </c>
      <c r="AS51" s="6">
        <v>0</v>
      </c>
      <c r="AT51" s="5">
        <v>0</v>
      </c>
      <c r="AU51" s="16">
        <v>0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/>
      <c r="BR51" s="5"/>
      <c r="BS51" s="16"/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v>0</v>
      </c>
      <c r="CC51" s="6">
        <v>0</v>
      </c>
      <c r="CD51" s="5">
        <v>0</v>
      </c>
      <c r="CE51" s="16">
        <v>0</v>
      </c>
      <c r="CF51" s="7">
        <f t="shared" si="6"/>
        <v>0</v>
      </c>
      <c r="CG51" s="17">
        <f t="shared" si="7"/>
        <v>0</v>
      </c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</row>
    <row r="52" spans="1:173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56">
        <v>94</v>
      </c>
      <c r="P52" s="12">
        <v>730</v>
      </c>
      <c r="Q52" s="16">
        <f t="shared" si="8"/>
        <v>7765.9574468085102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/>
      <c r="AH52" s="5"/>
      <c r="AI52" s="16"/>
      <c r="AJ52" s="6">
        <v>0</v>
      </c>
      <c r="AK52" s="5">
        <v>0</v>
      </c>
      <c r="AL52" s="16">
        <v>0</v>
      </c>
      <c r="AM52" s="6">
        <v>0</v>
      </c>
      <c r="AN52" s="5">
        <v>0</v>
      </c>
      <c r="AO52" s="16">
        <v>0</v>
      </c>
      <c r="AP52" s="6">
        <v>0</v>
      </c>
      <c r="AQ52" s="5">
        <v>0</v>
      </c>
      <c r="AR52" s="16">
        <v>0</v>
      </c>
      <c r="AS52" s="56">
        <v>115</v>
      </c>
      <c r="AT52" s="12">
        <v>545</v>
      </c>
      <c r="AU52" s="16">
        <f>AT52/AS52*1000</f>
        <v>4739.1304347826081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/>
      <c r="BR52" s="5"/>
      <c r="BS52" s="16"/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v>0</v>
      </c>
      <c r="CC52" s="6">
        <v>0</v>
      </c>
      <c r="CD52" s="5">
        <v>0</v>
      </c>
      <c r="CE52" s="16">
        <v>0</v>
      </c>
      <c r="CF52" s="7">
        <f t="shared" si="6"/>
        <v>209</v>
      </c>
      <c r="CG52" s="17">
        <f t="shared" si="7"/>
        <v>1275</v>
      </c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</row>
    <row r="53" spans="1:173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/>
      <c r="AH53" s="5"/>
      <c r="AI53" s="16"/>
      <c r="AJ53" s="6">
        <v>0</v>
      </c>
      <c r="AK53" s="5">
        <v>0</v>
      </c>
      <c r="AL53" s="16">
        <v>0</v>
      </c>
      <c r="AM53" s="6">
        <v>0</v>
      </c>
      <c r="AN53" s="5">
        <v>0</v>
      </c>
      <c r="AO53" s="16">
        <v>0</v>
      </c>
      <c r="AP53" s="6">
        <v>0</v>
      </c>
      <c r="AQ53" s="5">
        <v>0</v>
      </c>
      <c r="AR53" s="16">
        <v>0</v>
      </c>
      <c r="AS53" s="56">
        <v>84</v>
      </c>
      <c r="AT53" s="12">
        <v>357</v>
      </c>
      <c r="AU53" s="16">
        <f>AT53/AS53*1000</f>
        <v>4250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/>
      <c r="BR53" s="5"/>
      <c r="BS53" s="16"/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v>0</v>
      </c>
      <c r="CC53" s="6">
        <v>0</v>
      </c>
      <c r="CD53" s="5">
        <v>0</v>
      </c>
      <c r="CE53" s="16">
        <v>0</v>
      </c>
      <c r="CF53" s="7">
        <f t="shared" si="6"/>
        <v>84</v>
      </c>
      <c r="CG53" s="17">
        <f t="shared" si="7"/>
        <v>357</v>
      </c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</row>
    <row r="54" spans="1:173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/>
      <c r="AH54" s="5"/>
      <c r="AI54" s="16"/>
      <c r="AJ54" s="6">
        <v>0</v>
      </c>
      <c r="AK54" s="5">
        <v>0</v>
      </c>
      <c r="AL54" s="16">
        <v>0</v>
      </c>
      <c r="AM54" s="56">
        <v>2</v>
      </c>
      <c r="AN54" s="12">
        <v>20</v>
      </c>
      <c r="AO54" s="16">
        <f>AN54/AM54*1000</f>
        <v>10000</v>
      </c>
      <c r="AP54" s="6">
        <v>0</v>
      </c>
      <c r="AQ54" s="5">
        <v>0</v>
      </c>
      <c r="AR54" s="16">
        <v>0</v>
      </c>
      <c r="AS54" s="6">
        <v>0</v>
      </c>
      <c r="AT54" s="5">
        <v>0</v>
      </c>
      <c r="AU54" s="16">
        <v>0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/>
      <c r="BR54" s="5"/>
      <c r="BS54" s="16"/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v>0</v>
      </c>
      <c r="CC54" s="6">
        <v>0</v>
      </c>
      <c r="CD54" s="5">
        <v>0</v>
      </c>
      <c r="CE54" s="16">
        <v>0</v>
      </c>
      <c r="CF54" s="7">
        <f t="shared" si="6"/>
        <v>2</v>
      </c>
      <c r="CG54" s="17">
        <f t="shared" si="7"/>
        <v>20</v>
      </c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</row>
    <row r="55" spans="1:173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56">
        <v>-38</v>
      </c>
      <c r="AE55" s="12">
        <v>-209</v>
      </c>
      <c r="AF55" s="16">
        <f>AE55/AD55*-1000</f>
        <v>-5500</v>
      </c>
      <c r="AG55" s="56"/>
      <c r="AH55" s="12"/>
      <c r="AI55" s="16"/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v>0</v>
      </c>
      <c r="AP55" s="6">
        <v>0</v>
      </c>
      <c r="AQ55" s="5">
        <v>0</v>
      </c>
      <c r="AR55" s="16">
        <v>0</v>
      </c>
      <c r="AS55" s="6">
        <v>0</v>
      </c>
      <c r="AT55" s="5">
        <v>0</v>
      </c>
      <c r="AU55" s="16">
        <v>0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/>
      <c r="BR55" s="5"/>
      <c r="BS55" s="16"/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v>0</v>
      </c>
      <c r="CC55" s="6">
        <v>0</v>
      </c>
      <c r="CD55" s="5">
        <v>0</v>
      </c>
      <c r="CE55" s="16">
        <v>0</v>
      </c>
      <c r="CF55" s="7">
        <f t="shared" si="6"/>
        <v>-38</v>
      </c>
      <c r="CG55" s="17">
        <f t="shared" si="7"/>
        <v>-209</v>
      </c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</row>
    <row r="56" spans="1:173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/>
      <c r="AH56" s="5"/>
      <c r="AI56" s="16"/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v>0</v>
      </c>
      <c r="AP56" s="6">
        <v>0</v>
      </c>
      <c r="AQ56" s="5">
        <v>0</v>
      </c>
      <c r="AR56" s="16">
        <v>0</v>
      </c>
      <c r="AS56" s="6">
        <v>0</v>
      </c>
      <c r="AT56" s="5">
        <v>0</v>
      </c>
      <c r="AU56" s="16">
        <v>0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/>
      <c r="BR56" s="5"/>
      <c r="BS56" s="16"/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v>0</v>
      </c>
      <c r="CC56" s="6">
        <v>0</v>
      </c>
      <c r="CD56" s="5">
        <v>0</v>
      </c>
      <c r="CE56" s="16">
        <v>0</v>
      </c>
      <c r="CF56" s="7">
        <f t="shared" si="6"/>
        <v>0</v>
      </c>
      <c r="CG56" s="17">
        <f t="shared" si="7"/>
        <v>0</v>
      </c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</row>
    <row r="57" spans="1:173" ht="15" thickBot="1" x14ac:dyDescent="0.35">
      <c r="A57" s="50"/>
      <c r="B57" s="51" t="s">
        <v>17</v>
      </c>
      <c r="C57" s="54">
        <f>SUM(C45:C56)</f>
        <v>147</v>
      </c>
      <c r="D57" s="37">
        <f>SUM(D45:D56)</f>
        <v>760</v>
      </c>
      <c r="E57" s="55"/>
      <c r="F57" s="54">
        <f>SUM(F45:F56)</f>
        <v>0</v>
      </c>
      <c r="G57" s="37">
        <f>SUM(G45:G56)</f>
        <v>0</v>
      </c>
      <c r="H57" s="55"/>
      <c r="I57" s="54">
        <f>SUM(I45:I56)</f>
        <v>72</v>
      </c>
      <c r="J57" s="37">
        <f>SUM(J45:J56)</f>
        <v>385</v>
      </c>
      <c r="K57" s="55"/>
      <c r="L57" s="54">
        <f>SUM(L45:L56)</f>
        <v>0</v>
      </c>
      <c r="M57" s="37">
        <f>SUM(M45:M56)</f>
        <v>0</v>
      </c>
      <c r="N57" s="55"/>
      <c r="O57" s="54">
        <f>SUM(O45:O56)</f>
        <v>215</v>
      </c>
      <c r="P57" s="37">
        <f>SUM(P45:P56)</f>
        <v>1563</v>
      </c>
      <c r="Q57" s="55"/>
      <c r="R57" s="54">
        <f>SUM(R45:R56)</f>
        <v>0</v>
      </c>
      <c r="S57" s="37">
        <f>SUM(S45:S56)</f>
        <v>0</v>
      </c>
      <c r="T57" s="55"/>
      <c r="U57" s="54">
        <f>SUM(U45:U56)</f>
        <v>0</v>
      </c>
      <c r="V57" s="37">
        <f>SUM(V45:V56)</f>
        <v>0</v>
      </c>
      <c r="W57" s="55"/>
      <c r="X57" s="54">
        <f>SUM(X45:X56)</f>
        <v>0</v>
      </c>
      <c r="Y57" s="37">
        <f>SUM(Y45:Y56)</f>
        <v>0</v>
      </c>
      <c r="Z57" s="55"/>
      <c r="AA57" s="54">
        <f>SUM(AA45:AA56)</f>
        <v>0</v>
      </c>
      <c r="AB57" s="37">
        <f>SUM(AB45:AB56)</f>
        <v>0</v>
      </c>
      <c r="AC57" s="55"/>
      <c r="AD57" s="54">
        <f>SUM(AD45:AD56)</f>
        <v>492</v>
      </c>
      <c r="AE57" s="37">
        <f>SUM(AE45:AE56)</f>
        <v>2697</v>
      </c>
      <c r="AF57" s="55"/>
      <c r="AG57" s="54"/>
      <c r="AH57" s="37"/>
      <c r="AI57" s="55"/>
      <c r="AJ57" s="54">
        <f>SUM(AJ45:AJ56)</f>
        <v>58</v>
      </c>
      <c r="AK57" s="37">
        <f>SUM(AK45:AK56)</f>
        <v>381</v>
      </c>
      <c r="AL57" s="55"/>
      <c r="AM57" s="54">
        <f>SUM(AM45:AM56)</f>
        <v>3</v>
      </c>
      <c r="AN57" s="37">
        <f>SUM(AN45:AN56)</f>
        <v>34</v>
      </c>
      <c r="AO57" s="55"/>
      <c r="AP57" s="54">
        <f>SUM(AP45:AP56)</f>
        <v>28</v>
      </c>
      <c r="AQ57" s="37">
        <f>SUM(AQ45:AQ56)</f>
        <v>334</v>
      </c>
      <c r="AR57" s="55"/>
      <c r="AS57" s="54">
        <f>SUM(AS45:AS56)</f>
        <v>199</v>
      </c>
      <c r="AT57" s="37">
        <f>SUM(AT45:AT56)</f>
        <v>902</v>
      </c>
      <c r="AU57" s="55"/>
      <c r="AV57" s="54">
        <f>SUM(AV45:AV56)</f>
        <v>0</v>
      </c>
      <c r="AW57" s="37">
        <f>SUM(AW45:AW56)</f>
        <v>0</v>
      </c>
      <c r="AX57" s="55"/>
      <c r="AY57" s="54">
        <f>SUM(AY45:AY56)</f>
        <v>0</v>
      </c>
      <c r="AZ57" s="37">
        <f>SUM(AZ45:AZ56)</f>
        <v>0</v>
      </c>
      <c r="BA57" s="55"/>
      <c r="BB57" s="54">
        <f>SUM(BB45:BB56)</f>
        <v>0</v>
      </c>
      <c r="BC57" s="37">
        <f>SUM(BC45:BC56)</f>
        <v>0</v>
      </c>
      <c r="BD57" s="55"/>
      <c r="BE57" s="54">
        <f>SUM(BE45:BE56)</f>
        <v>0</v>
      </c>
      <c r="BF57" s="37">
        <f>SUM(BF45:BF56)</f>
        <v>0</v>
      </c>
      <c r="BG57" s="55"/>
      <c r="BH57" s="54">
        <f>SUM(BH45:BH56)</f>
        <v>0</v>
      </c>
      <c r="BI57" s="37">
        <f>SUM(BI45:BI56)</f>
        <v>0</v>
      </c>
      <c r="BJ57" s="55"/>
      <c r="BK57" s="54">
        <f>SUM(BK45:BK56)</f>
        <v>0</v>
      </c>
      <c r="BL57" s="37">
        <f>SUM(BL45:BL56)</f>
        <v>0</v>
      </c>
      <c r="BM57" s="55"/>
      <c r="BN57" s="54">
        <f>SUM(BN45:BN56)</f>
        <v>0</v>
      </c>
      <c r="BO57" s="37">
        <f>SUM(BO45:BO56)</f>
        <v>0</v>
      </c>
      <c r="BP57" s="55"/>
      <c r="BQ57" s="54"/>
      <c r="BR57" s="37"/>
      <c r="BS57" s="55"/>
      <c r="BT57" s="54">
        <f>SUM(BT45:BT56)</f>
        <v>0</v>
      </c>
      <c r="BU57" s="37">
        <f>SUM(BU45:BU56)</f>
        <v>0</v>
      </c>
      <c r="BV57" s="55"/>
      <c r="BW57" s="54">
        <f>SUM(BW45:BW56)</f>
        <v>0</v>
      </c>
      <c r="BX57" s="37">
        <f>SUM(BX45:BX56)</f>
        <v>0</v>
      </c>
      <c r="BY57" s="55"/>
      <c r="BZ57" s="54">
        <f>SUM(BZ45:BZ56)</f>
        <v>0</v>
      </c>
      <c r="CA57" s="37">
        <f>SUM(CA45:CA56)</f>
        <v>0</v>
      </c>
      <c r="CB57" s="55"/>
      <c r="CC57" s="54">
        <f>SUM(CC45:CC56)</f>
        <v>0</v>
      </c>
      <c r="CD57" s="37">
        <f>SUM(CD45:CD56)</f>
        <v>0</v>
      </c>
      <c r="CE57" s="55"/>
      <c r="CF57" s="38">
        <f t="shared" si="6"/>
        <v>1214</v>
      </c>
      <c r="CG57" s="39">
        <f t="shared" si="7"/>
        <v>7056</v>
      </c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</row>
    <row r="58" spans="1:173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/>
      <c r="AH58" s="5"/>
      <c r="AI58" s="16"/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v>0</v>
      </c>
      <c r="AP58" s="6">
        <v>0</v>
      </c>
      <c r="AQ58" s="5">
        <v>0</v>
      </c>
      <c r="AR58" s="16">
        <v>0</v>
      </c>
      <c r="AS58" s="6">
        <v>0</v>
      </c>
      <c r="AT58" s="5">
        <v>0</v>
      </c>
      <c r="AU58" s="16">
        <v>0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/>
      <c r="BR58" s="5"/>
      <c r="BS58" s="16"/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v>0</v>
      </c>
      <c r="CC58" s="6">
        <v>0</v>
      </c>
      <c r="CD58" s="5">
        <v>0</v>
      </c>
      <c r="CE58" s="16">
        <v>0</v>
      </c>
      <c r="CF58" s="7">
        <f t="shared" si="6"/>
        <v>0</v>
      </c>
      <c r="CG58" s="17">
        <f t="shared" si="7"/>
        <v>0</v>
      </c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</row>
    <row r="59" spans="1:173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/>
      <c r="AH59" s="5"/>
      <c r="AI59" s="16"/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v>0</v>
      </c>
      <c r="AP59" s="6">
        <v>0</v>
      </c>
      <c r="AQ59" s="5">
        <v>0</v>
      </c>
      <c r="AR59" s="16">
        <v>0</v>
      </c>
      <c r="AS59" s="6">
        <v>0</v>
      </c>
      <c r="AT59" s="5">
        <v>0</v>
      </c>
      <c r="AU59" s="16">
        <v>0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/>
      <c r="BR59" s="5"/>
      <c r="BS59" s="16"/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v>0</v>
      </c>
      <c r="CC59" s="6">
        <v>0</v>
      </c>
      <c r="CD59" s="5">
        <v>0</v>
      </c>
      <c r="CE59" s="16">
        <v>0</v>
      </c>
      <c r="CF59" s="7">
        <f t="shared" si="6"/>
        <v>0</v>
      </c>
      <c r="CG59" s="17">
        <f t="shared" si="7"/>
        <v>0</v>
      </c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</row>
    <row r="60" spans="1:173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56">
        <v>19</v>
      </c>
      <c r="P60" s="12">
        <v>204</v>
      </c>
      <c r="Q60" s="16">
        <f>P60/O60*1000</f>
        <v>10736.842105263158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/>
      <c r="AH60" s="5"/>
      <c r="AI60" s="16"/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v>0</v>
      </c>
      <c r="AP60" s="6">
        <v>0</v>
      </c>
      <c r="AQ60" s="5">
        <v>0</v>
      </c>
      <c r="AR60" s="16">
        <v>0</v>
      </c>
      <c r="AS60" s="6">
        <v>0</v>
      </c>
      <c r="AT60" s="5">
        <v>0</v>
      </c>
      <c r="AU60" s="16">
        <v>0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/>
      <c r="BR60" s="5"/>
      <c r="BS60" s="16"/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v>0</v>
      </c>
      <c r="CC60" s="6">
        <v>0</v>
      </c>
      <c r="CD60" s="5">
        <v>0</v>
      </c>
      <c r="CE60" s="16">
        <v>0</v>
      </c>
      <c r="CF60" s="7">
        <f t="shared" si="6"/>
        <v>19</v>
      </c>
      <c r="CG60" s="17">
        <f t="shared" si="7"/>
        <v>204</v>
      </c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</row>
    <row r="61" spans="1:173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/>
      <c r="AH61" s="5"/>
      <c r="AI61" s="16"/>
      <c r="AJ61" s="6">
        <v>0</v>
      </c>
      <c r="AK61" s="5">
        <v>0</v>
      </c>
      <c r="AL61" s="16">
        <v>0</v>
      </c>
      <c r="AM61" s="56">
        <v>1</v>
      </c>
      <c r="AN61" s="12">
        <v>16</v>
      </c>
      <c r="AO61" s="16">
        <f>AN61/AM61*1000</f>
        <v>16000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/>
      <c r="BR61" s="5"/>
      <c r="BS61" s="16"/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v>0</v>
      </c>
      <c r="CC61" s="6">
        <v>0</v>
      </c>
      <c r="CD61" s="5">
        <v>0</v>
      </c>
      <c r="CE61" s="16">
        <v>0</v>
      </c>
      <c r="CF61" s="7">
        <f t="shared" si="6"/>
        <v>1</v>
      </c>
      <c r="CG61" s="17">
        <f t="shared" si="7"/>
        <v>16</v>
      </c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</row>
    <row r="62" spans="1:173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/>
      <c r="AH62" s="5"/>
      <c r="AI62" s="16"/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v>0</v>
      </c>
      <c r="AP62" s="6">
        <v>0</v>
      </c>
      <c r="AQ62" s="5">
        <v>0</v>
      </c>
      <c r="AR62" s="16">
        <v>0</v>
      </c>
      <c r="AS62" s="6">
        <v>0</v>
      </c>
      <c r="AT62" s="5">
        <v>0</v>
      </c>
      <c r="AU62" s="16">
        <v>0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/>
      <c r="BR62" s="5"/>
      <c r="BS62" s="16"/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v>0</v>
      </c>
      <c r="CC62" s="6">
        <v>0</v>
      </c>
      <c r="CD62" s="5">
        <v>0</v>
      </c>
      <c r="CE62" s="16">
        <v>0</v>
      </c>
      <c r="CF62" s="7">
        <f t="shared" si="6"/>
        <v>0</v>
      </c>
      <c r="CG62" s="17">
        <f t="shared" si="7"/>
        <v>0</v>
      </c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</row>
    <row r="63" spans="1:173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/>
      <c r="AH63" s="5"/>
      <c r="AI63" s="16"/>
      <c r="AJ63" s="6">
        <v>0</v>
      </c>
      <c r="AK63" s="5">
        <v>0</v>
      </c>
      <c r="AL63" s="16">
        <v>0</v>
      </c>
      <c r="AM63" s="6">
        <v>0</v>
      </c>
      <c r="AN63" s="5">
        <v>0</v>
      </c>
      <c r="AO63" s="16">
        <v>0</v>
      </c>
      <c r="AP63" s="6">
        <v>0</v>
      </c>
      <c r="AQ63" s="5">
        <v>0</v>
      </c>
      <c r="AR63" s="16">
        <v>0</v>
      </c>
      <c r="AS63" s="6">
        <v>0</v>
      </c>
      <c r="AT63" s="5">
        <v>0</v>
      </c>
      <c r="AU63" s="16">
        <v>0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/>
      <c r="BR63" s="5"/>
      <c r="BS63" s="16"/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v>0</v>
      </c>
      <c r="CC63" s="6">
        <v>0</v>
      </c>
      <c r="CD63" s="5">
        <v>0</v>
      </c>
      <c r="CE63" s="16">
        <v>0</v>
      </c>
      <c r="CF63" s="7">
        <f t="shared" si="6"/>
        <v>0</v>
      </c>
      <c r="CG63" s="17">
        <f t="shared" si="7"/>
        <v>0</v>
      </c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</row>
    <row r="64" spans="1:173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/>
      <c r="AH64" s="5"/>
      <c r="AI64" s="16"/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v>0</v>
      </c>
      <c r="AP64" s="6">
        <v>0</v>
      </c>
      <c r="AQ64" s="5">
        <v>0</v>
      </c>
      <c r="AR64" s="16">
        <v>0</v>
      </c>
      <c r="AS64" s="6">
        <v>0</v>
      </c>
      <c r="AT64" s="5">
        <v>0</v>
      </c>
      <c r="AU64" s="16">
        <v>0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/>
      <c r="BR64" s="5"/>
      <c r="BS64" s="16"/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v>0</v>
      </c>
      <c r="CC64" s="6">
        <v>0</v>
      </c>
      <c r="CD64" s="5">
        <v>0</v>
      </c>
      <c r="CE64" s="16">
        <v>0</v>
      </c>
      <c r="CF64" s="7">
        <f t="shared" si="6"/>
        <v>0</v>
      </c>
      <c r="CG64" s="17">
        <f t="shared" si="7"/>
        <v>0</v>
      </c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</row>
    <row r="65" spans="1:173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6">
        <v>0</v>
      </c>
      <c r="M65" s="5">
        <v>0</v>
      </c>
      <c r="N65" s="16">
        <v>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/>
      <c r="AH65" s="5"/>
      <c r="AI65" s="16"/>
      <c r="AJ65" s="56">
        <v>28</v>
      </c>
      <c r="AK65" s="12">
        <v>241</v>
      </c>
      <c r="AL65" s="16">
        <f>AK65/AJ65*1000</f>
        <v>8607.1428571428569</v>
      </c>
      <c r="AM65" s="6">
        <v>0</v>
      </c>
      <c r="AN65" s="5">
        <v>0</v>
      </c>
      <c r="AO65" s="16">
        <v>0</v>
      </c>
      <c r="AP65" s="6">
        <v>0</v>
      </c>
      <c r="AQ65" s="5">
        <v>0</v>
      </c>
      <c r="AR65" s="16">
        <v>0</v>
      </c>
      <c r="AS65" s="6">
        <v>0</v>
      </c>
      <c r="AT65" s="5">
        <v>0</v>
      </c>
      <c r="AU65" s="16">
        <v>0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/>
      <c r="BR65" s="5"/>
      <c r="BS65" s="16"/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v>0</v>
      </c>
      <c r="CC65" s="6">
        <v>0</v>
      </c>
      <c r="CD65" s="5">
        <v>0</v>
      </c>
      <c r="CE65" s="16">
        <v>0</v>
      </c>
      <c r="CF65" s="7">
        <f t="shared" si="6"/>
        <v>28</v>
      </c>
      <c r="CG65" s="17">
        <f t="shared" si="7"/>
        <v>241</v>
      </c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</row>
    <row r="66" spans="1:173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/>
      <c r="AH66" s="5"/>
      <c r="AI66" s="16"/>
      <c r="AJ66" s="6">
        <v>0</v>
      </c>
      <c r="AK66" s="5">
        <v>0</v>
      </c>
      <c r="AL66" s="16">
        <v>0</v>
      </c>
      <c r="AM66" s="56">
        <v>1</v>
      </c>
      <c r="AN66" s="12">
        <v>16</v>
      </c>
      <c r="AO66" s="16">
        <f>AN66/AM66*1000</f>
        <v>16000</v>
      </c>
      <c r="AP66" s="6">
        <v>0</v>
      </c>
      <c r="AQ66" s="5">
        <v>0</v>
      </c>
      <c r="AR66" s="16">
        <v>0</v>
      </c>
      <c r="AS66" s="6">
        <v>0</v>
      </c>
      <c r="AT66" s="5">
        <v>0</v>
      </c>
      <c r="AU66" s="16">
        <v>0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/>
      <c r="BR66" s="5"/>
      <c r="BS66" s="16"/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v>0</v>
      </c>
      <c r="CC66" s="6">
        <v>0</v>
      </c>
      <c r="CD66" s="5">
        <v>0</v>
      </c>
      <c r="CE66" s="16">
        <v>0</v>
      </c>
      <c r="CF66" s="7">
        <f t="shared" si="6"/>
        <v>1</v>
      </c>
      <c r="CG66" s="17">
        <f t="shared" si="7"/>
        <v>16</v>
      </c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</row>
    <row r="67" spans="1:173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6">
        <v>0</v>
      </c>
      <c r="AE67" s="5">
        <v>0</v>
      </c>
      <c r="AF67" s="16">
        <v>0</v>
      </c>
      <c r="AG67" s="6"/>
      <c r="AH67" s="5"/>
      <c r="AI67" s="16"/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v>0</v>
      </c>
      <c r="AP67" s="6">
        <v>0</v>
      </c>
      <c r="AQ67" s="5">
        <v>0</v>
      </c>
      <c r="AR67" s="16">
        <v>0</v>
      </c>
      <c r="AS67" s="6">
        <v>0</v>
      </c>
      <c r="AT67" s="5">
        <v>0</v>
      </c>
      <c r="AU67" s="16">
        <v>0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/>
      <c r="BR67" s="5"/>
      <c r="BS67" s="16"/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v>0</v>
      </c>
      <c r="CC67" s="6">
        <v>0</v>
      </c>
      <c r="CD67" s="5">
        <v>0</v>
      </c>
      <c r="CE67" s="16">
        <v>0</v>
      </c>
      <c r="CF67" s="7">
        <f t="shared" si="6"/>
        <v>0</v>
      </c>
      <c r="CG67" s="17">
        <f t="shared" si="7"/>
        <v>0</v>
      </c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</row>
    <row r="68" spans="1:173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/>
      <c r="AH68" s="5"/>
      <c r="AI68" s="16"/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v>0</v>
      </c>
      <c r="AP68" s="6">
        <v>0</v>
      </c>
      <c r="AQ68" s="5">
        <v>0</v>
      </c>
      <c r="AR68" s="16">
        <v>0</v>
      </c>
      <c r="AS68" s="6">
        <v>0</v>
      </c>
      <c r="AT68" s="5">
        <v>0</v>
      </c>
      <c r="AU68" s="16">
        <v>0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/>
      <c r="BR68" s="5"/>
      <c r="BS68" s="16"/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v>0</v>
      </c>
      <c r="CC68" s="6">
        <v>0</v>
      </c>
      <c r="CD68" s="5">
        <v>0</v>
      </c>
      <c r="CE68" s="16">
        <v>0</v>
      </c>
      <c r="CF68" s="7">
        <f t="shared" si="6"/>
        <v>0</v>
      </c>
      <c r="CG68" s="17">
        <f t="shared" si="7"/>
        <v>0</v>
      </c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</row>
    <row r="69" spans="1:173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6">
        <v>0</v>
      </c>
      <c r="M69" s="5">
        <v>0</v>
      </c>
      <c r="N69" s="16">
        <v>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4</v>
      </c>
      <c r="AF69" s="16">
        <v>0</v>
      </c>
      <c r="AG69" s="6"/>
      <c r="AH69" s="5"/>
      <c r="AI69" s="16"/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v>0</v>
      </c>
      <c r="AP69" s="6">
        <v>0</v>
      </c>
      <c r="AQ69" s="5">
        <v>0</v>
      </c>
      <c r="AR69" s="16">
        <v>0</v>
      </c>
      <c r="AS69" s="6">
        <v>0</v>
      </c>
      <c r="AT69" s="5">
        <v>0</v>
      </c>
      <c r="AU69" s="16">
        <v>0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/>
      <c r="BR69" s="5"/>
      <c r="BS69" s="16"/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v>0</v>
      </c>
      <c r="CC69" s="6">
        <v>0</v>
      </c>
      <c r="CD69" s="5">
        <v>0</v>
      </c>
      <c r="CE69" s="16">
        <v>0</v>
      </c>
      <c r="CF69" s="7">
        <f t="shared" si="6"/>
        <v>0</v>
      </c>
      <c r="CG69" s="17">
        <f t="shared" si="7"/>
        <v>4</v>
      </c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</row>
    <row r="70" spans="1:173" ht="15" thickBot="1" x14ac:dyDescent="0.35">
      <c r="A70" s="50"/>
      <c r="B70" s="51" t="s">
        <v>17</v>
      </c>
      <c r="C70" s="54">
        <f>SUM(C58:C69)</f>
        <v>0</v>
      </c>
      <c r="D70" s="37">
        <f>SUM(D58:D69)</f>
        <v>0</v>
      </c>
      <c r="E70" s="55"/>
      <c r="F70" s="54">
        <f>SUM(F58:F69)</f>
        <v>0</v>
      </c>
      <c r="G70" s="37">
        <f>SUM(G58:G69)</f>
        <v>0</v>
      </c>
      <c r="H70" s="55"/>
      <c r="I70" s="54">
        <f>SUM(I58:I69)</f>
        <v>0</v>
      </c>
      <c r="J70" s="37">
        <f>SUM(J58:J69)</f>
        <v>0</v>
      </c>
      <c r="K70" s="55"/>
      <c r="L70" s="54">
        <f>SUM(L58:L69)</f>
        <v>0</v>
      </c>
      <c r="M70" s="37">
        <f>SUM(M58:M69)</f>
        <v>0</v>
      </c>
      <c r="N70" s="55"/>
      <c r="O70" s="54">
        <f>SUM(O58:O69)</f>
        <v>19</v>
      </c>
      <c r="P70" s="37">
        <f>SUM(P58:P69)</f>
        <v>204</v>
      </c>
      <c r="Q70" s="55"/>
      <c r="R70" s="54">
        <f>SUM(R58:R69)</f>
        <v>0</v>
      </c>
      <c r="S70" s="37">
        <f>SUM(S58:S69)</f>
        <v>0</v>
      </c>
      <c r="T70" s="55"/>
      <c r="U70" s="54">
        <f>SUM(U58:U69)</f>
        <v>0</v>
      </c>
      <c r="V70" s="37">
        <f>SUM(V58:V69)</f>
        <v>0</v>
      </c>
      <c r="W70" s="55"/>
      <c r="X70" s="54">
        <f>SUM(X58:X69)</f>
        <v>0</v>
      </c>
      <c r="Y70" s="37">
        <f>SUM(Y58:Y69)</f>
        <v>0</v>
      </c>
      <c r="Z70" s="55"/>
      <c r="AA70" s="54">
        <f>SUM(AA58:AA69)</f>
        <v>0</v>
      </c>
      <c r="AB70" s="37">
        <f>SUM(AB58:AB69)</f>
        <v>0</v>
      </c>
      <c r="AC70" s="55"/>
      <c r="AD70" s="54">
        <f>SUM(AD58:AD69)</f>
        <v>0</v>
      </c>
      <c r="AE70" s="37">
        <f>SUM(AE58:AE69)</f>
        <v>4</v>
      </c>
      <c r="AF70" s="55"/>
      <c r="AG70" s="54"/>
      <c r="AH70" s="37"/>
      <c r="AI70" s="55"/>
      <c r="AJ70" s="54">
        <f>SUM(AJ58:AJ69)</f>
        <v>28</v>
      </c>
      <c r="AK70" s="37">
        <f>SUM(AK58:AK69)</f>
        <v>241</v>
      </c>
      <c r="AL70" s="55"/>
      <c r="AM70" s="54">
        <f>SUM(AM58:AM69)</f>
        <v>2</v>
      </c>
      <c r="AN70" s="37">
        <f>SUM(AN58:AN69)</f>
        <v>32</v>
      </c>
      <c r="AO70" s="55"/>
      <c r="AP70" s="54">
        <f>SUM(AP58:AP69)</f>
        <v>0</v>
      </c>
      <c r="AQ70" s="37">
        <f>SUM(AQ58:AQ69)</f>
        <v>0</v>
      </c>
      <c r="AR70" s="55"/>
      <c r="AS70" s="54">
        <f>SUM(AS58:AS69)</f>
        <v>0</v>
      </c>
      <c r="AT70" s="37">
        <f>SUM(AT58:AT69)</f>
        <v>0</v>
      </c>
      <c r="AU70" s="55"/>
      <c r="AV70" s="54">
        <f>SUM(AV58:AV69)</f>
        <v>0</v>
      </c>
      <c r="AW70" s="37">
        <f>SUM(AW58:AW69)</f>
        <v>0</v>
      </c>
      <c r="AX70" s="55"/>
      <c r="AY70" s="54">
        <f>SUM(AY58:AY69)</f>
        <v>0</v>
      </c>
      <c r="AZ70" s="37">
        <f>SUM(AZ58:AZ69)</f>
        <v>0</v>
      </c>
      <c r="BA70" s="55"/>
      <c r="BB70" s="54">
        <f>SUM(BB58:BB69)</f>
        <v>0</v>
      </c>
      <c r="BC70" s="37">
        <f>SUM(BC58:BC69)</f>
        <v>0</v>
      </c>
      <c r="BD70" s="55"/>
      <c r="BE70" s="54">
        <f>SUM(BE58:BE69)</f>
        <v>0</v>
      </c>
      <c r="BF70" s="37">
        <f>SUM(BF58:BF69)</f>
        <v>0</v>
      </c>
      <c r="BG70" s="55"/>
      <c r="BH70" s="54">
        <f>SUM(BH58:BH69)</f>
        <v>0</v>
      </c>
      <c r="BI70" s="37">
        <f>SUM(BI58:BI69)</f>
        <v>0</v>
      </c>
      <c r="BJ70" s="55"/>
      <c r="BK70" s="54">
        <f>SUM(BK58:BK69)</f>
        <v>0</v>
      </c>
      <c r="BL70" s="37">
        <f>SUM(BL58:BL69)</f>
        <v>0</v>
      </c>
      <c r="BM70" s="55"/>
      <c r="BN70" s="54">
        <f>SUM(BN58:BN69)</f>
        <v>0</v>
      </c>
      <c r="BO70" s="37">
        <f>SUM(BO58:BO69)</f>
        <v>0</v>
      </c>
      <c r="BP70" s="55"/>
      <c r="BQ70" s="54"/>
      <c r="BR70" s="37"/>
      <c r="BS70" s="55"/>
      <c r="BT70" s="54">
        <f>SUM(BT58:BT69)</f>
        <v>0</v>
      </c>
      <c r="BU70" s="37">
        <f>SUM(BU58:BU69)</f>
        <v>0</v>
      </c>
      <c r="BV70" s="55"/>
      <c r="BW70" s="54">
        <f>SUM(BW58:BW69)</f>
        <v>0</v>
      </c>
      <c r="BX70" s="37">
        <f>SUM(BX58:BX69)</f>
        <v>0</v>
      </c>
      <c r="BY70" s="55"/>
      <c r="BZ70" s="54">
        <f>SUM(BZ58:BZ69)</f>
        <v>0</v>
      </c>
      <c r="CA70" s="37">
        <f>SUM(CA58:CA69)</f>
        <v>0</v>
      </c>
      <c r="CB70" s="55"/>
      <c r="CC70" s="54">
        <f>SUM(CC58:CC69)</f>
        <v>0</v>
      </c>
      <c r="CD70" s="37">
        <f>SUM(CD58:CD69)</f>
        <v>0</v>
      </c>
      <c r="CE70" s="55"/>
      <c r="CF70" s="38">
        <f t="shared" ref="CF70:CF101" si="9">SUM(CC70,BT70,BH70,BE70,AS70,AP70,AM70,AJ70,AD70,X70,R70,O70,L70,I70,C70,AA70+AV70+BZ70+BK70+F70+BW70+BB70+U70)</f>
        <v>49</v>
      </c>
      <c r="CG70" s="39">
        <f t="shared" ref="CG70:CG101" si="10">SUM(CD70,BU70,BI70,BF70,AT70,AQ70,AN70,AK70,AE70,Y70,S70,P70,M70,J70,D70,AB70+AW70+CA70+BL70+G70+BX70+BC70+V70)</f>
        <v>481</v>
      </c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</row>
    <row r="71" spans="1:173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/>
      <c r="AH71" s="5"/>
      <c r="AI71" s="16"/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/>
      <c r="BR71" s="5"/>
      <c r="BS71" s="16"/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v>0</v>
      </c>
      <c r="CC71" s="6">
        <v>0</v>
      </c>
      <c r="CD71" s="5">
        <v>0</v>
      </c>
      <c r="CE71" s="16">
        <v>0</v>
      </c>
      <c r="CF71" s="7">
        <f t="shared" si="9"/>
        <v>0</v>
      </c>
      <c r="CG71" s="17">
        <f t="shared" si="10"/>
        <v>0</v>
      </c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</row>
    <row r="72" spans="1:173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6">
        <v>0</v>
      </c>
      <c r="AE72" s="5">
        <v>0</v>
      </c>
      <c r="AF72" s="16">
        <v>0</v>
      </c>
      <c r="AG72" s="6"/>
      <c r="AH72" s="5"/>
      <c r="AI72" s="16"/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v>0</v>
      </c>
      <c r="AP72" s="6">
        <v>0</v>
      </c>
      <c r="AQ72" s="5">
        <v>0</v>
      </c>
      <c r="AR72" s="16">
        <v>0</v>
      </c>
      <c r="AS72" s="6">
        <v>0</v>
      </c>
      <c r="AT72" s="5">
        <v>0</v>
      </c>
      <c r="AU72" s="16">
        <v>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/>
      <c r="BR72" s="5"/>
      <c r="BS72" s="16"/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v>0</v>
      </c>
      <c r="CC72" s="6">
        <v>0</v>
      </c>
      <c r="CD72" s="5">
        <v>0</v>
      </c>
      <c r="CE72" s="16">
        <v>0</v>
      </c>
      <c r="CF72" s="7">
        <f t="shared" si="9"/>
        <v>0</v>
      </c>
      <c r="CG72" s="17">
        <f t="shared" si="10"/>
        <v>0</v>
      </c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</row>
    <row r="73" spans="1:173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6">
        <v>0</v>
      </c>
      <c r="G73" s="5">
        <v>0</v>
      </c>
      <c r="H73" s="16">
        <v>0</v>
      </c>
      <c r="I73" s="6">
        <v>0</v>
      </c>
      <c r="J73" s="5">
        <v>0</v>
      </c>
      <c r="K73" s="16">
        <v>0</v>
      </c>
      <c r="L73" s="6">
        <v>0</v>
      </c>
      <c r="M73" s="5">
        <v>0</v>
      </c>
      <c r="N73" s="16">
        <v>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6">
        <v>0</v>
      </c>
      <c r="AE73" s="5">
        <v>0</v>
      </c>
      <c r="AF73" s="16">
        <v>0</v>
      </c>
      <c r="AG73" s="6"/>
      <c r="AH73" s="5"/>
      <c r="AI73" s="16"/>
      <c r="AJ73" s="6">
        <v>0</v>
      </c>
      <c r="AK73" s="5">
        <v>0</v>
      </c>
      <c r="AL73" s="16">
        <v>0</v>
      </c>
      <c r="AM73" s="6">
        <v>0</v>
      </c>
      <c r="AN73" s="5">
        <v>0</v>
      </c>
      <c r="AO73" s="16"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/>
      <c r="BR73" s="5"/>
      <c r="BS73" s="16"/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v>0</v>
      </c>
      <c r="CC73" s="6">
        <v>0</v>
      </c>
      <c r="CD73" s="5">
        <v>0</v>
      </c>
      <c r="CE73" s="16">
        <v>0</v>
      </c>
      <c r="CF73" s="7">
        <f t="shared" si="9"/>
        <v>0</v>
      </c>
      <c r="CG73" s="17">
        <f t="shared" si="10"/>
        <v>0</v>
      </c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</row>
    <row r="74" spans="1:173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/>
      <c r="AH74" s="5"/>
      <c r="AI74" s="16"/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/>
      <c r="BR74" s="5"/>
      <c r="BS74" s="16"/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v>0</v>
      </c>
      <c r="CC74" s="6">
        <v>0</v>
      </c>
      <c r="CD74" s="5">
        <v>0</v>
      </c>
      <c r="CE74" s="16">
        <v>0</v>
      </c>
      <c r="CF74" s="7">
        <f t="shared" si="9"/>
        <v>0</v>
      </c>
      <c r="CG74" s="17">
        <f t="shared" si="10"/>
        <v>0</v>
      </c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</row>
    <row r="75" spans="1:173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/>
      <c r="AH75" s="5"/>
      <c r="AI75" s="16"/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/>
      <c r="BR75" s="5"/>
      <c r="BS75" s="16"/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v>0</v>
      </c>
      <c r="CC75" s="6">
        <v>0</v>
      </c>
      <c r="CD75" s="5">
        <v>0</v>
      </c>
      <c r="CE75" s="16">
        <v>0</v>
      </c>
      <c r="CF75" s="7">
        <f t="shared" si="9"/>
        <v>0</v>
      </c>
      <c r="CG75" s="17">
        <f t="shared" si="10"/>
        <v>0</v>
      </c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</row>
    <row r="76" spans="1:173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/>
      <c r="AH76" s="5"/>
      <c r="AI76" s="16"/>
      <c r="AJ76" s="6">
        <v>0</v>
      </c>
      <c r="AK76" s="5">
        <v>0</v>
      </c>
      <c r="AL76" s="16">
        <v>0</v>
      </c>
      <c r="AM76" s="56">
        <v>2</v>
      </c>
      <c r="AN76" s="12">
        <v>42</v>
      </c>
      <c r="AO76" s="16">
        <f>AN76/AM76*1000</f>
        <v>21000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/>
      <c r="BR76" s="5"/>
      <c r="BS76" s="16"/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v>0</v>
      </c>
      <c r="CC76" s="6">
        <v>0</v>
      </c>
      <c r="CD76" s="5">
        <v>0</v>
      </c>
      <c r="CE76" s="16">
        <v>0</v>
      </c>
      <c r="CF76" s="7">
        <f t="shared" si="9"/>
        <v>2</v>
      </c>
      <c r="CG76" s="17">
        <f t="shared" si="10"/>
        <v>42</v>
      </c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</row>
    <row r="77" spans="1:173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/>
      <c r="AH77" s="5"/>
      <c r="AI77" s="16"/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v>0</v>
      </c>
      <c r="AP77" s="6">
        <v>0</v>
      </c>
      <c r="AQ77" s="5">
        <v>0</v>
      </c>
      <c r="AR77" s="16">
        <v>0</v>
      </c>
      <c r="AS77" s="6">
        <v>0</v>
      </c>
      <c r="AT77" s="5">
        <v>0</v>
      </c>
      <c r="AU77" s="16">
        <v>0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/>
      <c r="BR77" s="5"/>
      <c r="BS77" s="16"/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v>0</v>
      </c>
      <c r="CC77" s="6">
        <v>0</v>
      </c>
      <c r="CD77" s="5">
        <v>0</v>
      </c>
      <c r="CE77" s="16">
        <v>0</v>
      </c>
      <c r="CF77" s="7">
        <f t="shared" si="9"/>
        <v>0</v>
      </c>
      <c r="CG77" s="17">
        <f t="shared" si="10"/>
        <v>0</v>
      </c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</row>
    <row r="78" spans="1:173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6">
        <v>0</v>
      </c>
      <c r="M78" s="5">
        <v>0</v>
      </c>
      <c r="N78" s="16">
        <v>0</v>
      </c>
      <c r="O78" s="56">
        <v>7</v>
      </c>
      <c r="P78" s="12">
        <v>52</v>
      </c>
      <c r="Q78" s="16">
        <f>P78/O78*1000</f>
        <v>7428.5714285714284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6">
        <v>0</v>
      </c>
      <c r="AE78" s="5">
        <v>0</v>
      </c>
      <c r="AF78" s="16">
        <v>0</v>
      </c>
      <c r="AG78" s="6"/>
      <c r="AH78" s="5"/>
      <c r="AI78" s="16"/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v>0</v>
      </c>
      <c r="AP78" s="6">
        <v>0</v>
      </c>
      <c r="AQ78" s="5">
        <v>0</v>
      </c>
      <c r="AR78" s="16">
        <v>0</v>
      </c>
      <c r="AS78" s="6">
        <v>0</v>
      </c>
      <c r="AT78" s="5">
        <v>0</v>
      </c>
      <c r="AU78" s="16">
        <v>0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6"/>
      <c r="BR78" s="5"/>
      <c r="BS78" s="16"/>
      <c r="BT78" s="6">
        <v>0</v>
      </c>
      <c r="BU78" s="5">
        <v>0</v>
      </c>
      <c r="BV78" s="16">
        <v>0</v>
      </c>
      <c r="BW78" s="6">
        <v>0</v>
      </c>
      <c r="BX78" s="5">
        <v>0</v>
      </c>
      <c r="BY78" s="16">
        <v>0</v>
      </c>
      <c r="BZ78" s="6">
        <v>0</v>
      </c>
      <c r="CA78" s="5">
        <v>0</v>
      </c>
      <c r="CB78" s="16">
        <v>0</v>
      </c>
      <c r="CC78" s="6">
        <v>0</v>
      </c>
      <c r="CD78" s="5">
        <v>0</v>
      </c>
      <c r="CE78" s="16">
        <v>0</v>
      </c>
      <c r="CF78" s="7">
        <f t="shared" si="9"/>
        <v>7</v>
      </c>
      <c r="CG78" s="17">
        <f t="shared" si="10"/>
        <v>52</v>
      </c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</row>
    <row r="79" spans="1:173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/>
      <c r="AH79" s="5"/>
      <c r="AI79" s="16"/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v>0</v>
      </c>
      <c r="AP79" s="6">
        <v>0</v>
      </c>
      <c r="AQ79" s="5">
        <v>0</v>
      </c>
      <c r="AR79" s="16">
        <v>0</v>
      </c>
      <c r="AS79" s="6">
        <v>0</v>
      </c>
      <c r="AT79" s="5">
        <v>0</v>
      </c>
      <c r="AU79" s="16">
        <v>0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6"/>
      <c r="BR79" s="5"/>
      <c r="BS79" s="16"/>
      <c r="BT79" s="6">
        <v>0</v>
      </c>
      <c r="BU79" s="5">
        <v>0</v>
      </c>
      <c r="BV79" s="16">
        <v>0</v>
      </c>
      <c r="BW79" s="6">
        <v>0</v>
      </c>
      <c r="BX79" s="5">
        <v>0</v>
      </c>
      <c r="BY79" s="16">
        <v>0</v>
      </c>
      <c r="BZ79" s="6">
        <v>0</v>
      </c>
      <c r="CA79" s="5">
        <v>0</v>
      </c>
      <c r="CB79" s="16">
        <v>0</v>
      </c>
      <c r="CC79" s="56">
        <v>7</v>
      </c>
      <c r="CD79" s="12">
        <v>10</v>
      </c>
      <c r="CE79" s="16">
        <f>CD79/CC79*1000</f>
        <v>1428.5714285714287</v>
      </c>
      <c r="CF79" s="7">
        <f t="shared" si="9"/>
        <v>7</v>
      </c>
      <c r="CG79" s="17">
        <f t="shared" si="10"/>
        <v>10</v>
      </c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</row>
    <row r="80" spans="1:173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/>
      <c r="AH80" s="5"/>
      <c r="AI80" s="16"/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v>0</v>
      </c>
      <c r="AP80" s="6">
        <v>0</v>
      </c>
      <c r="AQ80" s="5">
        <v>0</v>
      </c>
      <c r="AR80" s="16">
        <v>0</v>
      </c>
      <c r="AS80" s="6">
        <v>0</v>
      </c>
      <c r="AT80" s="5">
        <v>0</v>
      </c>
      <c r="AU80" s="16">
        <v>0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6"/>
      <c r="BR80" s="5"/>
      <c r="BS80" s="16"/>
      <c r="BT80" s="6">
        <v>0</v>
      </c>
      <c r="BU80" s="5">
        <v>0</v>
      </c>
      <c r="BV80" s="16">
        <v>0</v>
      </c>
      <c r="BW80" s="6">
        <v>0</v>
      </c>
      <c r="BX80" s="5">
        <v>0</v>
      </c>
      <c r="BY80" s="16">
        <v>0</v>
      </c>
      <c r="BZ80" s="6">
        <v>0</v>
      </c>
      <c r="CA80" s="5">
        <v>0</v>
      </c>
      <c r="CB80" s="16">
        <v>0</v>
      </c>
      <c r="CC80" s="6">
        <v>0</v>
      </c>
      <c r="CD80" s="5">
        <v>0</v>
      </c>
      <c r="CE80" s="16">
        <v>0</v>
      </c>
      <c r="CF80" s="7">
        <f t="shared" si="9"/>
        <v>0</v>
      </c>
      <c r="CG80" s="17">
        <f t="shared" si="10"/>
        <v>0</v>
      </c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</row>
    <row r="81" spans="1:173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/>
      <c r="AH81" s="5"/>
      <c r="AI81" s="16"/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v>0</v>
      </c>
      <c r="AP81" s="6">
        <v>0</v>
      </c>
      <c r="AQ81" s="5">
        <v>0</v>
      </c>
      <c r="AR81" s="16">
        <v>0</v>
      </c>
      <c r="AS81" s="6">
        <v>0</v>
      </c>
      <c r="AT81" s="5">
        <v>0</v>
      </c>
      <c r="AU81" s="16">
        <v>0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/>
      <c r="BR81" s="5"/>
      <c r="BS81" s="16"/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v>0</v>
      </c>
      <c r="CC81" s="6">
        <v>0</v>
      </c>
      <c r="CD81" s="5">
        <v>0</v>
      </c>
      <c r="CE81" s="16">
        <v>0</v>
      </c>
      <c r="CF81" s="7">
        <f t="shared" si="9"/>
        <v>0</v>
      </c>
      <c r="CG81" s="17">
        <f t="shared" si="10"/>
        <v>0</v>
      </c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</row>
    <row r="82" spans="1:173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6">
        <v>0</v>
      </c>
      <c r="AE82" s="5">
        <v>0</v>
      </c>
      <c r="AF82" s="16">
        <v>0</v>
      </c>
      <c r="AG82" s="6"/>
      <c r="AH82" s="5"/>
      <c r="AI82" s="16"/>
      <c r="AJ82" s="6">
        <v>0</v>
      </c>
      <c r="AK82" s="5">
        <v>0</v>
      </c>
      <c r="AL82" s="16">
        <v>0</v>
      </c>
      <c r="AM82" s="6">
        <v>0</v>
      </c>
      <c r="AN82" s="5">
        <v>0</v>
      </c>
      <c r="AO82" s="16">
        <v>0</v>
      </c>
      <c r="AP82" s="6">
        <v>0</v>
      </c>
      <c r="AQ82" s="5">
        <v>0</v>
      </c>
      <c r="AR82" s="16">
        <v>0</v>
      </c>
      <c r="AS82" s="6">
        <v>0</v>
      </c>
      <c r="AT82" s="5">
        <v>0</v>
      </c>
      <c r="AU82" s="16">
        <v>0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6">
        <v>0</v>
      </c>
      <c r="BL82" s="5">
        <v>0</v>
      </c>
      <c r="BM82" s="16">
        <v>0</v>
      </c>
      <c r="BN82" s="6">
        <v>0</v>
      </c>
      <c r="BO82" s="5">
        <v>0</v>
      </c>
      <c r="BP82" s="16">
        <v>0</v>
      </c>
      <c r="BQ82" s="6"/>
      <c r="BR82" s="5"/>
      <c r="BS82" s="16"/>
      <c r="BT82" s="6">
        <v>0</v>
      </c>
      <c r="BU82" s="5">
        <v>0</v>
      </c>
      <c r="BV82" s="16">
        <v>0</v>
      </c>
      <c r="BW82" s="6">
        <v>0</v>
      </c>
      <c r="BX82" s="5">
        <v>0</v>
      </c>
      <c r="BY82" s="16">
        <v>0</v>
      </c>
      <c r="BZ82" s="6">
        <v>0</v>
      </c>
      <c r="CA82" s="5">
        <v>0</v>
      </c>
      <c r="CB82" s="16">
        <v>0</v>
      </c>
      <c r="CC82" s="6">
        <v>0</v>
      </c>
      <c r="CD82" s="5">
        <v>0</v>
      </c>
      <c r="CE82" s="16">
        <v>0</v>
      </c>
      <c r="CF82" s="7">
        <f t="shared" si="9"/>
        <v>0</v>
      </c>
      <c r="CG82" s="17">
        <f t="shared" si="10"/>
        <v>0</v>
      </c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</row>
    <row r="83" spans="1:173" ht="15" thickBot="1" x14ac:dyDescent="0.35">
      <c r="A83" s="50"/>
      <c r="B83" s="51" t="s">
        <v>17</v>
      </c>
      <c r="C83" s="54">
        <f>SUM(C71:C82)</f>
        <v>0</v>
      </c>
      <c r="D83" s="37">
        <f>SUM(D71:D82)</f>
        <v>0</v>
      </c>
      <c r="E83" s="55"/>
      <c r="F83" s="54">
        <f>SUM(F71:F82)</f>
        <v>0</v>
      </c>
      <c r="G83" s="37">
        <f>SUM(G71:G82)</f>
        <v>0</v>
      </c>
      <c r="H83" s="55"/>
      <c r="I83" s="54">
        <f>SUM(I71:I82)</f>
        <v>0</v>
      </c>
      <c r="J83" s="37">
        <f>SUM(J71:J82)</f>
        <v>0</v>
      </c>
      <c r="K83" s="55"/>
      <c r="L83" s="54">
        <f>SUM(L71:L82)</f>
        <v>0</v>
      </c>
      <c r="M83" s="37">
        <f>SUM(M71:M82)</f>
        <v>0</v>
      </c>
      <c r="N83" s="55"/>
      <c r="O83" s="54">
        <f>SUM(O71:O82)</f>
        <v>7</v>
      </c>
      <c r="P83" s="37">
        <f>SUM(P71:P82)</f>
        <v>52</v>
      </c>
      <c r="Q83" s="55"/>
      <c r="R83" s="54">
        <f>SUM(R71:R82)</f>
        <v>0</v>
      </c>
      <c r="S83" s="37">
        <f>SUM(S71:S82)</f>
        <v>0</v>
      </c>
      <c r="T83" s="55"/>
      <c r="U83" s="54">
        <f>SUM(U71:U82)</f>
        <v>0</v>
      </c>
      <c r="V83" s="37">
        <f>SUM(V71:V82)</f>
        <v>0</v>
      </c>
      <c r="W83" s="55"/>
      <c r="X83" s="54">
        <f>SUM(X71:X82)</f>
        <v>0</v>
      </c>
      <c r="Y83" s="37">
        <f>SUM(Y71:Y82)</f>
        <v>0</v>
      </c>
      <c r="Z83" s="55"/>
      <c r="AA83" s="54">
        <f>SUM(AA71:AA82)</f>
        <v>0</v>
      </c>
      <c r="AB83" s="37">
        <f>SUM(AB71:AB82)</f>
        <v>0</v>
      </c>
      <c r="AC83" s="55"/>
      <c r="AD83" s="54">
        <f>SUM(AD71:AD82)</f>
        <v>0</v>
      </c>
      <c r="AE83" s="37">
        <f>SUM(AE71:AE82)</f>
        <v>0</v>
      </c>
      <c r="AF83" s="55"/>
      <c r="AG83" s="54"/>
      <c r="AH83" s="37"/>
      <c r="AI83" s="55"/>
      <c r="AJ83" s="54">
        <f>SUM(AJ71:AJ82)</f>
        <v>0</v>
      </c>
      <c r="AK83" s="37">
        <f>SUM(AK71:AK82)</f>
        <v>0</v>
      </c>
      <c r="AL83" s="55"/>
      <c r="AM83" s="54">
        <f>SUM(AM71:AM82)</f>
        <v>2</v>
      </c>
      <c r="AN83" s="37">
        <f>SUM(AN71:AN82)</f>
        <v>42</v>
      </c>
      <c r="AO83" s="55"/>
      <c r="AP83" s="54">
        <f>SUM(AP71:AP82)</f>
        <v>0</v>
      </c>
      <c r="AQ83" s="37">
        <f>SUM(AQ71:AQ82)</f>
        <v>0</v>
      </c>
      <c r="AR83" s="55"/>
      <c r="AS83" s="54">
        <f>SUM(AS71:AS82)</f>
        <v>0</v>
      </c>
      <c r="AT83" s="37">
        <f>SUM(AT71:AT82)</f>
        <v>0</v>
      </c>
      <c r="AU83" s="55"/>
      <c r="AV83" s="54">
        <f>SUM(AV71:AV82)</f>
        <v>0</v>
      </c>
      <c r="AW83" s="37">
        <f>SUM(AW71:AW82)</f>
        <v>0</v>
      </c>
      <c r="AX83" s="55"/>
      <c r="AY83" s="54">
        <f>SUM(AY71:AY82)</f>
        <v>0</v>
      </c>
      <c r="AZ83" s="37">
        <f>SUM(AZ71:AZ82)</f>
        <v>0</v>
      </c>
      <c r="BA83" s="55"/>
      <c r="BB83" s="54">
        <f>SUM(BB71:BB82)</f>
        <v>0</v>
      </c>
      <c r="BC83" s="37">
        <f>SUM(BC71:BC82)</f>
        <v>0</v>
      </c>
      <c r="BD83" s="55"/>
      <c r="BE83" s="54">
        <f>SUM(BE71:BE82)</f>
        <v>0</v>
      </c>
      <c r="BF83" s="37">
        <f>SUM(BF71:BF82)</f>
        <v>0</v>
      </c>
      <c r="BG83" s="55"/>
      <c r="BH83" s="54">
        <f>SUM(BH71:BH82)</f>
        <v>0</v>
      </c>
      <c r="BI83" s="37">
        <f>SUM(BI71:BI82)</f>
        <v>0</v>
      </c>
      <c r="BJ83" s="55"/>
      <c r="BK83" s="54">
        <f>SUM(BK71:BK82)</f>
        <v>0</v>
      </c>
      <c r="BL83" s="37">
        <f>SUM(BL71:BL82)</f>
        <v>0</v>
      </c>
      <c r="BM83" s="55"/>
      <c r="BN83" s="54">
        <f>SUM(BN71:BN82)</f>
        <v>0</v>
      </c>
      <c r="BO83" s="37">
        <f>SUM(BO71:BO82)</f>
        <v>0</v>
      </c>
      <c r="BP83" s="55"/>
      <c r="BQ83" s="54"/>
      <c r="BR83" s="37"/>
      <c r="BS83" s="55"/>
      <c r="BT83" s="54">
        <f>SUM(BT71:BT82)</f>
        <v>0</v>
      </c>
      <c r="BU83" s="37">
        <f>SUM(BU71:BU82)</f>
        <v>0</v>
      </c>
      <c r="BV83" s="55"/>
      <c r="BW83" s="54">
        <f>SUM(BW71:BW82)</f>
        <v>0</v>
      </c>
      <c r="BX83" s="37">
        <f>SUM(BX71:BX82)</f>
        <v>0</v>
      </c>
      <c r="BY83" s="55"/>
      <c r="BZ83" s="54">
        <f>SUM(BZ71:BZ82)</f>
        <v>0</v>
      </c>
      <c r="CA83" s="37">
        <f>SUM(CA71:CA82)</f>
        <v>0</v>
      </c>
      <c r="CB83" s="55"/>
      <c r="CC83" s="54">
        <f>SUM(CC71:CC82)</f>
        <v>7</v>
      </c>
      <c r="CD83" s="37">
        <f>SUM(CD71:CD82)</f>
        <v>10</v>
      </c>
      <c r="CE83" s="55"/>
      <c r="CF83" s="38">
        <f t="shared" si="9"/>
        <v>16</v>
      </c>
      <c r="CG83" s="39">
        <f t="shared" si="10"/>
        <v>104</v>
      </c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</row>
    <row r="84" spans="1:173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/>
      <c r="AH84" s="5"/>
      <c r="AI84" s="16"/>
      <c r="AJ84" s="6">
        <v>0</v>
      </c>
      <c r="AK84" s="5">
        <v>0</v>
      </c>
      <c r="AL84" s="16">
        <v>0</v>
      </c>
      <c r="AM84" s="6">
        <v>0</v>
      </c>
      <c r="AN84" s="5">
        <v>0</v>
      </c>
      <c r="AO84" s="16">
        <v>0</v>
      </c>
      <c r="AP84" s="6">
        <v>0</v>
      </c>
      <c r="AQ84" s="5">
        <v>0</v>
      </c>
      <c r="AR84" s="16">
        <v>0</v>
      </c>
      <c r="AS84" s="6">
        <v>0</v>
      </c>
      <c r="AT84" s="5">
        <v>0</v>
      </c>
      <c r="AU84" s="16">
        <v>0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6">
        <v>0</v>
      </c>
      <c r="BL84" s="5">
        <v>0</v>
      </c>
      <c r="BM84" s="16">
        <v>0</v>
      </c>
      <c r="BN84" s="6">
        <v>0</v>
      </c>
      <c r="BO84" s="5">
        <v>0</v>
      </c>
      <c r="BP84" s="16">
        <v>0</v>
      </c>
      <c r="BQ84" s="6"/>
      <c r="BR84" s="5"/>
      <c r="BS84" s="16"/>
      <c r="BT84" s="6">
        <v>0</v>
      </c>
      <c r="BU84" s="5">
        <v>0</v>
      </c>
      <c r="BV84" s="16">
        <v>0</v>
      </c>
      <c r="BW84" s="6">
        <v>0</v>
      </c>
      <c r="BX84" s="5">
        <v>0</v>
      </c>
      <c r="BY84" s="16">
        <v>0</v>
      </c>
      <c r="BZ84" s="6">
        <v>0</v>
      </c>
      <c r="CA84" s="5">
        <v>0</v>
      </c>
      <c r="CB84" s="16">
        <v>0</v>
      </c>
      <c r="CC84" s="6">
        <v>0</v>
      </c>
      <c r="CD84" s="5">
        <v>0</v>
      </c>
      <c r="CE84" s="16">
        <v>0</v>
      </c>
      <c r="CF84" s="7">
        <f t="shared" si="9"/>
        <v>0</v>
      </c>
      <c r="CG84" s="17">
        <f t="shared" si="10"/>
        <v>0</v>
      </c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</row>
    <row r="85" spans="1:173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/>
      <c r="AH85" s="5"/>
      <c r="AI85" s="16"/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v>0</v>
      </c>
      <c r="AP85" s="6">
        <v>0</v>
      </c>
      <c r="AQ85" s="5">
        <v>0</v>
      </c>
      <c r="AR85" s="16">
        <v>0</v>
      </c>
      <c r="AS85" s="6">
        <v>0</v>
      </c>
      <c r="AT85" s="5">
        <v>0</v>
      </c>
      <c r="AU85" s="16">
        <v>0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6"/>
      <c r="BR85" s="5"/>
      <c r="BS85" s="16"/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v>0</v>
      </c>
      <c r="CC85" s="6">
        <v>0</v>
      </c>
      <c r="CD85" s="5">
        <v>0</v>
      </c>
      <c r="CE85" s="16">
        <v>0</v>
      </c>
      <c r="CF85" s="7">
        <f t="shared" si="9"/>
        <v>0</v>
      </c>
      <c r="CG85" s="17">
        <f t="shared" si="10"/>
        <v>0</v>
      </c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</row>
    <row r="86" spans="1:173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6">
        <v>0</v>
      </c>
      <c r="AE86" s="5">
        <v>0</v>
      </c>
      <c r="AF86" s="16">
        <v>0</v>
      </c>
      <c r="AG86" s="6"/>
      <c r="AH86" s="5"/>
      <c r="AI86" s="16"/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v>0</v>
      </c>
      <c r="AP86" s="6">
        <v>0</v>
      </c>
      <c r="AQ86" s="5">
        <v>0</v>
      </c>
      <c r="AR86" s="16">
        <v>0</v>
      </c>
      <c r="AS86" s="6">
        <v>0</v>
      </c>
      <c r="AT86" s="5">
        <v>0</v>
      </c>
      <c r="AU86" s="16">
        <v>0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6">
        <v>0</v>
      </c>
      <c r="BL86" s="5">
        <v>0</v>
      </c>
      <c r="BM86" s="16">
        <v>0</v>
      </c>
      <c r="BN86" s="6">
        <v>0</v>
      </c>
      <c r="BO86" s="5">
        <v>0</v>
      </c>
      <c r="BP86" s="16">
        <v>0</v>
      </c>
      <c r="BQ86" s="6"/>
      <c r="BR86" s="5"/>
      <c r="BS86" s="16"/>
      <c r="BT86" s="6">
        <v>0</v>
      </c>
      <c r="BU86" s="5">
        <v>0</v>
      </c>
      <c r="BV86" s="16">
        <v>0</v>
      </c>
      <c r="BW86" s="6">
        <v>0</v>
      </c>
      <c r="BX86" s="5">
        <v>0</v>
      </c>
      <c r="BY86" s="16">
        <v>0</v>
      </c>
      <c r="BZ86" s="6">
        <v>0</v>
      </c>
      <c r="CA86" s="5">
        <v>0</v>
      </c>
      <c r="CB86" s="16">
        <v>0</v>
      </c>
      <c r="CC86" s="6">
        <v>0</v>
      </c>
      <c r="CD86" s="5">
        <v>0</v>
      </c>
      <c r="CE86" s="16">
        <v>0</v>
      </c>
      <c r="CF86" s="7">
        <f t="shared" si="9"/>
        <v>0</v>
      </c>
      <c r="CG86" s="17">
        <f t="shared" si="10"/>
        <v>0</v>
      </c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</row>
    <row r="87" spans="1:173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/>
      <c r="AH87" s="5"/>
      <c r="AI87" s="16"/>
      <c r="AJ87" s="6">
        <v>0</v>
      </c>
      <c r="AK87" s="5">
        <v>0</v>
      </c>
      <c r="AL87" s="16">
        <v>0</v>
      </c>
      <c r="AM87" s="6">
        <v>0</v>
      </c>
      <c r="AN87" s="5">
        <v>0</v>
      </c>
      <c r="AO87" s="16">
        <v>0</v>
      </c>
      <c r="AP87" s="6">
        <v>0</v>
      </c>
      <c r="AQ87" s="5">
        <v>0</v>
      </c>
      <c r="AR87" s="16">
        <v>0</v>
      </c>
      <c r="AS87" s="6">
        <v>0</v>
      </c>
      <c r="AT87" s="5">
        <v>0</v>
      </c>
      <c r="AU87" s="16">
        <v>0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6"/>
      <c r="BR87" s="5"/>
      <c r="BS87" s="16"/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v>0</v>
      </c>
      <c r="CC87" s="6">
        <v>0</v>
      </c>
      <c r="CD87" s="5">
        <v>0</v>
      </c>
      <c r="CE87" s="16">
        <v>0</v>
      </c>
      <c r="CF87" s="7">
        <f t="shared" si="9"/>
        <v>0</v>
      </c>
      <c r="CG87" s="17">
        <f t="shared" si="10"/>
        <v>0</v>
      </c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</row>
    <row r="88" spans="1:173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/>
      <c r="AH88" s="5"/>
      <c r="AI88" s="16"/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6"/>
      <c r="BR88" s="5"/>
      <c r="BS88" s="16"/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v>0</v>
      </c>
      <c r="CC88" s="6">
        <v>0</v>
      </c>
      <c r="CD88" s="5">
        <v>0</v>
      </c>
      <c r="CE88" s="16">
        <v>0</v>
      </c>
      <c r="CF88" s="7">
        <f t="shared" si="9"/>
        <v>0</v>
      </c>
      <c r="CG88" s="17">
        <f t="shared" si="10"/>
        <v>0</v>
      </c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</row>
    <row r="89" spans="1:173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1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/>
      <c r="AH89" s="5"/>
      <c r="AI89" s="16"/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v>0</v>
      </c>
      <c r="AP89" s="6">
        <v>0</v>
      </c>
      <c r="AQ89" s="5">
        <v>0</v>
      </c>
      <c r="AR89" s="16">
        <v>0</v>
      </c>
      <c r="AS89" s="6">
        <v>0</v>
      </c>
      <c r="AT89" s="5">
        <v>0</v>
      </c>
      <c r="AU89" s="16">
        <v>0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6"/>
      <c r="BR89" s="5"/>
      <c r="BS89" s="16"/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v>0</v>
      </c>
      <c r="CC89" s="6">
        <v>0</v>
      </c>
      <c r="CD89" s="5">
        <v>0</v>
      </c>
      <c r="CE89" s="16">
        <v>0</v>
      </c>
      <c r="CF89" s="7">
        <f t="shared" si="9"/>
        <v>0</v>
      </c>
      <c r="CG89" s="17">
        <f t="shared" si="10"/>
        <v>1</v>
      </c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</row>
    <row r="90" spans="1:173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6">
        <v>0</v>
      </c>
      <c r="AE90" s="5">
        <v>0</v>
      </c>
      <c r="AF90" s="16">
        <v>0</v>
      </c>
      <c r="AG90" s="6"/>
      <c r="AH90" s="5"/>
      <c r="AI90" s="16"/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v>0</v>
      </c>
      <c r="AP90" s="6">
        <v>0</v>
      </c>
      <c r="AQ90" s="5">
        <v>0</v>
      </c>
      <c r="AR90" s="16">
        <v>0</v>
      </c>
      <c r="AS90" s="6">
        <v>0</v>
      </c>
      <c r="AT90" s="5">
        <v>0</v>
      </c>
      <c r="AU90" s="16">
        <v>0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6"/>
      <c r="BR90" s="5"/>
      <c r="BS90" s="16"/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v>0</v>
      </c>
      <c r="CC90" s="6">
        <v>0</v>
      </c>
      <c r="CD90" s="5">
        <v>0</v>
      </c>
      <c r="CE90" s="16">
        <v>0</v>
      </c>
      <c r="CF90" s="7">
        <f t="shared" si="9"/>
        <v>0</v>
      </c>
      <c r="CG90" s="17">
        <f t="shared" si="10"/>
        <v>0</v>
      </c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</row>
    <row r="91" spans="1:173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6">
        <v>0</v>
      </c>
      <c r="AE91" s="5">
        <v>0</v>
      </c>
      <c r="AF91" s="16">
        <v>0</v>
      </c>
      <c r="AG91" s="6"/>
      <c r="AH91" s="5"/>
      <c r="AI91" s="16"/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v>0</v>
      </c>
      <c r="AP91" s="6">
        <v>0</v>
      </c>
      <c r="AQ91" s="5">
        <v>0</v>
      </c>
      <c r="AR91" s="16">
        <v>0</v>
      </c>
      <c r="AS91" s="6">
        <v>0</v>
      </c>
      <c r="AT91" s="5">
        <v>0</v>
      </c>
      <c r="AU91" s="16">
        <v>0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6"/>
      <c r="BR91" s="5"/>
      <c r="BS91" s="16"/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v>0</v>
      </c>
      <c r="CC91" s="6">
        <v>0</v>
      </c>
      <c r="CD91" s="5">
        <v>0</v>
      </c>
      <c r="CE91" s="16">
        <v>0</v>
      </c>
      <c r="CF91" s="7">
        <f t="shared" si="9"/>
        <v>0</v>
      </c>
      <c r="CG91" s="17">
        <f t="shared" si="10"/>
        <v>0</v>
      </c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</row>
    <row r="92" spans="1:173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/>
      <c r="AH92" s="5"/>
      <c r="AI92" s="16"/>
      <c r="AJ92" s="6">
        <v>0</v>
      </c>
      <c r="AK92" s="5">
        <v>0</v>
      </c>
      <c r="AL92" s="16">
        <v>0</v>
      </c>
      <c r="AM92" s="6">
        <v>0</v>
      </c>
      <c r="AN92" s="5">
        <v>0</v>
      </c>
      <c r="AO92" s="16">
        <v>0</v>
      </c>
      <c r="AP92" s="6">
        <v>0</v>
      </c>
      <c r="AQ92" s="5">
        <v>0</v>
      </c>
      <c r="AR92" s="16">
        <v>0</v>
      </c>
      <c r="AS92" s="6">
        <v>0</v>
      </c>
      <c r="AT92" s="5">
        <v>0</v>
      </c>
      <c r="AU92" s="16">
        <v>0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6"/>
      <c r="BR92" s="5"/>
      <c r="BS92" s="16"/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v>0</v>
      </c>
      <c r="CC92" s="6">
        <v>0</v>
      </c>
      <c r="CD92" s="5">
        <v>0</v>
      </c>
      <c r="CE92" s="16">
        <v>0</v>
      </c>
      <c r="CF92" s="7">
        <f t="shared" si="9"/>
        <v>0</v>
      </c>
      <c r="CG92" s="17">
        <f t="shared" si="10"/>
        <v>0</v>
      </c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</row>
    <row r="93" spans="1:173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6">
        <v>0</v>
      </c>
      <c r="AE93" s="5">
        <v>0</v>
      </c>
      <c r="AF93" s="16">
        <v>0</v>
      </c>
      <c r="AG93" s="6"/>
      <c r="AH93" s="5"/>
      <c r="AI93" s="16"/>
      <c r="AJ93" s="6">
        <v>0</v>
      </c>
      <c r="AK93" s="5">
        <v>0</v>
      </c>
      <c r="AL93" s="16">
        <v>0</v>
      </c>
      <c r="AM93" s="6">
        <v>0</v>
      </c>
      <c r="AN93" s="5">
        <v>0</v>
      </c>
      <c r="AO93" s="16">
        <v>0</v>
      </c>
      <c r="AP93" s="6">
        <v>0</v>
      </c>
      <c r="AQ93" s="5">
        <v>0</v>
      </c>
      <c r="AR93" s="16">
        <v>0</v>
      </c>
      <c r="AS93" s="6">
        <v>0</v>
      </c>
      <c r="AT93" s="5">
        <v>0</v>
      </c>
      <c r="AU93" s="16">
        <v>0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6"/>
      <c r="BR93" s="5"/>
      <c r="BS93" s="16"/>
      <c r="BT93" s="6">
        <v>0</v>
      </c>
      <c r="BU93" s="5">
        <v>0</v>
      </c>
      <c r="BV93" s="16">
        <v>0</v>
      </c>
      <c r="BW93" s="6">
        <v>0</v>
      </c>
      <c r="BX93" s="5">
        <v>0</v>
      </c>
      <c r="BY93" s="16">
        <v>0</v>
      </c>
      <c r="BZ93" s="6">
        <v>0</v>
      </c>
      <c r="CA93" s="5">
        <v>0</v>
      </c>
      <c r="CB93" s="16">
        <v>0</v>
      </c>
      <c r="CC93" s="6">
        <v>0</v>
      </c>
      <c r="CD93" s="5">
        <v>0</v>
      </c>
      <c r="CE93" s="16">
        <v>0</v>
      </c>
      <c r="CF93" s="7">
        <f t="shared" si="9"/>
        <v>0</v>
      </c>
      <c r="CG93" s="17">
        <f t="shared" si="10"/>
        <v>0</v>
      </c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</row>
    <row r="94" spans="1:173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6">
        <v>0</v>
      </c>
      <c r="AE94" s="5">
        <v>0</v>
      </c>
      <c r="AF94" s="16">
        <v>0</v>
      </c>
      <c r="AG94" s="6"/>
      <c r="AH94" s="5"/>
      <c r="AI94" s="16"/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v>0</v>
      </c>
      <c r="AP94" s="6">
        <v>0</v>
      </c>
      <c r="AQ94" s="5">
        <v>0</v>
      </c>
      <c r="AR94" s="16">
        <v>0</v>
      </c>
      <c r="AS94" s="6">
        <v>0</v>
      </c>
      <c r="AT94" s="5">
        <v>0</v>
      </c>
      <c r="AU94" s="16">
        <v>0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6"/>
      <c r="BR94" s="5"/>
      <c r="BS94" s="16"/>
      <c r="BT94" s="6">
        <v>0</v>
      </c>
      <c r="BU94" s="5">
        <v>0</v>
      </c>
      <c r="BV94" s="16">
        <v>0</v>
      </c>
      <c r="BW94" s="6">
        <v>0</v>
      </c>
      <c r="BX94" s="5">
        <v>0</v>
      </c>
      <c r="BY94" s="16">
        <v>0</v>
      </c>
      <c r="BZ94" s="6">
        <v>0</v>
      </c>
      <c r="CA94" s="5">
        <v>0</v>
      </c>
      <c r="CB94" s="16">
        <v>0</v>
      </c>
      <c r="CC94" s="6">
        <v>0</v>
      </c>
      <c r="CD94" s="5">
        <v>0</v>
      </c>
      <c r="CE94" s="16">
        <v>0</v>
      </c>
      <c r="CF94" s="7">
        <f t="shared" si="9"/>
        <v>0</v>
      </c>
      <c r="CG94" s="17">
        <f t="shared" si="10"/>
        <v>0</v>
      </c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</row>
    <row r="95" spans="1:173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/>
      <c r="AH95" s="5"/>
      <c r="AI95" s="16"/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v>0</v>
      </c>
      <c r="AP95" s="6">
        <v>0</v>
      </c>
      <c r="AQ95" s="5">
        <v>0</v>
      </c>
      <c r="AR95" s="16">
        <v>0</v>
      </c>
      <c r="AS95" s="6">
        <v>0</v>
      </c>
      <c r="AT95" s="5">
        <v>0</v>
      </c>
      <c r="AU95" s="16">
        <v>0</v>
      </c>
      <c r="AV95" s="6">
        <f>SUM(AV84:AV94)</f>
        <v>0</v>
      </c>
      <c r="AW95" s="5">
        <f>SUM(AW84:AW94)</f>
        <v>0</v>
      </c>
      <c r="AX95" s="16"/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6"/>
      <c r="BR95" s="5"/>
      <c r="BS95" s="16"/>
      <c r="BT95" s="6">
        <v>0</v>
      </c>
      <c r="BU95" s="5">
        <v>0</v>
      </c>
      <c r="BV95" s="16">
        <v>0</v>
      </c>
      <c r="BW95" s="6">
        <v>0</v>
      </c>
      <c r="BX95" s="5">
        <v>0</v>
      </c>
      <c r="BY95" s="16">
        <v>0</v>
      </c>
      <c r="BZ95" s="6">
        <v>0</v>
      </c>
      <c r="CA95" s="5">
        <v>0</v>
      </c>
      <c r="CB95" s="16">
        <v>0</v>
      </c>
      <c r="CC95" s="6">
        <v>0</v>
      </c>
      <c r="CD95" s="5">
        <v>0</v>
      </c>
      <c r="CE95" s="16">
        <v>0</v>
      </c>
      <c r="CF95" s="7">
        <f t="shared" si="9"/>
        <v>0</v>
      </c>
      <c r="CG95" s="17">
        <f t="shared" si="10"/>
        <v>0</v>
      </c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</row>
    <row r="96" spans="1:173" ht="15" thickBot="1" x14ac:dyDescent="0.35">
      <c r="A96" s="50"/>
      <c r="B96" s="51" t="s">
        <v>17</v>
      </c>
      <c r="C96" s="54">
        <f>SUM(C84:C95)</f>
        <v>0</v>
      </c>
      <c r="D96" s="37">
        <f>SUM(D84:D95)</f>
        <v>0</v>
      </c>
      <c r="E96" s="55"/>
      <c r="F96" s="54">
        <f>SUM(F84:F95)</f>
        <v>0</v>
      </c>
      <c r="G96" s="37">
        <f>SUM(G84:G95)</f>
        <v>0</v>
      </c>
      <c r="H96" s="55"/>
      <c r="I96" s="54">
        <f>SUM(I84:I95)</f>
        <v>0</v>
      </c>
      <c r="J96" s="37">
        <f>SUM(J84:J95)</f>
        <v>0</v>
      </c>
      <c r="K96" s="55"/>
      <c r="L96" s="54">
        <f>SUM(L84:L95)</f>
        <v>0</v>
      </c>
      <c r="M96" s="37">
        <f>SUM(M84:M95)</f>
        <v>0</v>
      </c>
      <c r="N96" s="55"/>
      <c r="O96" s="54">
        <f>SUM(O84:O95)</f>
        <v>0</v>
      </c>
      <c r="P96" s="37">
        <f>SUM(P84:P95)</f>
        <v>1</v>
      </c>
      <c r="Q96" s="55"/>
      <c r="R96" s="54">
        <f>SUM(R84:R95)</f>
        <v>0</v>
      </c>
      <c r="S96" s="37">
        <f>SUM(S84:S95)</f>
        <v>0</v>
      </c>
      <c r="T96" s="55"/>
      <c r="U96" s="54">
        <f>SUM(U84:U95)</f>
        <v>0</v>
      </c>
      <c r="V96" s="37">
        <f>SUM(V84:V95)</f>
        <v>0</v>
      </c>
      <c r="W96" s="55"/>
      <c r="X96" s="54">
        <f>SUM(X84:X95)</f>
        <v>0</v>
      </c>
      <c r="Y96" s="37">
        <f>SUM(Y84:Y95)</f>
        <v>0</v>
      </c>
      <c r="Z96" s="55"/>
      <c r="AA96" s="54">
        <f>SUM(AA84:AA95)</f>
        <v>0</v>
      </c>
      <c r="AB96" s="37">
        <f>SUM(AB84:AB95)</f>
        <v>0</v>
      </c>
      <c r="AC96" s="55"/>
      <c r="AD96" s="54">
        <f>SUM(AD84:AD95)</f>
        <v>0</v>
      </c>
      <c r="AE96" s="37">
        <f>SUM(AE84:AE95)</f>
        <v>0</v>
      </c>
      <c r="AF96" s="55"/>
      <c r="AG96" s="54"/>
      <c r="AH96" s="37"/>
      <c r="AI96" s="55"/>
      <c r="AJ96" s="54">
        <f>SUM(AJ84:AJ95)</f>
        <v>0</v>
      </c>
      <c r="AK96" s="37">
        <f>SUM(AK84:AK95)</f>
        <v>0</v>
      </c>
      <c r="AL96" s="55"/>
      <c r="AM96" s="54">
        <f>SUM(AM84:AM95)</f>
        <v>0</v>
      </c>
      <c r="AN96" s="37">
        <f>SUM(AN84:AN95)</f>
        <v>0</v>
      </c>
      <c r="AO96" s="55"/>
      <c r="AP96" s="54">
        <f>SUM(AP84:AP95)</f>
        <v>0</v>
      </c>
      <c r="AQ96" s="37">
        <f>SUM(AQ84:AQ95)</f>
        <v>0</v>
      </c>
      <c r="AR96" s="55"/>
      <c r="AS96" s="54">
        <f>SUM(AS84:AS95)</f>
        <v>0</v>
      </c>
      <c r="AT96" s="37">
        <f>SUM(AT84:AT95)</f>
        <v>0</v>
      </c>
      <c r="AU96" s="55"/>
      <c r="AV96" s="54"/>
      <c r="AW96" s="37"/>
      <c r="AX96" s="55"/>
      <c r="AY96" s="54">
        <f>SUM(AY84:AY95)</f>
        <v>0</v>
      </c>
      <c r="AZ96" s="37">
        <f>SUM(AZ84:AZ95)</f>
        <v>0</v>
      </c>
      <c r="BA96" s="55"/>
      <c r="BB96" s="54">
        <f>SUM(BB84:BB95)</f>
        <v>0</v>
      </c>
      <c r="BC96" s="37">
        <f>SUM(BC84:BC95)</f>
        <v>0</v>
      </c>
      <c r="BD96" s="55"/>
      <c r="BE96" s="54">
        <f>SUM(BE84:BE95)</f>
        <v>0</v>
      </c>
      <c r="BF96" s="37">
        <f>SUM(BF84:BF95)</f>
        <v>0</v>
      </c>
      <c r="BG96" s="55"/>
      <c r="BH96" s="54">
        <f>SUM(BH84:BH95)</f>
        <v>0</v>
      </c>
      <c r="BI96" s="37">
        <f>SUM(BI84:BI95)</f>
        <v>0</v>
      </c>
      <c r="BJ96" s="55"/>
      <c r="BK96" s="54">
        <f>SUM(BK84:BK95)</f>
        <v>0</v>
      </c>
      <c r="BL96" s="37">
        <f>SUM(BL84:BL95)</f>
        <v>0</v>
      </c>
      <c r="BM96" s="55"/>
      <c r="BN96" s="54">
        <f>SUM(BN84:BN95)</f>
        <v>0</v>
      </c>
      <c r="BO96" s="37">
        <f>SUM(BO84:BO95)</f>
        <v>0</v>
      </c>
      <c r="BP96" s="55"/>
      <c r="BQ96" s="54"/>
      <c r="BR96" s="37"/>
      <c r="BS96" s="55"/>
      <c r="BT96" s="54">
        <f>SUM(BT84:BT95)</f>
        <v>0</v>
      </c>
      <c r="BU96" s="37">
        <f>SUM(BU84:BU95)</f>
        <v>0</v>
      </c>
      <c r="BV96" s="55"/>
      <c r="BW96" s="54">
        <f>SUM(BW84:BW95)</f>
        <v>0</v>
      </c>
      <c r="BX96" s="37">
        <f>SUM(BX84:BX95)</f>
        <v>0</v>
      </c>
      <c r="BY96" s="55"/>
      <c r="BZ96" s="54">
        <f>SUM(BZ84:BZ95)</f>
        <v>0</v>
      </c>
      <c r="CA96" s="37">
        <f>SUM(CA84:CA95)</f>
        <v>0</v>
      </c>
      <c r="CB96" s="55"/>
      <c r="CC96" s="54">
        <f>SUM(CC84:CC95)</f>
        <v>0</v>
      </c>
      <c r="CD96" s="37">
        <f>SUM(CD84:CD95)</f>
        <v>0</v>
      </c>
      <c r="CE96" s="55"/>
      <c r="CF96" s="38">
        <f t="shared" si="9"/>
        <v>0</v>
      </c>
      <c r="CG96" s="39">
        <f t="shared" si="10"/>
        <v>1</v>
      </c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</row>
    <row r="97" spans="1:173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/>
      <c r="AH97" s="5"/>
      <c r="AI97" s="16"/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v>0</v>
      </c>
      <c r="AP97" s="6">
        <v>0</v>
      </c>
      <c r="AQ97" s="5">
        <v>0</v>
      </c>
      <c r="AR97" s="16">
        <v>0</v>
      </c>
      <c r="AS97" s="6">
        <v>0</v>
      </c>
      <c r="AT97" s="5">
        <v>0</v>
      </c>
      <c r="AU97" s="16">
        <v>0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/>
      <c r="BR97" s="5"/>
      <c r="BS97" s="16"/>
      <c r="BT97" s="6">
        <v>0</v>
      </c>
      <c r="BU97" s="5">
        <v>0</v>
      </c>
      <c r="BV97" s="16">
        <v>0</v>
      </c>
      <c r="BW97" s="6">
        <v>0</v>
      </c>
      <c r="BX97" s="5">
        <v>0</v>
      </c>
      <c r="BY97" s="16">
        <v>0</v>
      </c>
      <c r="BZ97" s="6">
        <v>0</v>
      </c>
      <c r="CA97" s="5">
        <v>0</v>
      </c>
      <c r="CB97" s="16">
        <v>0</v>
      </c>
      <c r="CC97" s="6">
        <v>0</v>
      </c>
      <c r="CD97" s="5">
        <v>0</v>
      </c>
      <c r="CE97" s="16">
        <v>0</v>
      </c>
      <c r="CF97" s="7">
        <f t="shared" si="9"/>
        <v>0</v>
      </c>
      <c r="CG97" s="17">
        <f t="shared" si="10"/>
        <v>0</v>
      </c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</row>
    <row r="98" spans="1:173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/>
      <c r="AH98" s="5"/>
      <c r="AI98" s="16"/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v>0</v>
      </c>
      <c r="AP98" s="6">
        <v>0</v>
      </c>
      <c r="AQ98" s="5">
        <v>0</v>
      </c>
      <c r="AR98" s="16">
        <v>0</v>
      </c>
      <c r="AS98" s="6">
        <v>0</v>
      </c>
      <c r="AT98" s="5">
        <v>0</v>
      </c>
      <c r="AU98" s="16">
        <v>0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6"/>
      <c r="BR98" s="5"/>
      <c r="BS98" s="16"/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v>0</v>
      </c>
      <c r="CC98" s="6">
        <v>0</v>
      </c>
      <c r="CD98" s="5">
        <v>0</v>
      </c>
      <c r="CE98" s="16">
        <v>0</v>
      </c>
      <c r="CF98" s="7">
        <f t="shared" si="9"/>
        <v>0</v>
      </c>
      <c r="CG98" s="17">
        <f t="shared" si="10"/>
        <v>0</v>
      </c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</row>
    <row r="99" spans="1:173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/>
      <c r="AH99" s="5"/>
      <c r="AI99" s="16"/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v>0</v>
      </c>
      <c r="AP99" s="6">
        <v>0</v>
      </c>
      <c r="AQ99" s="5">
        <v>0</v>
      </c>
      <c r="AR99" s="16">
        <v>0</v>
      </c>
      <c r="AS99" s="6">
        <v>0</v>
      </c>
      <c r="AT99" s="5">
        <v>0</v>
      </c>
      <c r="AU99" s="16">
        <v>0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6"/>
      <c r="BR99" s="5"/>
      <c r="BS99" s="16"/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v>0</v>
      </c>
      <c r="CC99" s="6">
        <v>0</v>
      </c>
      <c r="CD99" s="5">
        <v>0</v>
      </c>
      <c r="CE99" s="16">
        <v>0</v>
      </c>
      <c r="CF99" s="7">
        <f t="shared" si="9"/>
        <v>0</v>
      </c>
      <c r="CG99" s="17">
        <f t="shared" si="10"/>
        <v>0</v>
      </c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</row>
    <row r="100" spans="1:173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/>
      <c r="AH100" s="5"/>
      <c r="AI100" s="16"/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/>
      <c r="BR100" s="5"/>
      <c r="BS100" s="16"/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v>0</v>
      </c>
      <c r="CC100" s="6">
        <v>0</v>
      </c>
      <c r="CD100" s="5">
        <v>0</v>
      </c>
      <c r="CE100" s="16">
        <v>0</v>
      </c>
      <c r="CF100" s="7">
        <f t="shared" si="9"/>
        <v>0</v>
      </c>
      <c r="CG100" s="17">
        <f t="shared" si="10"/>
        <v>0</v>
      </c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</row>
    <row r="101" spans="1:173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6">
        <v>0</v>
      </c>
      <c r="Y101" s="5">
        <v>0</v>
      </c>
      <c r="Z101" s="16">
        <v>0</v>
      </c>
      <c r="AA101" s="6">
        <v>0</v>
      </c>
      <c r="AB101" s="5">
        <v>0</v>
      </c>
      <c r="AC101" s="16">
        <v>0</v>
      </c>
      <c r="AD101" s="6">
        <v>0</v>
      </c>
      <c r="AE101" s="5">
        <v>1</v>
      </c>
      <c r="AF101" s="16">
        <v>0</v>
      </c>
      <c r="AG101" s="6"/>
      <c r="AH101" s="5"/>
      <c r="AI101" s="16"/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/>
      <c r="BR101" s="5"/>
      <c r="BS101" s="16"/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v>0</v>
      </c>
      <c r="CC101" s="6">
        <v>0</v>
      </c>
      <c r="CD101" s="5">
        <v>0</v>
      </c>
      <c r="CE101" s="16">
        <v>0</v>
      </c>
      <c r="CF101" s="7">
        <f t="shared" si="9"/>
        <v>0</v>
      </c>
      <c r="CG101" s="17">
        <f t="shared" si="10"/>
        <v>1</v>
      </c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</row>
    <row r="102" spans="1:173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/>
      <c r="AH102" s="5"/>
      <c r="AI102" s="16"/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v>0</v>
      </c>
      <c r="AP102" s="6">
        <v>0</v>
      </c>
      <c r="AQ102" s="5">
        <v>0</v>
      </c>
      <c r="AR102" s="16">
        <v>0</v>
      </c>
      <c r="AS102" s="6">
        <v>0</v>
      </c>
      <c r="AT102" s="5">
        <v>0</v>
      </c>
      <c r="AU102" s="16">
        <v>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/>
      <c r="BR102" s="5"/>
      <c r="BS102" s="16"/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v>0</v>
      </c>
      <c r="CC102" s="6">
        <v>0</v>
      </c>
      <c r="CD102" s="5">
        <v>0</v>
      </c>
      <c r="CE102" s="16">
        <v>0</v>
      </c>
      <c r="CF102" s="7">
        <f t="shared" ref="CF102:CF133" si="11">SUM(CC102,BT102,BH102,BE102,AS102,AP102,AM102,AJ102,AD102,X102,R102,O102,L102,I102,C102,AA102+AV102+BZ102+BK102+F102+BW102+BB102+U102)</f>
        <v>0</v>
      </c>
      <c r="CG102" s="17">
        <f t="shared" ref="CG102:CG133" si="12">SUM(CD102,BU102,BI102,BF102,AT102,AQ102,AN102,AK102,AE102,Y102,S102,P102,M102,J102,D102,AB102+AW102+CA102+BL102+G102+BX102+BC102+V102)</f>
        <v>0</v>
      </c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</row>
    <row r="103" spans="1:173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/>
      <c r="AH103" s="5"/>
      <c r="AI103" s="16"/>
      <c r="AJ103" s="56">
        <v>5</v>
      </c>
      <c r="AK103" s="12">
        <v>25</v>
      </c>
      <c r="AL103" s="16">
        <f>AK103/AJ103*1000</f>
        <v>5000</v>
      </c>
      <c r="AM103" s="6">
        <v>0</v>
      </c>
      <c r="AN103" s="5">
        <v>0</v>
      </c>
      <c r="AO103" s="16">
        <v>0</v>
      </c>
      <c r="AP103" s="6">
        <v>0</v>
      </c>
      <c r="AQ103" s="5">
        <v>0</v>
      </c>
      <c r="AR103" s="16">
        <v>0</v>
      </c>
      <c r="AS103" s="6">
        <v>0</v>
      </c>
      <c r="AT103" s="5">
        <v>0</v>
      </c>
      <c r="AU103" s="16">
        <v>0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6"/>
      <c r="BR103" s="5"/>
      <c r="BS103" s="16"/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v>0</v>
      </c>
      <c r="CC103" s="6">
        <v>0</v>
      </c>
      <c r="CD103" s="5">
        <v>0</v>
      </c>
      <c r="CE103" s="16">
        <v>0</v>
      </c>
      <c r="CF103" s="7">
        <f t="shared" si="11"/>
        <v>5</v>
      </c>
      <c r="CG103" s="17">
        <f t="shared" si="12"/>
        <v>25</v>
      </c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</row>
    <row r="104" spans="1:173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/>
      <c r="AH104" s="5"/>
      <c r="AI104" s="16"/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v>0</v>
      </c>
      <c r="AP104" s="6">
        <v>0</v>
      </c>
      <c r="AQ104" s="5">
        <v>0</v>
      </c>
      <c r="AR104" s="16">
        <v>0</v>
      </c>
      <c r="AS104" s="6">
        <v>0</v>
      </c>
      <c r="AT104" s="5">
        <v>0</v>
      </c>
      <c r="AU104" s="16">
        <v>0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/>
      <c r="BR104" s="5"/>
      <c r="BS104" s="16"/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v>0</v>
      </c>
      <c r="CC104" s="6">
        <v>0</v>
      </c>
      <c r="CD104" s="5">
        <v>0</v>
      </c>
      <c r="CE104" s="16">
        <v>0</v>
      </c>
      <c r="CF104" s="7">
        <f t="shared" si="11"/>
        <v>0</v>
      </c>
      <c r="CG104" s="17">
        <f t="shared" si="12"/>
        <v>0</v>
      </c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</row>
    <row r="105" spans="1:173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/>
      <c r="AH105" s="5"/>
      <c r="AI105" s="16"/>
      <c r="AJ105" s="56">
        <v>30</v>
      </c>
      <c r="AK105" s="12">
        <v>279</v>
      </c>
      <c r="AL105" s="16">
        <f>AK105/AJ105*1000</f>
        <v>9300</v>
      </c>
      <c r="AM105" s="6">
        <v>0</v>
      </c>
      <c r="AN105" s="5">
        <v>0</v>
      </c>
      <c r="AO105" s="16">
        <v>0</v>
      </c>
      <c r="AP105" s="6">
        <v>0</v>
      </c>
      <c r="AQ105" s="5">
        <v>0</v>
      </c>
      <c r="AR105" s="16">
        <v>0</v>
      </c>
      <c r="AS105" s="6">
        <v>0</v>
      </c>
      <c r="AT105" s="5">
        <v>0</v>
      </c>
      <c r="AU105" s="16">
        <v>0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6"/>
      <c r="BR105" s="5"/>
      <c r="BS105" s="16"/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v>0</v>
      </c>
      <c r="CC105" s="6">
        <v>0</v>
      </c>
      <c r="CD105" s="5">
        <v>0</v>
      </c>
      <c r="CE105" s="16">
        <v>0</v>
      </c>
      <c r="CF105" s="7">
        <f t="shared" si="11"/>
        <v>30</v>
      </c>
      <c r="CG105" s="17">
        <f t="shared" si="12"/>
        <v>279</v>
      </c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</row>
    <row r="106" spans="1:173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/>
      <c r="AH106" s="5"/>
      <c r="AI106" s="16"/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v>0</v>
      </c>
      <c r="AP106" s="6">
        <v>0</v>
      </c>
      <c r="AQ106" s="5">
        <v>0</v>
      </c>
      <c r="AR106" s="16">
        <v>0</v>
      </c>
      <c r="AS106" s="6">
        <v>0</v>
      </c>
      <c r="AT106" s="5">
        <v>0</v>
      </c>
      <c r="AU106" s="16">
        <v>0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/>
      <c r="BR106" s="5"/>
      <c r="BS106" s="16"/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v>0</v>
      </c>
      <c r="CC106" s="6">
        <v>0</v>
      </c>
      <c r="CD106" s="5">
        <v>0</v>
      </c>
      <c r="CE106" s="16">
        <v>0</v>
      </c>
      <c r="CF106" s="7">
        <f t="shared" si="11"/>
        <v>0</v>
      </c>
      <c r="CG106" s="17">
        <f t="shared" si="12"/>
        <v>0</v>
      </c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</row>
    <row r="107" spans="1:173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56">
        <v>38</v>
      </c>
      <c r="AE107" s="12">
        <v>442</v>
      </c>
      <c r="AF107" s="16">
        <f>AE107/AD107*1000</f>
        <v>11631.578947368422</v>
      </c>
      <c r="AG107" s="56"/>
      <c r="AH107" s="12"/>
      <c r="AI107" s="16"/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v>0</v>
      </c>
      <c r="AP107" s="6">
        <v>0</v>
      </c>
      <c r="AQ107" s="5">
        <v>0</v>
      </c>
      <c r="AR107" s="16">
        <v>0</v>
      </c>
      <c r="AS107" s="6">
        <v>0</v>
      </c>
      <c r="AT107" s="5">
        <v>0</v>
      </c>
      <c r="AU107" s="16">
        <v>0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56">
        <v>48</v>
      </c>
      <c r="BI107" s="12">
        <v>488</v>
      </c>
      <c r="BJ107" s="16">
        <f>BI107/BH107*1000</f>
        <v>10166.666666666666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/>
      <c r="BR107" s="5"/>
      <c r="BS107" s="16"/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v>0</v>
      </c>
      <c r="CC107" s="6">
        <v>0</v>
      </c>
      <c r="CD107" s="5">
        <v>0</v>
      </c>
      <c r="CE107" s="16">
        <v>0</v>
      </c>
      <c r="CF107" s="7">
        <f t="shared" si="11"/>
        <v>86</v>
      </c>
      <c r="CG107" s="17">
        <f t="shared" si="12"/>
        <v>930</v>
      </c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</row>
    <row r="108" spans="1:173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56">
        <v>39</v>
      </c>
      <c r="AE108" s="12">
        <v>446</v>
      </c>
      <c r="AF108" s="16">
        <f>AE108/AD108*1000</f>
        <v>11435.897435897436</v>
      </c>
      <c r="AG108" s="56"/>
      <c r="AH108" s="12"/>
      <c r="AI108" s="16"/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v>0</v>
      </c>
      <c r="AP108" s="6">
        <v>0</v>
      </c>
      <c r="AQ108" s="5">
        <v>0</v>
      </c>
      <c r="AR108" s="16">
        <v>0</v>
      </c>
      <c r="AS108" s="6">
        <v>0</v>
      </c>
      <c r="AT108" s="5">
        <v>0</v>
      </c>
      <c r="AU108" s="16">
        <v>0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/>
      <c r="BR108" s="5"/>
      <c r="BS108" s="16"/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v>0</v>
      </c>
      <c r="CC108" s="6">
        <v>0</v>
      </c>
      <c r="CD108" s="5">
        <v>0</v>
      </c>
      <c r="CE108" s="16">
        <v>0</v>
      </c>
      <c r="CF108" s="7">
        <f t="shared" si="11"/>
        <v>39</v>
      </c>
      <c r="CG108" s="17">
        <f t="shared" si="12"/>
        <v>446</v>
      </c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</row>
    <row r="109" spans="1:173" ht="15" thickBot="1" x14ac:dyDescent="0.35">
      <c r="A109" s="50"/>
      <c r="B109" s="51" t="s">
        <v>17</v>
      </c>
      <c r="C109" s="54">
        <f>SUM(C97:C108)</f>
        <v>0</v>
      </c>
      <c r="D109" s="37">
        <f>SUM(D97:D108)</f>
        <v>0</v>
      </c>
      <c r="E109" s="55"/>
      <c r="F109" s="54">
        <f>SUM(F97:F108)</f>
        <v>0</v>
      </c>
      <c r="G109" s="37">
        <f>SUM(G97:G108)</f>
        <v>0</v>
      </c>
      <c r="H109" s="55"/>
      <c r="I109" s="54">
        <f>SUM(I97:I108)</f>
        <v>0</v>
      </c>
      <c r="J109" s="37">
        <f>SUM(J97:J108)</f>
        <v>0</v>
      </c>
      <c r="K109" s="55"/>
      <c r="L109" s="54">
        <f>SUM(L97:L108)</f>
        <v>0</v>
      </c>
      <c r="M109" s="37">
        <f>SUM(M97:M108)</f>
        <v>0</v>
      </c>
      <c r="N109" s="55"/>
      <c r="O109" s="54">
        <f>SUM(O97:O108)</f>
        <v>0</v>
      </c>
      <c r="P109" s="37">
        <f>SUM(P97:P108)</f>
        <v>0</v>
      </c>
      <c r="Q109" s="55"/>
      <c r="R109" s="54">
        <f>SUM(R97:R108)</f>
        <v>0</v>
      </c>
      <c r="S109" s="37">
        <f>SUM(S97:S108)</f>
        <v>0</v>
      </c>
      <c r="T109" s="55"/>
      <c r="U109" s="54">
        <f>SUM(U97:U108)</f>
        <v>0</v>
      </c>
      <c r="V109" s="37">
        <f>SUM(V97:V108)</f>
        <v>0</v>
      </c>
      <c r="W109" s="55"/>
      <c r="X109" s="54">
        <f>SUM(X97:X108)</f>
        <v>0</v>
      </c>
      <c r="Y109" s="37">
        <f>SUM(Y97:Y108)</f>
        <v>0</v>
      </c>
      <c r="Z109" s="55"/>
      <c r="AA109" s="54">
        <f>SUM(AA97:AA108)</f>
        <v>0</v>
      </c>
      <c r="AB109" s="37">
        <f>SUM(AB97:AB108)</f>
        <v>0</v>
      </c>
      <c r="AC109" s="55"/>
      <c r="AD109" s="54">
        <f>SUM(AD97:AD108)</f>
        <v>77</v>
      </c>
      <c r="AE109" s="37">
        <f>SUM(AE97:AE108)</f>
        <v>889</v>
      </c>
      <c r="AF109" s="55"/>
      <c r="AG109" s="54"/>
      <c r="AH109" s="37"/>
      <c r="AI109" s="55"/>
      <c r="AJ109" s="54">
        <f>SUM(AJ97:AJ108)</f>
        <v>35</v>
      </c>
      <c r="AK109" s="37">
        <f>SUM(AK97:AK108)</f>
        <v>304</v>
      </c>
      <c r="AL109" s="55"/>
      <c r="AM109" s="54">
        <f>SUM(AM97:AM108)</f>
        <v>0</v>
      </c>
      <c r="AN109" s="37">
        <f>SUM(AN97:AN108)</f>
        <v>0</v>
      </c>
      <c r="AO109" s="55"/>
      <c r="AP109" s="54">
        <f>SUM(AP97:AP108)</f>
        <v>0</v>
      </c>
      <c r="AQ109" s="37">
        <f>SUM(AQ97:AQ108)</f>
        <v>0</v>
      </c>
      <c r="AR109" s="55"/>
      <c r="AS109" s="54">
        <f>SUM(AS97:AS108)</f>
        <v>0</v>
      </c>
      <c r="AT109" s="37">
        <f>SUM(AT97:AT108)</f>
        <v>0</v>
      </c>
      <c r="AU109" s="55"/>
      <c r="AV109" s="54">
        <f>SUM(AV97:AV108)</f>
        <v>0</v>
      </c>
      <c r="AW109" s="37">
        <f>SUM(AW97:AW108)</f>
        <v>0</v>
      </c>
      <c r="AX109" s="55"/>
      <c r="AY109" s="54">
        <f>SUM(AY97:AY108)</f>
        <v>0</v>
      </c>
      <c r="AZ109" s="37">
        <f>SUM(AZ97:AZ108)</f>
        <v>0</v>
      </c>
      <c r="BA109" s="55"/>
      <c r="BB109" s="54">
        <f>SUM(BB97:BB108)</f>
        <v>0</v>
      </c>
      <c r="BC109" s="37">
        <f>SUM(BC97:BC108)</f>
        <v>0</v>
      </c>
      <c r="BD109" s="55"/>
      <c r="BE109" s="54">
        <f>SUM(BE97:BE108)</f>
        <v>0</v>
      </c>
      <c r="BF109" s="37">
        <f>SUM(BF97:BF108)</f>
        <v>0</v>
      </c>
      <c r="BG109" s="55"/>
      <c r="BH109" s="54">
        <f>SUM(BH97:BH108)</f>
        <v>48</v>
      </c>
      <c r="BI109" s="37">
        <f>SUM(BI97:BI108)</f>
        <v>488</v>
      </c>
      <c r="BJ109" s="55"/>
      <c r="BK109" s="54">
        <f>SUM(BK97:BK108)</f>
        <v>0</v>
      </c>
      <c r="BL109" s="37">
        <f>SUM(BL97:BL108)</f>
        <v>0</v>
      </c>
      <c r="BM109" s="55"/>
      <c r="BN109" s="54">
        <f>SUM(BN97:BN108)</f>
        <v>0</v>
      </c>
      <c r="BO109" s="37">
        <f>SUM(BO97:BO108)</f>
        <v>0</v>
      </c>
      <c r="BP109" s="55"/>
      <c r="BQ109" s="54"/>
      <c r="BR109" s="37"/>
      <c r="BS109" s="55"/>
      <c r="BT109" s="54">
        <f>SUM(BT97:BT108)</f>
        <v>0</v>
      </c>
      <c r="BU109" s="37">
        <f>SUM(BU97:BU108)</f>
        <v>0</v>
      </c>
      <c r="BV109" s="55"/>
      <c r="BW109" s="54">
        <f>SUM(BW97:BW108)</f>
        <v>0</v>
      </c>
      <c r="BX109" s="37">
        <f>SUM(BX97:BX108)</f>
        <v>0</v>
      </c>
      <c r="BY109" s="55"/>
      <c r="BZ109" s="54">
        <f>SUM(BZ97:BZ108)</f>
        <v>0</v>
      </c>
      <c r="CA109" s="37">
        <f>SUM(CA97:CA108)</f>
        <v>0</v>
      </c>
      <c r="CB109" s="55"/>
      <c r="CC109" s="54">
        <f>SUM(CC97:CC108)</f>
        <v>0</v>
      </c>
      <c r="CD109" s="37">
        <f>SUM(CD97:CD108)</f>
        <v>0</v>
      </c>
      <c r="CE109" s="55"/>
      <c r="CF109" s="38">
        <f t="shared" si="11"/>
        <v>160</v>
      </c>
      <c r="CG109" s="39">
        <f t="shared" si="12"/>
        <v>1681</v>
      </c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</row>
    <row r="110" spans="1:173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/>
      <c r="AH110" s="5"/>
      <c r="AI110" s="16"/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v>0</v>
      </c>
      <c r="AP110" s="6">
        <v>0</v>
      </c>
      <c r="AQ110" s="5">
        <v>0</v>
      </c>
      <c r="AR110" s="16">
        <v>0</v>
      </c>
      <c r="AS110" s="6">
        <v>56</v>
      </c>
      <c r="AT110" s="5">
        <v>387</v>
      </c>
      <c r="AU110" s="16">
        <f t="shared" ref="AU110:AU117" si="13">AT110/AS110*1000</f>
        <v>6910.7142857142853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/>
      <c r="BR110" s="5"/>
      <c r="BS110" s="16"/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v>0</v>
      </c>
      <c r="CC110" s="6">
        <v>0</v>
      </c>
      <c r="CD110" s="5">
        <v>0</v>
      </c>
      <c r="CE110" s="16">
        <v>0</v>
      </c>
      <c r="CF110" s="7">
        <f t="shared" si="11"/>
        <v>56</v>
      </c>
      <c r="CG110" s="17">
        <f t="shared" si="12"/>
        <v>387</v>
      </c>
      <c r="CH110" s="1"/>
      <c r="CI110" s="2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</row>
    <row r="111" spans="1:173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216</v>
      </c>
      <c r="P111" s="5">
        <v>2763</v>
      </c>
      <c r="Q111" s="16">
        <f t="shared" ref="Q111:Q112" si="14">P111/O111*1000</f>
        <v>12791.666666666666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/>
      <c r="AH111" s="5"/>
      <c r="AI111" s="16"/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v>0</v>
      </c>
      <c r="AP111" s="6">
        <v>0</v>
      </c>
      <c r="AQ111" s="5">
        <v>0</v>
      </c>
      <c r="AR111" s="16">
        <v>0</v>
      </c>
      <c r="AS111" s="6">
        <v>252</v>
      </c>
      <c r="AT111" s="5">
        <v>1726</v>
      </c>
      <c r="AU111" s="16">
        <f t="shared" si="13"/>
        <v>6849.2063492063489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/>
      <c r="BR111" s="5"/>
      <c r="BS111" s="16"/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v>0</v>
      </c>
      <c r="CC111" s="6">
        <v>0</v>
      </c>
      <c r="CD111" s="5">
        <v>0</v>
      </c>
      <c r="CE111" s="16">
        <v>0</v>
      </c>
      <c r="CF111" s="7">
        <f t="shared" si="11"/>
        <v>468</v>
      </c>
      <c r="CG111" s="17">
        <f t="shared" si="12"/>
        <v>4489</v>
      </c>
      <c r="CH111" s="1"/>
      <c r="CI111" s="2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</row>
    <row r="112" spans="1:173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108</v>
      </c>
      <c r="P112" s="5">
        <v>1317</v>
      </c>
      <c r="Q112" s="16">
        <f t="shared" si="14"/>
        <v>12194.444444444445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/>
      <c r="AH112" s="5"/>
      <c r="AI112" s="16"/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v>0</v>
      </c>
      <c r="AP112" s="6">
        <v>0</v>
      </c>
      <c r="AQ112" s="5">
        <v>0</v>
      </c>
      <c r="AR112" s="16">
        <v>0</v>
      </c>
      <c r="AS112" s="6">
        <v>72</v>
      </c>
      <c r="AT112" s="5">
        <v>470</v>
      </c>
      <c r="AU112" s="16">
        <f t="shared" si="13"/>
        <v>6527.7777777777774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/>
      <c r="BR112" s="5"/>
      <c r="BS112" s="16"/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v>0</v>
      </c>
      <c r="CC112" s="6">
        <v>0</v>
      </c>
      <c r="CD112" s="5">
        <v>0</v>
      </c>
      <c r="CE112" s="16">
        <v>0</v>
      </c>
      <c r="CF112" s="7">
        <f t="shared" si="11"/>
        <v>180</v>
      </c>
      <c r="CG112" s="17">
        <f t="shared" si="12"/>
        <v>1787</v>
      </c>
      <c r="CH112" s="1"/>
      <c r="CI112" s="2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</row>
    <row r="113" spans="1:173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/>
      <c r="AH113" s="5"/>
      <c r="AI113" s="16"/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/>
      <c r="BR113" s="5"/>
      <c r="BS113" s="16"/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v>0</v>
      </c>
      <c r="CC113" s="6">
        <v>0</v>
      </c>
      <c r="CD113" s="5">
        <v>0</v>
      </c>
      <c r="CE113" s="16">
        <v>0</v>
      </c>
      <c r="CF113" s="7">
        <f t="shared" si="11"/>
        <v>0</v>
      </c>
      <c r="CG113" s="17">
        <f t="shared" si="12"/>
        <v>0</v>
      </c>
      <c r="CH113" s="1"/>
      <c r="CI113" s="2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</row>
    <row r="114" spans="1:173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185</v>
      </c>
      <c r="AE114" s="5">
        <v>2216</v>
      </c>
      <c r="AF114" s="16">
        <f t="shared" ref="AF114:AF121" si="15">AE114/AD114*1000</f>
        <v>11978.378378378378</v>
      </c>
      <c r="AG114" s="6"/>
      <c r="AH114" s="5"/>
      <c r="AI114" s="16"/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/>
      <c r="BR114" s="5"/>
      <c r="BS114" s="16"/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v>0</v>
      </c>
      <c r="CC114" s="6">
        <v>0</v>
      </c>
      <c r="CD114" s="5">
        <v>0</v>
      </c>
      <c r="CE114" s="16">
        <v>0</v>
      </c>
      <c r="CF114" s="7">
        <f t="shared" si="11"/>
        <v>185</v>
      </c>
      <c r="CG114" s="17">
        <f t="shared" si="12"/>
        <v>2216</v>
      </c>
      <c r="CH114" s="1"/>
      <c r="CI114" s="2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</row>
    <row r="115" spans="1:173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116</v>
      </c>
      <c r="AE115" s="5">
        <v>1506</v>
      </c>
      <c r="AF115" s="16">
        <f t="shared" si="15"/>
        <v>12982.758620689654</v>
      </c>
      <c r="AG115" s="6"/>
      <c r="AH115" s="5"/>
      <c r="AI115" s="16"/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v>0</v>
      </c>
      <c r="AP115" s="6">
        <v>0</v>
      </c>
      <c r="AQ115" s="5">
        <v>0</v>
      </c>
      <c r="AR115" s="16">
        <v>0</v>
      </c>
      <c r="AS115" s="6">
        <v>86</v>
      </c>
      <c r="AT115" s="5">
        <v>919</v>
      </c>
      <c r="AU115" s="16">
        <f t="shared" si="13"/>
        <v>10686.046511627907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/>
      <c r="BR115" s="5"/>
      <c r="BS115" s="16"/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v>0</v>
      </c>
      <c r="CC115" s="6">
        <v>0</v>
      </c>
      <c r="CD115" s="5">
        <v>0</v>
      </c>
      <c r="CE115" s="16">
        <v>0</v>
      </c>
      <c r="CF115" s="7">
        <f t="shared" si="11"/>
        <v>202</v>
      </c>
      <c r="CG115" s="17">
        <f t="shared" si="12"/>
        <v>2425</v>
      </c>
      <c r="CH115" s="1"/>
      <c r="CI115" s="2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</row>
    <row r="116" spans="1:173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/>
      <c r="AH116" s="5"/>
      <c r="AI116" s="16"/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v>0</v>
      </c>
      <c r="AP116" s="6">
        <v>0</v>
      </c>
      <c r="AQ116" s="5">
        <v>0</v>
      </c>
      <c r="AR116" s="16">
        <v>0</v>
      </c>
      <c r="AS116" s="6">
        <v>156</v>
      </c>
      <c r="AT116" s="5">
        <v>1850</v>
      </c>
      <c r="AU116" s="16">
        <f t="shared" si="13"/>
        <v>11858.974358974359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/>
      <c r="BR116" s="5"/>
      <c r="BS116" s="16"/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v>0</v>
      </c>
      <c r="CC116" s="6">
        <v>0</v>
      </c>
      <c r="CD116" s="5">
        <v>0</v>
      </c>
      <c r="CE116" s="16">
        <v>0</v>
      </c>
      <c r="CF116" s="7">
        <f t="shared" si="11"/>
        <v>156</v>
      </c>
      <c r="CG116" s="17">
        <f t="shared" si="12"/>
        <v>1850</v>
      </c>
      <c r="CH116" s="1"/>
      <c r="CI116" s="2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</row>
    <row r="117" spans="1:173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36</v>
      </c>
      <c r="P117" s="5">
        <v>453</v>
      </c>
      <c r="Q117" s="16">
        <f t="shared" ref="Q117" si="16">P117/O117*1000</f>
        <v>12583.333333333334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-100</v>
      </c>
      <c r="AE117" s="5">
        <v>-1338</v>
      </c>
      <c r="AF117" s="16">
        <f t="shared" si="15"/>
        <v>13380</v>
      </c>
      <c r="AG117" s="6"/>
      <c r="AH117" s="5"/>
      <c r="AI117" s="16"/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v>0</v>
      </c>
      <c r="AP117" s="6">
        <v>0</v>
      </c>
      <c r="AQ117" s="5">
        <v>0</v>
      </c>
      <c r="AR117" s="16">
        <v>0</v>
      </c>
      <c r="AS117" s="6">
        <v>72</v>
      </c>
      <c r="AT117" s="5">
        <v>940</v>
      </c>
      <c r="AU117" s="16">
        <f t="shared" si="13"/>
        <v>13055.555555555555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/>
      <c r="BR117" s="5"/>
      <c r="BS117" s="16"/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v>0</v>
      </c>
      <c r="CC117" s="6">
        <v>0</v>
      </c>
      <c r="CD117" s="5">
        <v>0</v>
      </c>
      <c r="CE117" s="16">
        <v>0</v>
      </c>
      <c r="CF117" s="7">
        <f t="shared" si="11"/>
        <v>8</v>
      </c>
      <c r="CG117" s="17">
        <f t="shared" si="12"/>
        <v>55</v>
      </c>
      <c r="CH117" s="1"/>
      <c r="CI117" s="2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</row>
    <row r="118" spans="1:173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/>
      <c r="AH118" s="5"/>
      <c r="AI118" s="16"/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/>
      <c r="BR118" s="5"/>
      <c r="BS118" s="16"/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v>0</v>
      </c>
      <c r="CC118" s="6">
        <v>0</v>
      </c>
      <c r="CD118" s="5">
        <v>0</v>
      </c>
      <c r="CE118" s="16">
        <v>0</v>
      </c>
      <c r="CF118" s="7">
        <f t="shared" si="11"/>
        <v>0</v>
      </c>
      <c r="CG118" s="17">
        <f t="shared" si="12"/>
        <v>0</v>
      </c>
      <c r="CH118" s="1"/>
      <c r="CI118" s="2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</row>
    <row r="119" spans="1:173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/>
      <c r="AH119" s="5"/>
      <c r="AI119" s="16"/>
      <c r="AJ119" s="6">
        <v>25</v>
      </c>
      <c r="AK119" s="5">
        <v>261</v>
      </c>
      <c r="AL119" s="16">
        <f t="shared" ref="AL119" si="17">AK119/AJ119*1000</f>
        <v>10440</v>
      </c>
      <c r="AM119" s="6">
        <v>0</v>
      </c>
      <c r="AN119" s="5">
        <v>0</v>
      </c>
      <c r="AO119" s="16"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v>0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/>
      <c r="BR119" s="5"/>
      <c r="BS119" s="16"/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v>0</v>
      </c>
      <c r="CC119" s="6">
        <v>0</v>
      </c>
      <c r="CD119" s="5">
        <v>0</v>
      </c>
      <c r="CE119" s="16">
        <v>0</v>
      </c>
      <c r="CF119" s="7">
        <f t="shared" si="11"/>
        <v>25</v>
      </c>
      <c r="CG119" s="17">
        <f t="shared" si="12"/>
        <v>261</v>
      </c>
      <c r="CH119" s="1"/>
      <c r="CI119" s="2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</row>
    <row r="120" spans="1:173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/>
      <c r="AH120" s="5"/>
      <c r="AI120" s="16"/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v>0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/>
      <c r="BR120" s="5"/>
      <c r="BS120" s="16"/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v>0</v>
      </c>
      <c r="CC120" s="6">
        <v>0</v>
      </c>
      <c r="CD120" s="5">
        <v>0</v>
      </c>
      <c r="CE120" s="16">
        <v>0</v>
      </c>
      <c r="CF120" s="7">
        <f t="shared" si="11"/>
        <v>0</v>
      </c>
      <c r="CG120" s="17">
        <f t="shared" si="12"/>
        <v>0</v>
      </c>
      <c r="CH120" s="1"/>
      <c r="CI120" s="2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</row>
    <row r="121" spans="1:173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131</v>
      </c>
      <c r="AE121" s="5">
        <v>1369</v>
      </c>
      <c r="AF121" s="16">
        <f t="shared" si="15"/>
        <v>10450.381679389313</v>
      </c>
      <c r="AG121" s="6"/>
      <c r="AH121" s="5"/>
      <c r="AI121" s="16"/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v>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/>
      <c r="BR121" s="5"/>
      <c r="BS121" s="16"/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v>0</v>
      </c>
      <c r="CC121" s="6">
        <v>0</v>
      </c>
      <c r="CD121" s="5">
        <v>0</v>
      </c>
      <c r="CE121" s="16">
        <v>0</v>
      </c>
      <c r="CF121" s="7">
        <f t="shared" si="11"/>
        <v>131</v>
      </c>
      <c r="CG121" s="17">
        <f t="shared" si="12"/>
        <v>1369</v>
      </c>
      <c r="CH121" s="1"/>
      <c r="CI121" s="2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</row>
    <row r="122" spans="1:173" ht="15" thickBot="1" x14ac:dyDescent="0.35">
      <c r="A122" s="50"/>
      <c r="B122" s="51" t="s">
        <v>17</v>
      </c>
      <c r="C122" s="54">
        <f>SUM(C110:C121)</f>
        <v>0</v>
      </c>
      <c r="D122" s="37">
        <f>SUM(D110:D121)</f>
        <v>0</v>
      </c>
      <c r="E122" s="55"/>
      <c r="F122" s="54">
        <f>SUM(F110:F121)</f>
        <v>0</v>
      </c>
      <c r="G122" s="37">
        <f>SUM(G110:G121)</f>
        <v>0</v>
      </c>
      <c r="H122" s="55"/>
      <c r="I122" s="54">
        <f>SUM(I110:I121)</f>
        <v>0</v>
      </c>
      <c r="J122" s="37">
        <f>SUM(J110:J121)</f>
        <v>0</v>
      </c>
      <c r="K122" s="55"/>
      <c r="L122" s="54">
        <f>SUM(L110:L121)</f>
        <v>0</v>
      </c>
      <c r="M122" s="37">
        <f>SUM(M110:M121)</f>
        <v>0</v>
      </c>
      <c r="N122" s="55"/>
      <c r="O122" s="54">
        <f>SUM(O110:O121)</f>
        <v>360</v>
      </c>
      <c r="P122" s="37">
        <f>SUM(P110:P121)</f>
        <v>4533</v>
      </c>
      <c r="Q122" s="55"/>
      <c r="R122" s="54">
        <f>SUM(R110:R121)</f>
        <v>0</v>
      </c>
      <c r="S122" s="37">
        <f>SUM(S110:S121)</f>
        <v>0</v>
      </c>
      <c r="T122" s="55"/>
      <c r="U122" s="54">
        <f>SUM(U110:U121)</f>
        <v>0</v>
      </c>
      <c r="V122" s="37">
        <f>SUM(V110:V121)</f>
        <v>0</v>
      </c>
      <c r="W122" s="55"/>
      <c r="X122" s="54">
        <f>SUM(X110:X121)</f>
        <v>0</v>
      </c>
      <c r="Y122" s="37">
        <f>SUM(Y110:Y121)</f>
        <v>0</v>
      </c>
      <c r="Z122" s="55"/>
      <c r="AA122" s="54">
        <f>SUM(AA110:AA121)</f>
        <v>0</v>
      </c>
      <c r="AB122" s="37">
        <f>SUM(AB110:AB121)</f>
        <v>0</v>
      </c>
      <c r="AC122" s="55"/>
      <c r="AD122" s="54">
        <f>SUM(AD110:AD121)</f>
        <v>332</v>
      </c>
      <c r="AE122" s="37">
        <f>SUM(AE110:AE121)</f>
        <v>3753</v>
      </c>
      <c r="AF122" s="55"/>
      <c r="AG122" s="54"/>
      <c r="AH122" s="37"/>
      <c r="AI122" s="55"/>
      <c r="AJ122" s="54">
        <f>SUM(AJ110:AJ121)</f>
        <v>25</v>
      </c>
      <c r="AK122" s="37">
        <f>SUM(AK110:AK121)</f>
        <v>261</v>
      </c>
      <c r="AL122" s="55"/>
      <c r="AM122" s="54">
        <f>SUM(AM110:AM121)</f>
        <v>0</v>
      </c>
      <c r="AN122" s="37">
        <f>SUM(AN110:AN121)</f>
        <v>0</v>
      </c>
      <c r="AO122" s="55"/>
      <c r="AP122" s="54">
        <f>SUM(AP110:AP121)</f>
        <v>0</v>
      </c>
      <c r="AQ122" s="37">
        <f>SUM(AQ110:AQ121)</f>
        <v>0</v>
      </c>
      <c r="AR122" s="55"/>
      <c r="AS122" s="54">
        <f>SUM(AS110:AS121)</f>
        <v>694</v>
      </c>
      <c r="AT122" s="37">
        <f>SUM(AT110:AT121)</f>
        <v>6292</v>
      </c>
      <c r="AU122" s="55"/>
      <c r="AV122" s="54">
        <f>SUM(AV110:AV121)</f>
        <v>0</v>
      </c>
      <c r="AW122" s="37">
        <f>SUM(AW110:AW121)</f>
        <v>0</v>
      </c>
      <c r="AX122" s="55"/>
      <c r="AY122" s="54">
        <f>SUM(AY110:AY121)</f>
        <v>0</v>
      </c>
      <c r="AZ122" s="37">
        <f>SUM(AZ110:AZ121)</f>
        <v>0</v>
      </c>
      <c r="BA122" s="55"/>
      <c r="BB122" s="54">
        <f>SUM(BB110:BB121)</f>
        <v>0</v>
      </c>
      <c r="BC122" s="37">
        <f>SUM(BC110:BC121)</f>
        <v>0</v>
      </c>
      <c r="BD122" s="55"/>
      <c r="BE122" s="54">
        <f>SUM(BE110:BE121)</f>
        <v>0</v>
      </c>
      <c r="BF122" s="37">
        <f>SUM(BF110:BF121)</f>
        <v>0</v>
      </c>
      <c r="BG122" s="55"/>
      <c r="BH122" s="54">
        <f>SUM(BH110:BH121)</f>
        <v>0</v>
      </c>
      <c r="BI122" s="37">
        <f>SUM(BI110:BI121)</f>
        <v>0</v>
      </c>
      <c r="BJ122" s="55"/>
      <c r="BK122" s="54">
        <f>SUM(BK110:BK121)</f>
        <v>0</v>
      </c>
      <c r="BL122" s="37">
        <f>SUM(BL110:BL121)</f>
        <v>0</v>
      </c>
      <c r="BM122" s="55"/>
      <c r="BN122" s="54">
        <f>SUM(BN110:BN121)</f>
        <v>0</v>
      </c>
      <c r="BO122" s="37">
        <f>SUM(BO110:BO121)</f>
        <v>0</v>
      </c>
      <c r="BP122" s="55"/>
      <c r="BQ122" s="54"/>
      <c r="BR122" s="37"/>
      <c r="BS122" s="55"/>
      <c r="BT122" s="54">
        <f>SUM(BT110:BT121)</f>
        <v>0</v>
      </c>
      <c r="BU122" s="37">
        <f>SUM(BU110:BU121)</f>
        <v>0</v>
      </c>
      <c r="BV122" s="55"/>
      <c r="BW122" s="54">
        <f>SUM(BW110:BW121)</f>
        <v>0</v>
      </c>
      <c r="BX122" s="37">
        <f>SUM(BX110:BX121)</f>
        <v>0</v>
      </c>
      <c r="BY122" s="55"/>
      <c r="BZ122" s="54">
        <f>SUM(BZ110:BZ121)</f>
        <v>0</v>
      </c>
      <c r="CA122" s="37">
        <f>SUM(CA110:CA121)</f>
        <v>0</v>
      </c>
      <c r="CB122" s="55"/>
      <c r="CC122" s="54">
        <f>SUM(CC110:CC121)</f>
        <v>0</v>
      </c>
      <c r="CD122" s="37">
        <f>SUM(CD110:CD121)</f>
        <v>0</v>
      </c>
      <c r="CE122" s="55"/>
      <c r="CF122" s="38">
        <f t="shared" si="11"/>
        <v>1411</v>
      </c>
      <c r="CG122" s="39">
        <f t="shared" si="12"/>
        <v>14839</v>
      </c>
      <c r="CH122" s="1"/>
      <c r="CI122" s="2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</row>
    <row r="123" spans="1:173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/>
      <c r="AH123" s="5"/>
      <c r="AI123" s="16"/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/>
      <c r="BR123" s="5"/>
      <c r="BS123" s="16"/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v>0</v>
      </c>
      <c r="CC123" s="6">
        <v>0</v>
      </c>
      <c r="CD123" s="5">
        <v>0</v>
      </c>
      <c r="CE123" s="16">
        <v>0</v>
      </c>
      <c r="CF123" s="7">
        <f t="shared" si="11"/>
        <v>0</v>
      </c>
      <c r="CG123" s="17">
        <f t="shared" si="12"/>
        <v>0</v>
      </c>
      <c r="CH123" s="1"/>
      <c r="CI123" s="2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</row>
    <row r="124" spans="1:173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1</v>
      </c>
      <c r="AC124" s="16">
        <v>0</v>
      </c>
      <c r="AD124" s="6">
        <v>0</v>
      </c>
      <c r="AE124" s="5">
        <v>0</v>
      </c>
      <c r="AF124" s="16">
        <v>0</v>
      </c>
      <c r="AG124" s="6"/>
      <c r="AH124" s="5"/>
      <c r="AI124" s="16"/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v>0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/>
      <c r="BR124" s="5"/>
      <c r="BS124" s="16"/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v>0</v>
      </c>
      <c r="CC124" s="6">
        <v>0</v>
      </c>
      <c r="CD124" s="5">
        <v>0</v>
      </c>
      <c r="CE124" s="16">
        <v>0</v>
      </c>
      <c r="CF124" s="7">
        <f t="shared" si="11"/>
        <v>0</v>
      </c>
      <c r="CG124" s="17">
        <f t="shared" si="12"/>
        <v>1</v>
      </c>
      <c r="CH124" s="1"/>
      <c r="CI124" s="2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</row>
    <row r="125" spans="1:173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7</v>
      </c>
      <c r="P125" s="5">
        <v>124</v>
      </c>
      <c r="Q125" s="16">
        <f t="shared" ref="Q125:Q133" si="18">P125/O125*1000</f>
        <v>17714.285714285714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/>
      <c r="AH125" s="5"/>
      <c r="AI125" s="16"/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/>
      <c r="BR125" s="5"/>
      <c r="BS125" s="16"/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v>0</v>
      </c>
      <c r="CC125" s="6">
        <v>0</v>
      </c>
      <c r="CD125" s="5">
        <v>0</v>
      </c>
      <c r="CE125" s="16">
        <v>0</v>
      </c>
      <c r="CF125" s="7">
        <f t="shared" si="11"/>
        <v>7</v>
      </c>
      <c r="CG125" s="17">
        <f t="shared" si="12"/>
        <v>124</v>
      </c>
      <c r="CH125" s="1"/>
      <c r="CI125" s="2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</row>
    <row r="126" spans="1:173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1</v>
      </c>
      <c r="P126" s="5">
        <v>1</v>
      </c>
      <c r="Q126" s="16">
        <f t="shared" si="18"/>
        <v>1000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/>
      <c r="AH126" s="5"/>
      <c r="AI126" s="16"/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/>
      <c r="BR126" s="5"/>
      <c r="BS126" s="16"/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v>0</v>
      </c>
      <c r="CC126" s="6">
        <v>0</v>
      </c>
      <c r="CD126" s="5">
        <v>0</v>
      </c>
      <c r="CE126" s="16">
        <v>0</v>
      </c>
      <c r="CF126" s="7">
        <f t="shared" si="11"/>
        <v>1</v>
      </c>
      <c r="CG126" s="17">
        <f t="shared" si="12"/>
        <v>1</v>
      </c>
      <c r="CH126" s="1"/>
      <c r="CI126" s="2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</row>
    <row r="127" spans="1:173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/>
      <c r="AH127" s="5"/>
      <c r="AI127" s="16"/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/>
      <c r="BR127" s="5"/>
      <c r="BS127" s="16"/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v>0</v>
      </c>
      <c r="CC127" s="6">
        <v>0</v>
      </c>
      <c r="CD127" s="5">
        <v>0</v>
      </c>
      <c r="CE127" s="16">
        <v>0</v>
      </c>
      <c r="CF127" s="7">
        <f t="shared" si="11"/>
        <v>0</v>
      </c>
      <c r="CG127" s="17">
        <f t="shared" si="12"/>
        <v>0</v>
      </c>
      <c r="CH127" s="1"/>
      <c r="CI127" s="2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</row>
    <row r="128" spans="1:173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3</v>
      </c>
      <c r="P128" s="5">
        <v>435</v>
      </c>
      <c r="Q128" s="16">
        <f t="shared" si="18"/>
        <v>145000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/>
      <c r="AH128" s="5"/>
      <c r="AI128" s="16"/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/>
      <c r="BR128" s="5"/>
      <c r="BS128" s="16"/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v>0</v>
      </c>
      <c r="CC128" s="6">
        <v>0</v>
      </c>
      <c r="CD128" s="5">
        <v>0</v>
      </c>
      <c r="CE128" s="16">
        <v>0</v>
      </c>
      <c r="CF128" s="7">
        <f t="shared" si="11"/>
        <v>3</v>
      </c>
      <c r="CG128" s="17">
        <f t="shared" si="12"/>
        <v>435</v>
      </c>
      <c r="CH128" s="1"/>
      <c r="CI128" s="2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</row>
    <row r="129" spans="1:173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/>
      <c r="AH129" s="5"/>
      <c r="AI129" s="16"/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v>0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/>
      <c r="BR129" s="5"/>
      <c r="BS129" s="16"/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v>0</v>
      </c>
      <c r="CC129" s="6">
        <v>0</v>
      </c>
      <c r="CD129" s="5">
        <v>0</v>
      </c>
      <c r="CE129" s="16">
        <v>0</v>
      </c>
      <c r="CF129" s="7">
        <f t="shared" si="11"/>
        <v>0</v>
      </c>
      <c r="CG129" s="17">
        <f t="shared" si="12"/>
        <v>0</v>
      </c>
      <c r="CH129" s="1"/>
      <c r="CI129" s="2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</row>
    <row r="130" spans="1:173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2</v>
      </c>
      <c r="P130" s="5">
        <v>37.526000000000003</v>
      </c>
      <c r="Q130" s="16">
        <f t="shared" si="18"/>
        <v>18763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/>
      <c r="AH130" s="5"/>
      <c r="AI130" s="16"/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v>0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/>
      <c r="BR130" s="5"/>
      <c r="BS130" s="16"/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v>0</v>
      </c>
      <c r="CC130" s="6">
        <v>0</v>
      </c>
      <c r="CD130" s="5">
        <v>0</v>
      </c>
      <c r="CE130" s="16">
        <v>0</v>
      </c>
      <c r="CF130" s="7">
        <f t="shared" si="11"/>
        <v>2</v>
      </c>
      <c r="CG130" s="17">
        <f t="shared" si="12"/>
        <v>37.526000000000003</v>
      </c>
      <c r="CH130" s="1"/>
      <c r="CI130" s="2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</row>
    <row r="131" spans="1:173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14.48</v>
      </c>
      <c r="P131" s="5">
        <v>227.77</v>
      </c>
      <c r="Q131" s="16">
        <f t="shared" si="18"/>
        <v>15729.972375690608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/>
      <c r="AH131" s="5"/>
      <c r="AI131" s="16"/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v>0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/>
      <c r="BR131" s="5"/>
      <c r="BS131" s="16"/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v>0</v>
      </c>
      <c r="CC131" s="6">
        <v>0</v>
      </c>
      <c r="CD131" s="5">
        <v>0</v>
      </c>
      <c r="CE131" s="16">
        <v>0</v>
      </c>
      <c r="CF131" s="7">
        <f t="shared" si="11"/>
        <v>14.48</v>
      </c>
      <c r="CG131" s="17">
        <f t="shared" si="12"/>
        <v>227.77</v>
      </c>
      <c r="CH131" s="1"/>
      <c r="CI131" s="2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</row>
    <row r="132" spans="1:173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2</v>
      </c>
      <c r="P132" s="5">
        <v>38.49</v>
      </c>
      <c r="Q132" s="16">
        <f t="shared" si="18"/>
        <v>19245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</v>
      </c>
      <c r="AB132" s="5">
        <v>0</v>
      </c>
      <c r="AC132" s="16">
        <v>0</v>
      </c>
      <c r="AD132" s="6">
        <v>0</v>
      </c>
      <c r="AE132" s="5">
        <v>0</v>
      </c>
      <c r="AF132" s="16">
        <v>0</v>
      </c>
      <c r="AG132" s="6"/>
      <c r="AH132" s="5"/>
      <c r="AI132" s="16"/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v>0</v>
      </c>
      <c r="AP132" s="6">
        <v>0</v>
      </c>
      <c r="AQ132" s="5">
        <v>0</v>
      </c>
      <c r="AR132" s="16">
        <v>0</v>
      </c>
      <c r="AS132" s="6">
        <v>0</v>
      </c>
      <c r="AT132" s="5">
        <v>0</v>
      </c>
      <c r="AU132" s="16">
        <v>0</v>
      </c>
      <c r="AV132" s="6">
        <v>30</v>
      </c>
      <c r="AW132" s="5">
        <v>162</v>
      </c>
      <c r="AX132" s="16">
        <f t="shared" ref="AX132" si="19">AW132/AV132*1000</f>
        <v>5400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</v>
      </c>
      <c r="BO132" s="5">
        <v>0</v>
      </c>
      <c r="BP132" s="16">
        <v>0</v>
      </c>
      <c r="BQ132" s="6"/>
      <c r="BR132" s="5"/>
      <c r="BS132" s="16"/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v>0</v>
      </c>
      <c r="CC132" s="6">
        <v>0</v>
      </c>
      <c r="CD132" s="5">
        <v>0</v>
      </c>
      <c r="CE132" s="16">
        <v>0</v>
      </c>
      <c r="CF132" s="7">
        <f t="shared" si="11"/>
        <v>32</v>
      </c>
      <c r="CG132" s="17">
        <f t="shared" si="12"/>
        <v>200.49</v>
      </c>
      <c r="CH132" s="1"/>
      <c r="CI132" s="2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</row>
    <row r="133" spans="1:173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2</v>
      </c>
      <c r="P133" s="5">
        <v>38.46</v>
      </c>
      <c r="Q133" s="16">
        <f t="shared" si="18"/>
        <v>19230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</v>
      </c>
      <c r="AB133" s="5">
        <v>0</v>
      </c>
      <c r="AC133" s="16">
        <v>0</v>
      </c>
      <c r="AD133" s="6">
        <v>0</v>
      </c>
      <c r="AE133" s="5">
        <v>0</v>
      </c>
      <c r="AF133" s="16">
        <v>0</v>
      </c>
      <c r="AG133" s="6"/>
      <c r="AH133" s="5"/>
      <c r="AI133" s="16"/>
      <c r="AJ133" s="6">
        <v>3.05</v>
      </c>
      <c r="AK133" s="5">
        <v>1.08</v>
      </c>
      <c r="AL133" s="16">
        <f t="shared" ref="AL133" si="20">AK133/AJ133*1000</f>
        <v>354.09836065573774</v>
      </c>
      <c r="AM133" s="6">
        <v>0</v>
      </c>
      <c r="AN133" s="5">
        <v>0</v>
      </c>
      <c r="AO133" s="16"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v>0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</v>
      </c>
      <c r="BO133" s="5">
        <v>0</v>
      </c>
      <c r="BP133" s="16">
        <v>0</v>
      </c>
      <c r="BQ133" s="6"/>
      <c r="BR133" s="5"/>
      <c r="BS133" s="16"/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v>0</v>
      </c>
      <c r="CC133" s="6">
        <v>0</v>
      </c>
      <c r="CD133" s="5">
        <v>0</v>
      </c>
      <c r="CE133" s="16">
        <v>0</v>
      </c>
      <c r="CF133" s="7">
        <f t="shared" si="11"/>
        <v>5.05</v>
      </c>
      <c r="CG133" s="17">
        <f t="shared" si="12"/>
        <v>39.54</v>
      </c>
      <c r="CH133" s="1"/>
      <c r="CI133" s="2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</row>
    <row r="134" spans="1:173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0</v>
      </c>
      <c r="P134" s="5">
        <v>0</v>
      </c>
      <c r="Q134" s="16">
        <v>0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</v>
      </c>
      <c r="AB134" s="5">
        <v>0</v>
      </c>
      <c r="AC134" s="16">
        <v>0</v>
      </c>
      <c r="AD134" s="6">
        <v>0</v>
      </c>
      <c r="AE134" s="5">
        <v>0</v>
      </c>
      <c r="AF134" s="16">
        <v>0</v>
      </c>
      <c r="AG134" s="6"/>
      <c r="AH134" s="5"/>
      <c r="AI134" s="16"/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</v>
      </c>
      <c r="BO134" s="5">
        <v>0</v>
      </c>
      <c r="BP134" s="16">
        <v>0</v>
      </c>
      <c r="BQ134" s="6"/>
      <c r="BR134" s="5"/>
      <c r="BS134" s="16"/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v>0</v>
      </c>
      <c r="CC134" s="6">
        <v>0</v>
      </c>
      <c r="CD134" s="5">
        <v>0</v>
      </c>
      <c r="CE134" s="16">
        <v>0</v>
      </c>
      <c r="CF134" s="7">
        <f t="shared" ref="CF134:CF165" si="21">SUM(CC134,BT134,BH134,BE134,AS134,AP134,AM134,AJ134,AD134,X134,R134,O134,L134,I134,C134,AA134+AV134+BZ134+BK134+F134+BW134+BB134+U134)</f>
        <v>0</v>
      </c>
      <c r="CG134" s="17">
        <f t="shared" ref="CG134:CG165" si="22">SUM(CD134,BU134,BI134,BF134,AT134,AQ134,AN134,AK134,AE134,Y134,S134,P134,M134,J134,D134,AB134+AW134+CA134+BL134+G134+BX134+BC134+V134)</f>
        <v>0</v>
      </c>
      <c r="CH134" s="1"/>
      <c r="CI134" s="2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</row>
    <row r="135" spans="1:173" ht="15" thickBot="1" x14ac:dyDescent="0.35">
      <c r="A135" s="50"/>
      <c r="B135" s="51" t="s">
        <v>17</v>
      </c>
      <c r="C135" s="54">
        <f>SUM(C123:C134)</f>
        <v>0</v>
      </c>
      <c r="D135" s="37">
        <f>SUM(D123:D134)</f>
        <v>0</v>
      </c>
      <c r="E135" s="55"/>
      <c r="F135" s="54">
        <f>SUM(F123:F134)</f>
        <v>0</v>
      </c>
      <c r="G135" s="37">
        <f>SUM(G123:G134)</f>
        <v>0</v>
      </c>
      <c r="H135" s="55"/>
      <c r="I135" s="54">
        <f>SUM(I123:I134)</f>
        <v>0</v>
      </c>
      <c r="J135" s="37">
        <f>SUM(J123:J134)</f>
        <v>0</v>
      </c>
      <c r="K135" s="55"/>
      <c r="L135" s="54">
        <f>SUM(L123:L134)</f>
        <v>0</v>
      </c>
      <c r="M135" s="37">
        <f>SUM(M123:M134)</f>
        <v>0</v>
      </c>
      <c r="N135" s="55"/>
      <c r="O135" s="54">
        <f>SUM(O123:O134)</f>
        <v>31.48</v>
      </c>
      <c r="P135" s="37">
        <f>SUM(P123:P134)</f>
        <v>902.24599999999998</v>
      </c>
      <c r="Q135" s="55"/>
      <c r="R135" s="54">
        <f>SUM(R123:R134)</f>
        <v>0</v>
      </c>
      <c r="S135" s="37">
        <f>SUM(S123:S134)</f>
        <v>0</v>
      </c>
      <c r="T135" s="55"/>
      <c r="U135" s="54">
        <f>SUM(U123:U134)</f>
        <v>0</v>
      </c>
      <c r="V135" s="37">
        <f>SUM(V123:V134)</f>
        <v>0</v>
      </c>
      <c r="W135" s="55"/>
      <c r="X135" s="54">
        <f>SUM(X123:X134)</f>
        <v>0</v>
      </c>
      <c r="Y135" s="37">
        <f>SUM(Y123:Y134)</f>
        <v>0</v>
      </c>
      <c r="Z135" s="55"/>
      <c r="AA135" s="54">
        <f>SUM(AA123:AA134)</f>
        <v>0</v>
      </c>
      <c r="AB135" s="37">
        <f>SUM(AB123:AB134)</f>
        <v>1</v>
      </c>
      <c r="AC135" s="55"/>
      <c r="AD135" s="54">
        <f>SUM(AD123:AD134)</f>
        <v>0</v>
      </c>
      <c r="AE135" s="37">
        <f>SUM(AE123:AE134)</f>
        <v>0</v>
      </c>
      <c r="AF135" s="55"/>
      <c r="AG135" s="54"/>
      <c r="AH135" s="37"/>
      <c r="AI135" s="55"/>
      <c r="AJ135" s="54">
        <f>SUM(AJ123:AJ134)</f>
        <v>3.05</v>
      </c>
      <c r="AK135" s="37">
        <f>SUM(AK123:AK134)</f>
        <v>1.08</v>
      </c>
      <c r="AL135" s="55"/>
      <c r="AM135" s="54">
        <f>SUM(AM123:AM134)</f>
        <v>0</v>
      </c>
      <c r="AN135" s="37">
        <f>SUM(AN123:AN134)</f>
        <v>0</v>
      </c>
      <c r="AO135" s="55"/>
      <c r="AP135" s="54">
        <f>SUM(AP123:AP134)</f>
        <v>0</v>
      </c>
      <c r="AQ135" s="37">
        <f>SUM(AQ123:AQ134)</f>
        <v>0</v>
      </c>
      <c r="AR135" s="55"/>
      <c r="AS135" s="54">
        <f>SUM(AS123:AS134)</f>
        <v>0</v>
      </c>
      <c r="AT135" s="37">
        <f>SUM(AT123:AT134)</f>
        <v>0</v>
      </c>
      <c r="AU135" s="55"/>
      <c r="AV135" s="54">
        <f>SUM(AV123:AV134)</f>
        <v>30</v>
      </c>
      <c r="AW135" s="37">
        <f>SUM(AW123:AW134)</f>
        <v>162</v>
      </c>
      <c r="AX135" s="55"/>
      <c r="AY135" s="54">
        <f>SUM(AY123:AY134)</f>
        <v>0</v>
      </c>
      <c r="AZ135" s="37">
        <f>SUM(AZ123:AZ134)</f>
        <v>0</v>
      </c>
      <c r="BA135" s="55"/>
      <c r="BB135" s="54">
        <f>SUM(BB123:BB134)</f>
        <v>0</v>
      </c>
      <c r="BC135" s="37">
        <f>SUM(BC123:BC134)</f>
        <v>0</v>
      </c>
      <c r="BD135" s="55"/>
      <c r="BE135" s="54">
        <f>SUM(BE123:BE134)</f>
        <v>0</v>
      </c>
      <c r="BF135" s="37">
        <f>SUM(BF123:BF134)</f>
        <v>0</v>
      </c>
      <c r="BG135" s="55"/>
      <c r="BH135" s="54">
        <f>SUM(BH123:BH134)</f>
        <v>0</v>
      </c>
      <c r="BI135" s="37">
        <f>SUM(BI123:BI134)</f>
        <v>0</v>
      </c>
      <c r="BJ135" s="55"/>
      <c r="BK135" s="54">
        <f>SUM(BK123:BK134)</f>
        <v>0</v>
      </c>
      <c r="BL135" s="37">
        <f>SUM(BL123:BL134)</f>
        <v>0</v>
      </c>
      <c r="BM135" s="55"/>
      <c r="BN135" s="54">
        <f>SUM(BN123:BN134)</f>
        <v>0</v>
      </c>
      <c r="BO135" s="37">
        <f>SUM(BO123:BO134)</f>
        <v>0</v>
      </c>
      <c r="BP135" s="55"/>
      <c r="BQ135" s="54"/>
      <c r="BR135" s="37"/>
      <c r="BS135" s="55"/>
      <c r="BT135" s="54">
        <f>SUM(BT123:BT134)</f>
        <v>0</v>
      </c>
      <c r="BU135" s="37">
        <f>SUM(BU123:BU134)</f>
        <v>0</v>
      </c>
      <c r="BV135" s="55"/>
      <c r="BW135" s="54">
        <f>SUM(BW123:BW134)</f>
        <v>0</v>
      </c>
      <c r="BX135" s="37">
        <f>SUM(BX123:BX134)</f>
        <v>0</v>
      </c>
      <c r="BY135" s="55"/>
      <c r="BZ135" s="54">
        <f>SUM(BZ123:BZ134)</f>
        <v>0</v>
      </c>
      <c r="CA135" s="37">
        <f>SUM(CA123:CA134)</f>
        <v>0</v>
      </c>
      <c r="CB135" s="55"/>
      <c r="CC135" s="54">
        <f>SUM(CC123:CC134)</f>
        <v>0</v>
      </c>
      <c r="CD135" s="37">
        <f>SUM(CD123:CD134)</f>
        <v>0</v>
      </c>
      <c r="CE135" s="55"/>
      <c r="CF135" s="38">
        <f t="shared" si="21"/>
        <v>64.53</v>
      </c>
      <c r="CG135" s="39">
        <f t="shared" si="22"/>
        <v>1066.326</v>
      </c>
      <c r="CH135" s="1"/>
      <c r="CI135" s="2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</row>
    <row r="136" spans="1:173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2.6</v>
      </c>
      <c r="P136" s="5">
        <v>42.74</v>
      </c>
      <c r="Q136" s="16">
        <f t="shared" ref="Q136:Q146" si="23">P136/O136*1000</f>
        <v>16438.461538461539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</v>
      </c>
      <c r="AB136" s="5">
        <v>0</v>
      </c>
      <c r="AC136" s="16">
        <v>0</v>
      </c>
      <c r="AD136" s="6">
        <v>0</v>
      </c>
      <c r="AE136" s="5">
        <v>0</v>
      </c>
      <c r="AF136" s="16">
        <v>0</v>
      </c>
      <c r="AG136" s="6"/>
      <c r="AH136" s="5"/>
      <c r="AI136" s="16"/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/>
      <c r="BR136" s="5"/>
      <c r="BS136" s="16"/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v>0</v>
      </c>
      <c r="CC136" s="6">
        <v>0</v>
      </c>
      <c r="CD136" s="5">
        <v>0</v>
      </c>
      <c r="CE136" s="16">
        <v>0</v>
      </c>
      <c r="CF136" s="7">
        <f t="shared" si="21"/>
        <v>2.6</v>
      </c>
      <c r="CG136" s="17">
        <f t="shared" si="22"/>
        <v>42.74</v>
      </c>
    </row>
    <row r="137" spans="1:173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2.6</v>
      </c>
      <c r="P137" s="5">
        <v>43.78</v>
      </c>
      <c r="Q137" s="16">
        <f t="shared" si="23"/>
        <v>16838.461538461539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0</v>
      </c>
      <c r="AB137" s="5">
        <v>0</v>
      </c>
      <c r="AC137" s="16">
        <v>0</v>
      </c>
      <c r="AD137" s="6">
        <v>0</v>
      </c>
      <c r="AE137" s="5">
        <v>0</v>
      </c>
      <c r="AF137" s="16">
        <v>0</v>
      </c>
      <c r="AG137" s="6"/>
      <c r="AH137" s="5"/>
      <c r="AI137" s="16"/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0</v>
      </c>
      <c r="BI137" s="5">
        <v>0</v>
      </c>
      <c r="BJ137" s="16">
        <v>0</v>
      </c>
      <c r="BK137" s="6">
        <v>0</v>
      </c>
      <c r="BL137" s="5">
        <v>0</v>
      </c>
      <c r="BM137" s="16">
        <v>0</v>
      </c>
      <c r="BN137" s="6">
        <v>0</v>
      </c>
      <c r="BO137" s="5">
        <v>0</v>
      </c>
      <c r="BP137" s="16">
        <v>0</v>
      </c>
      <c r="BQ137" s="6"/>
      <c r="BR137" s="5"/>
      <c r="BS137" s="16"/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v>0</v>
      </c>
      <c r="CC137" s="6">
        <v>0</v>
      </c>
      <c r="CD137" s="5">
        <v>0</v>
      </c>
      <c r="CE137" s="16">
        <v>0</v>
      </c>
      <c r="CF137" s="7">
        <f t="shared" si="21"/>
        <v>2.6</v>
      </c>
      <c r="CG137" s="17">
        <f t="shared" si="22"/>
        <v>43.78</v>
      </c>
    </row>
    <row r="138" spans="1:173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</v>
      </c>
      <c r="P138" s="5">
        <v>0</v>
      </c>
      <c r="Q138" s="16">
        <v>0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</v>
      </c>
      <c r="AB138" s="5">
        <v>0</v>
      </c>
      <c r="AC138" s="16">
        <v>0</v>
      </c>
      <c r="AD138" s="6">
        <v>0</v>
      </c>
      <c r="AE138" s="5">
        <v>0</v>
      </c>
      <c r="AF138" s="16">
        <v>0</v>
      </c>
      <c r="AG138" s="6"/>
      <c r="AH138" s="5"/>
      <c r="AI138" s="16"/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</v>
      </c>
      <c r="BO138" s="5">
        <v>0</v>
      </c>
      <c r="BP138" s="16">
        <v>0</v>
      </c>
      <c r="BQ138" s="6"/>
      <c r="BR138" s="5"/>
      <c r="BS138" s="16"/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v>0</v>
      </c>
      <c r="CC138" s="6">
        <v>0</v>
      </c>
      <c r="CD138" s="5">
        <v>0</v>
      </c>
      <c r="CE138" s="16">
        <v>0</v>
      </c>
      <c r="CF138" s="7">
        <f t="shared" si="21"/>
        <v>0</v>
      </c>
      <c r="CG138" s="17">
        <f t="shared" si="22"/>
        <v>0</v>
      </c>
    </row>
    <row r="139" spans="1:173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6.1</v>
      </c>
      <c r="P139" s="5">
        <v>103.74</v>
      </c>
      <c r="Q139" s="16">
        <f t="shared" si="23"/>
        <v>17006.557377049179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0</v>
      </c>
      <c r="AB139" s="5">
        <v>0</v>
      </c>
      <c r="AC139" s="16">
        <v>0</v>
      </c>
      <c r="AD139" s="6">
        <v>0</v>
      </c>
      <c r="AE139" s="5">
        <v>0</v>
      </c>
      <c r="AF139" s="16">
        <v>0</v>
      </c>
      <c r="AG139" s="6"/>
      <c r="AH139" s="5"/>
      <c r="AI139" s="16"/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</v>
      </c>
      <c r="BO139" s="5">
        <v>0</v>
      </c>
      <c r="BP139" s="16">
        <v>0</v>
      </c>
      <c r="BQ139" s="6"/>
      <c r="BR139" s="5"/>
      <c r="BS139" s="16"/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197.34200000000001</v>
      </c>
      <c r="CA139" s="5">
        <v>1220.56</v>
      </c>
      <c r="CB139" s="16">
        <f t="shared" ref="CB139:CB143" si="24">CA139/BZ139*1000</f>
        <v>6184.9986318168449</v>
      </c>
      <c r="CC139" s="6">
        <v>0</v>
      </c>
      <c r="CD139" s="5">
        <v>0</v>
      </c>
      <c r="CE139" s="16">
        <v>0</v>
      </c>
      <c r="CF139" s="7">
        <f t="shared" si="21"/>
        <v>203.44200000000001</v>
      </c>
      <c r="CG139" s="17">
        <f t="shared" si="22"/>
        <v>1324.3</v>
      </c>
    </row>
    <row r="140" spans="1:173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7</v>
      </c>
      <c r="P140" s="5">
        <v>122.46</v>
      </c>
      <c r="Q140" s="16">
        <f t="shared" si="23"/>
        <v>17494.285714285714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</v>
      </c>
      <c r="AB140" s="5">
        <v>0</v>
      </c>
      <c r="AC140" s="16">
        <v>0</v>
      </c>
      <c r="AD140" s="6">
        <v>0</v>
      </c>
      <c r="AE140" s="5">
        <v>0</v>
      </c>
      <c r="AF140" s="16">
        <v>0</v>
      </c>
      <c r="AG140" s="6"/>
      <c r="AH140" s="5"/>
      <c r="AI140" s="16"/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v>0</v>
      </c>
      <c r="AP140" s="6">
        <v>0</v>
      </c>
      <c r="AQ140" s="5">
        <v>0</v>
      </c>
      <c r="AR140" s="16">
        <v>0</v>
      </c>
      <c r="AS140" s="6">
        <v>0</v>
      </c>
      <c r="AT140" s="5">
        <v>0</v>
      </c>
      <c r="AU140" s="16">
        <v>0</v>
      </c>
      <c r="AV140" s="6">
        <v>169</v>
      </c>
      <c r="AW140" s="5">
        <v>912.6</v>
      </c>
      <c r="AX140" s="16">
        <f t="shared" ref="AX140:AX145" si="25">AW140/AV140*1000</f>
        <v>5400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</v>
      </c>
      <c r="BO140" s="5">
        <v>0</v>
      </c>
      <c r="BP140" s="16">
        <v>0</v>
      </c>
      <c r="BQ140" s="6"/>
      <c r="BR140" s="5"/>
      <c r="BS140" s="16"/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230.22399999999999</v>
      </c>
      <c r="CA140" s="5">
        <v>1452.25</v>
      </c>
      <c r="CB140" s="16">
        <f t="shared" si="24"/>
        <v>6307.9870039613597</v>
      </c>
      <c r="CC140" s="6">
        <v>0</v>
      </c>
      <c r="CD140" s="5">
        <v>0</v>
      </c>
      <c r="CE140" s="16">
        <v>0</v>
      </c>
      <c r="CF140" s="7">
        <f t="shared" si="21"/>
        <v>406.22399999999999</v>
      </c>
      <c r="CG140" s="17">
        <f t="shared" si="22"/>
        <v>2487.31</v>
      </c>
    </row>
    <row r="141" spans="1:173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136</v>
      </c>
      <c r="G141" s="5">
        <v>408</v>
      </c>
      <c r="H141" s="16">
        <f t="shared" ref="H141:H143" si="26">G141/F141*1000</f>
        <v>3000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2.6</v>
      </c>
      <c r="P141" s="5">
        <v>42.44</v>
      </c>
      <c r="Q141" s="16">
        <f t="shared" si="23"/>
        <v>16323.076923076922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</v>
      </c>
      <c r="AB141" s="5">
        <v>0</v>
      </c>
      <c r="AC141" s="16">
        <v>0</v>
      </c>
      <c r="AD141" s="6">
        <v>0</v>
      </c>
      <c r="AE141" s="5">
        <v>0</v>
      </c>
      <c r="AF141" s="16">
        <v>0</v>
      </c>
      <c r="AG141" s="6"/>
      <c r="AH141" s="5"/>
      <c r="AI141" s="16"/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v>0</v>
      </c>
      <c r="AV141" s="6">
        <v>531</v>
      </c>
      <c r="AW141" s="5">
        <v>2937.6</v>
      </c>
      <c r="AX141" s="16">
        <f t="shared" si="25"/>
        <v>5532.2033898305081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</v>
      </c>
      <c r="BO141" s="5">
        <v>0</v>
      </c>
      <c r="BP141" s="16">
        <v>0</v>
      </c>
      <c r="BQ141" s="6"/>
      <c r="BR141" s="5"/>
      <c r="BS141" s="16"/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279.65199999999999</v>
      </c>
      <c r="CA141" s="5">
        <v>1869.41</v>
      </c>
      <c r="CB141" s="16">
        <f t="shared" si="24"/>
        <v>6684.772502967975</v>
      </c>
      <c r="CC141" s="6">
        <v>0</v>
      </c>
      <c r="CD141" s="5">
        <v>0</v>
      </c>
      <c r="CE141" s="16">
        <v>0</v>
      </c>
      <c r="CF141" s="7">
        <f t="shared" si="21"/>
        <v>949.25200000000007</v>
      </c>
      <c r="CG141" s="17">
        <f t="shared" si="22"/>
        <v>5257.45</v>
      </c>
    </row>
    <row r="142" spans="1:173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0.92700000000000005</v>
      </c>
      <c r="G142" s="5">
        <v>14.35</v>
      </c>
      <c r="H142" s="16">
        <f t="shared" si="26"/>
        <v>15480.043149946061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2.6</v>
      </c>
      <c r="P142" s="5">
        <v>43.49</v>
      </c>
      <c r="Q142" s="16">
        <f t="shared" si="23"/>
        <v>16726.923076923078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</v>
      </c>
      <c r="AB142" s="5">
        <v>0</v>
      </c>
      <c r="AC142" s="16">
        <v>0</v>
      </c>
      <c r="AD142" s="6">
        <v>0</v>
      </c>
      <c r="AE142" s="5">
        <v>0</v>
      </c>
      <c r="AF142" s="16">
        <v>0</v>
      </c>
      <c r="AG142" s="6"/>
      <c r="AH142" s="5"/>
      <c r="AI142" s="16"/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v>0</v>
      </c>
      <c r="AV142" s="6">
        <v>679</v>
      </c>
      <c r="AW142" s="5">
        <v>3666.6</v>
      </c>
      <c r="AX142" s="16">
        <f t="shared" si="25"/>
        <v>5399.9999999999991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/>
      <c r="BR142" s="5"/>
      <c r="BS142" s="16"/>
      <c r="BT142" s="6">
        <v>0</v>
      </c>
      <c r="BU142" s="5">
        <v>0</v>
      </c>
      <c r="BV142" s="16">
        <v>0</v>
      </c>
      <c r="BW142" s="6">
        <v>34</v>
      </c>
      <c r="BX142" s="5">
        <v>183.6</v>
      </c>
      <c r="BY142" s="16">
        <f t="shared" ref="BY142" si="27">BX142/BW142*1000</f>
        <v>5399.9999999999991</v>
      </c>
      <c r="BZ142" s="6">
        <v>180</v>
      </c>
      <c r="CA142" s="5">
        <v>1221.6099999999999</v>
      </c>
      <c r="CB142" s="16">
        <f t="shared" si="24"/>
        <v>6786.7222222222217</v>
      </c>
      <c r="CC142" s="6">
        <v>0</v>
      </c>
      <c r="CD142" s="5">
        <v>0</v>
      </c>
      <c r="CE142" s="16">
        <v>0</v>
      </c>
      <c r="CF142" s="7">
        <f t="shared" si="21"/>
        <v>896.52700000000004</v>
      </c>
      <c r="CG142" s="17">
        <f t="shared" si="22"/>
        <v>5129.6500000000005</v>
      </c>
    </row>
    <row r="143" spans="1:173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102</v>
      </c>
      <c r="G143" s="5">
        <v>306</v>
      </c>
      <c r="H143" s="16">
        <f t="shared" si="26"/>
        <v>3000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2.6</v>
      </c>
      <c r="P143" s="5">
        <v>42.87</v>
      </c>
      <c r="Q143" s="16">
        <f t="shared" si="23"/>
        <v>16488.461538461535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</v>
      </c>
      <c r="AB143" s="5">
        <v>0</v>
      </c>
      <c r="AC143" s="16">
        <v>0</v>
      </c>
      <c r="AD143" s="6">
        <v>0</v>
      </c>
      <c r="AE143" s="5">
        <v>0</v>
      </c>
      <c r="AF143" s="16">
        <v>0</v>
      </c>
      <c r="AG143" s="6"/>
      <c r="AH143" s="5"/>
      <c r="AI143" s="16"/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v>0</v>
      </c>
      <c r="AV143" s="6">
        <v>510</v>
      </c>
      <c r="AW143" s="5">
        <v>2754</v>
      </c>
      <c r="AX143" s="16">
        <f t="shared" si="25"/>
        <v>5400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/>
      <c r="BR143" s="5"/>
      <c r="BS143" s="16"/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120</v>
      </c>
      <c r="CA143" s="5">
        <v>809.34</v>
      </c>
      <c r="CB143" s="16">
        <f t="shared" si="24"/>
        <v>6744.5</v>
      </c>
      <c r="CC143" s="6">
        <v>0</v>
      </c>
      <c r="CD143" s="5">
        <v>0</v>
      </c>
      <c r="CE143" s="16">
        <v>0</v>
      </c>
      <c r="CF143" s="7">
        <f t="shared" si="21"/>
        <v>734.6</v>
      </c>
      <c r="CG143" s="17">
        <f t="shared" si="22"/>
        <v>3912.21</v>
      </c>
    </row>
    <row r="144" spans="1:173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</v>
      </c>
      <c r="G144" s="5">
        <v>0</v>
      </c>
      <c r="H144" s="16">
        <v>0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0</v>
      </c>
      <c r="P144" s="5">
        <v>0</v>
      </c>
      <c r="Q144" s="16">
        <v>0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</v>
      </c>
      <c r="AB144" s="5">
        <v>0</v>
      </c>
      <c r="AC144" s="16">
        <v>0</v>
      </c>
      <c r="AD144" s="6">
        <v>0</v>
      </c>
      <c r="AE144" s="5">
        <v>0</v>
      </c>
      <c r="AF144" s="16">
        <v>0</v>
      </c>
      <c r="AG144" s="6"/>
      <c r="AH144" s="5"/>
      <c r="AI144" s="16"/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v>0</v>
      </c>
      <c r="AV144" s="6">
        <v>102</v>
      </c>
      <c r="AW144" s="5">
        <v>550.79999999999995</v>
      </c>
      <c r="AX144" s="16">
        <f t="shared" si="25"/>
        <v>5399.9999999999991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/>
      <c r="BR144" s="5"/>
      <c r="BS144" s="16"/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v>0</v>
      </c>
      <c r="CC144" s="6">
        <v>0</v>
      </c>
      <c r="CD144" s="5">
        <v>0</v>
      </c>
      <c r="CE144" s="16">
        <v>0</v>
      </c>
      <c r="CF144" s="7">
        <f t="shared" si="21"/>
        <v>102</v>
      </c>
      <c r="CG144" s="17">
        <f t="shared" si="22"/>
        <v>550.79999999999995</v>
      </c>
    </row>
    <row r="145" spans="1:85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2.621</v>
      </c>
      <c r="P145" s="5">
        <v>43.65</v>
      </c>
      <c r="Q145" s="16">
        <f t="shared" si="23"/>
        <v>16653.948874475391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</v>
      </c>
      <c r="AB145" s="5">
        <v>0</v>
      </c>
      <c r="AC145" s="16">
        <v>0</v>
      </c>
      <c r="AD145" s="6">
        <v>0</v>
      </c>
      <c r="AE145" s="5">
        <v>0</v>
      </c>
      <c r="AF145" s="16">
        <v>0</v>
      </c>
      <c r="AG145" s="6"/>
      <c r="AH145" s="5"/>
      <c r="AI145" s="16"/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v>0</v>
      </c>
      <c r="AV145" s="6">
        <v>34</v>
      </c>
      <c r="AW145" s="5">
        <v>183.6</v>
      </c>
      <c r="AX145" s="16">
        <f t="shared" si="25"/>
        <v>5399.9999999999991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/>
      <c r="BR145" s="5"/>
      <c r="BS145" s="16"/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v>0</v>
      </c>
      <c r="CC145" s="6">
        <v>0</v>
      </c>
      <c r="CD145" s="5">
        <v>0</v>
      </c>
      <c r="CE145" s="16">
        <v>0</v>
      </c>
      <c r="CF145" s="7">
        <f t="shared" si="21"/>
        <v>36.621000000000002</v>
      </c>
      <c r="CG145" s="17">
        <f t="shared" si="22"/>
        <v>227.25</v>
      </c>
    </row>
    <row r="146" spans="1:85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2.625</v>
      </c>
      <c r="P146" s="5">
        <v>45.04</v>
      </c>
      <c r="Q146" s="16">
        <f t="shared" si="23"/>
        <v>17158.09523809524</v>
      </c>
      <c r="R146" s="6">
        <v>0</v>
      </c>
      <c r="S146" s="5">
        <v>0</v>
      </c>
      <c r="T146" s="16">
        <v>0</v>
      </c>
      <c r="U146" s="6">
        <v>0</v>
      </c>
      <c r="V146" s="5">
        <v>0</v>
      </c>
      <c r="W146" s="16">
        <v>0</v>
      </c>
      <c r="X146" s="6">
        <v>0</v>
      </c>
      <c r="Y146" s="5">
        <v>0</v>
      </c>
      <c r="Z146" s="16">
        <v>0</v>
      </c>
      <c r="AA146" s="6">
        <v>0</v>
      </c>
      <c r="AB146" s="5">
        <v>0</v>
      </c>
      <c r="AC146" s="16">
        <v>0</v>
      </c>
      <c r="AD146" s="6">
        <v>0</v>
      </c>
      <c r="AE146" s="5">
        <v>0</v>
      </c>
      <c r="AF146" s="16">
        <v>0</v>
      </c>
      <c r="AG146" s="6"/>
      <c r="AH146" s="5"/>
      <c r="AI146" s="16"/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v>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/>
      <c r="BR146" s="5"/>
      <c r="BS146" s="16"/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0</v>
      </c>
      <c r="CA146" s="5">
        <v>0</v>
      </c>
      <c r="CB146" s="16">
        <v>0</v>
      </c>
      <c r="CC146" s="6">
        <v>0</v>
      </c>
      <c r="CD146" s="5">
        <v>0</v>
      </c>
      <c r="CE146" s="16">
        <v>0</v>
      </c>
      <c r="CF146" s="7">
        <f t="shared" si="21"/>
        <v>2.625</v>
      </c>
      <c r="CG146" s="17">
        <f t="shared" si="22"/>
        <v>45.04</v>
      </c>
    </row>
    <row r="147" spans="1:85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</v>
      </c>
      <c r="P147" s="5">
        <v>0</v>
      </c>
      <c r="Q147" s="16">
        <v>0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</v>
      </c>
      <c r="AB147" s="5">
        <v>0</v>
      </c>
      <c r="AC147" s="16">
        <v>0</v>
      </c>
      <c r="AD147" s="6">
        <v>0</v>
      </c>
      <c r="AE147" s="5">
        <v>0</v>
      </c>
      <c r="AF147" s="16">
        <v>0</v>
      </c>
      <c r="AG147" s="6"/>
      <c r="AH147" s="5"/>
      <c r="AI147" s="16"/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v>0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/>
      <c r="BR147" s="5"/>
      <c r="BS147" s="16"/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v>0</v>
      </c>
      <c r="CC147" s="6">
        <v>0</v>
      </c>
      <c r="CD147" s="5">
        <v>0</v>
      </c>
      <c r="CE147" s="16">
        <v>0</v>
      </c>
      <c r="CF147" s="7">
        <f t="shared" si="21"/>
        <v>0</v>
      </c>
      <c r="CG147" s="17">
        <f t="shared" si="22"/>
        <v>0</v>
      </c>
    </row>
    <row r="148" spans="1:85" ht="15" thickBot="1" x14ac:dyDescent="0.35">
      <c r="A148" s="50"/>
      <c r="B148" s="51" t="s">
        <v>17</v>
      </c>
      <c r="C148" s="54">
        <f>SUM(C136:C147)</f>
        <v>0</v>
      </c>
      <c r="D148" s="37">
        <f>SUM(D136:D147)</f>
        <v>0</v>
      </c>
      <c r="E148" s="55"/>
      <c r="F148" s="54">
        <f>SUM(F136:F147)</f>
        <v>238.92699999999999</v>
      </c>
      <c r="G148" s="37">
        <f>SUM(G136:G147)</f>
        <v>728.35</v>
      </c>
      <c r="H148" s="55"/>
      <c r="I148" s="54">
        <f>SUM(I136:I147)</f>
        <v>0</v>
      </c>
      <c r="J148" s="37">
        <f>SUM(J136:J147)</f>
        <v>0</v>
      </c>
      <c r="K148" s="55"/>
      <c r="L148" s="54">
        <f>SUM(L136:L147)</f>
        <v>0</v>
      </c>
      <c r="M148" s="37">
        <f>SUM(M136:M147)</f>
        <v>0</v>
      </c>
      <c r="N148" s="55"/>
      <c r="O148" s="54">
        <f>SUM(O136:O147)</f>
        <v>31.346000000000004</v>
      </c>
      <c r="P148" s="37">
        <f>SUM(P136:P147)</f>
        <v>530.20999999999992</v>
      </c>
      <c r="Q148" s="55"/>
      <c r="R148" s="54">
        <f>SUM(R136:R147)</f>
        <v>0</v>
      </c>
      <c r="S148" s="37">
        <f>SUM(S136:S147)</f>
        <v>0</v>
      </c>
      <c r="T148" s="55"/>
      <c r="U148" s="54">
        <f>SUM(U136:U147)</f>
        <v>0</v>
      </c>
      <c r="V148" s="37">
        <f>SUM(V136:V147)</f>
        <v>0</v>
      </c>
      <c r="W148" s="55"/>
      <c r="X148" s="54">
        <f>SUM(X136:X147)</f>
        <v>0</v>
      </c>
      <c r="Y148" s="37">
        <f>SUM(Y136:Y147)</f>
        <v>0</v>
      </c>
      <c r="Z148" s="55"/>
      <c r="AA148" s="54">
        <f>SUM(AA136:AA147)</f>
        <v>0</v>
      </c>
      <c r="AB148" s="37">
        <f>SUM(AB136:AB147)</f>
        <v>0</v>
      </c>
      <c r="AC148" s="55"/>
      <c r="AD148" s="54">
        <f>SUM(AD136:AD147)</f>
        <v>0</v>
      </c>
      <c r="AE148" s="37">
        <f>SUM(AE136:AE147)</f>
        <v>0</v>
      </c>
      <c r="AF148" s="55"/>
      <c r="AG148" s="54"/>
      <c r="AH148" s="37"/>
      <c r="AI148" s="55"/>
      <c r="AJ148" s="54">
        <f>SUM(AJ136:AJ147)</f>
        <v>0</v>
      </c>
      <c r="AK148" s="37">
        <f>SUM(AK136:AK147)</f>
        <v>0</v>
      </c>
      <c r="AL148" s="55"/>
      <c r="AM148" s="54">
        <f>SUM(AM136:AM147)</f>
        <v>0</v>
      </c>
      <c r="AN148" s="37">
        <f>SUM(AN136:AN147)</f>
        <v>0</v>
      </c>
      <c r="AO148" s="55"/>
      <c r="AP148" s="54">
        <f>SUM(AP136:AP147)</f>
        <v>0</v>
      </c>
      <c r="AQ148" s="37">
        <f>SUM(AQ136:AQ147)</f>
        <v>0</v>
      </c>
      <c r="AR148" s="55"/>
      <c r="AS148" s="54">
        <f>SUM(AS136:AS147)</f>
        <v>0</v>
      </c>
      <c r="AT148" s="37">
        <f>SUM(AT136:AT147)</f>
        <v>0</v>
      </c>
      <c r="AU148" s="55"/>
      <c r="AV148" s="54">
        <f>SUM(AV136:AV147)</f>
        <v>2025</v>
      </c>
      <c r="AW148" s="37">
        <f>SUM(AW136:AW147)</f>
        <v>11005.199999999999</v>
      </c>
      <c r="AX148" s="55"/>
      <c r="AY148" s="54">
        <f>SUM(AY136:AY147)</f>
        <v>0</v>
      </c>
      <c r="AZ148" s="37">
        <f>SUM(AZ136:AZ147)</f>
        <v>0</v>
      </c>
      <c r="BA148" s="55"/>
      <c r="BB148" s="54">
        <f>SUM(BB136:BB147)</f>
        <v>0</v>
      </c>
      <c r="BC148" s="37">
        <f>SUM(BC136:BC147)</f>
        <v>0</v>
      </c>
      <c r="BD148" s="55"/>
      <c r="BE148" s="54">
        <f>SUM(BE136:BE147)</f>
        <v>0</v>
      </c>
      <c r="BF148" s="37">
        <f>SUM(BF136:BF147)</f>
        <v>0</v>
      </c>
      <c r="BG148" s="55"/>
      <c r="BH148" s="54">
        <f>SUM(BH136:BH147)</f>
        <v>0</v>
      </c>
      <c r="BI148" s="37">
        <f>SUM(BI136:BI147)</f>
        <v>0</v>
      </c>
      <c r="BJ148" s="55"/>
      <c r="BK148" s="54">
        <f>SUM(BK136:BK147)</f>
        <v>0</v>
      </c>
      <c r="BL148" s="37">
        <f>SUM(BL136:BL147)</f>
        <v>0</v>
      </c>
      <c r="BM148" s="55"/>
      <c r="BN148" s="54">
        <f>SUM(BN136:BN147)</f>
        <v>0</v>
      </c>
      <c r="BO148" s="37">
        <f>SUM(BO136:BO147)</f>
        <v>0</v>
      </c>
      <c r="BP148" s="55"/>
      <c r="BQ148" s="54"/>
      <c r="BR148" s="37"/>
      <c r="BS148" s="55"/>
      <c r="BT148" s="54">
        <f>SUM(BT136:BT147)</f>
        <v>0</v>
      </c>
      <c r="BU148" s="37">
        <f>SUM(BU136:BU147)</f>
        <v>0</v>
      </c>
      <c r="BV148" s="55"/>
      <c r="BW148" s="54">
        <f>SUM(BW136:BW147)</f>
        <v>34</v>
      </c>
      <c r="BX148" s="37">
        <f>SUM(BX136:BX147)</f>
        <v>183.6</v>
      </c>
      <c r="BY148" s="55"/>
      <c r="BZ148" s="54">
        <f>SUM(BZ136:BZ147)</f>
        <v>1007.2180000000001</v>
      </c>
      <c r="CA148" s="37">
        <f>SUM(CA136:CA147)</f>
        <v>6573.17</v>
      </c>
      <c r="CB148" s="55"/>
      <c r="CC148" s="54">
        <f>SUM(CC136:CC147)</f>
        <v>0</v>
      </c>
      <c r="CD148" s="37">
        <f>SUM(CD136:CD147)</f>
        <v>0</v>
      </c>
      <c r="CE148" s="55"/>
      <c r="CF148" s="38">
        <f t="shared" si="21"/>
        <v>3336.491</v>
      </c>
      <c r="CG148" s="39">
        <f t="shared" si="22"/>
        <v>19020.529999999995</v>
      </c>
    </row>
    <row r="149" spans="1:85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</v>
      </c>
      <c r="G149" s="5">
        <v>0</v>
      </c>
      <c r="H149" s="16">
        <v>0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5.2</v>
      </c>
      <c r="P149" s="5">
        <v>92.76</v>
      </c>
      <c r="Q149" s="16">
        <f t="shared" ref="Q149:Q160" si="28">P149/O149*1000</f>
        <v>17838.461538461539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1.0999999999999999E-2</v>
      </c>
      <c r="Y149" s="5">
        <v>0.23</v>
      </c>
      <c r="Z149" s="16">
        <f t="shared" ref="Z149" si="29">Y149/X149*1000</f>
        <v>20909.090909090912</v>
      </c>
      <c r="AA149" s="6">
        <v>0</v>
      </c>
      <c r="AB149" s="5">
        <v>0</v>
      </c>
      <c r="AC149" s="16">
        <v>0</v>
      </c>
      <c r="AD149" s="6">
        <v>0</v>
      </c>
      <c r="AE149" s="5">
        <v>0</v>
      </c>
      <c r="AF149" s="16">
        <v>0</v>
      </c>
      <c r="AG149" s="6"/>
      <c r="AH149" s="5"/>
      <c r="AI149" s="16"/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/>
      <c r="BR149" s="5"/>
      <c r="BS149" s="16"/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0</v>
      </c>
      <c r="CA149" s="5">
        <v>0</v>
      </c>
      <c r="CB149" s="16">
        <v>0</v>
      </c>
      <c r="CC149" s="6">
        <v>0</v>
      </c>
      <c r="CD149" s="5">
        <v>0</v>
      </c>
      <c r="CE149" s="16">
        <v>0</v>
      </c>
      <c r="CF149" s="7">
        <f t="shared" si="21"/>
        <v>5.2110000000000003</v>
      </c>
      <c r="CG149" s="17">
        <f t="shared" si="22"/>
        <v>92.990000000000009</v>
      </c>
    </row>
    <row r="150" spans="1:85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</v>
      </c>
      <c r="P150" s="5">
        <v>0</v>
      </c>
      <c r="Q150" s="16">
        <v>0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0</v>
      </c>
      <c r="AB150" s="5">
        <v>0</v>
      </c>
      <c r="AC150" s="16">
        <v>0</v>
      </c>
      <c r="AD150" s="6">
        <v>0</v>
      </c>
      <c r="AE150" s="5">
        <v>0</v>
      </c>
      <c r="AF150" s="16">
        <v>0</v>
      </c>
      <c r="AG150" s="6"/>
      <c r="AH150" s="5"/>
      <c r="AI150" s="16"/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/>
      <c r="BR150" s="5"/>
      <c r="BS150" s="16"/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0</v>
      </c>
      <c r="CA150" s="5">
        <v>0</v>
      </c>
      <c r="CB150" s="16">
        <v>0</v>
      </c>
      <c r="CC150" s="6">
        <v>0</v>
      </c>
      <c r="CD150" s="5">
        <v>0</v>
      </c>
      <c r="CE150" s="16">
        <v>0</v>
      </c>
      <c r="CF150" s="7">
        <f t="shared" si="21"/>
        <v>0</v>
      </c>
      <c r="CG150" s="17">
        <f t="shared" si="22"/>
        <v>0</v>
      </c>
    </row>
    <row r="151" spans="1:85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</v>
      </c>
      <c r="P151" s="5">
        <v>0</v>
      </c>
      <c r="Q151" s="16">
        <v>0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/>
      <c r="AH151" s="5"/>
      <c r="AI151" s="16"/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0</v>
      </c>
      <c r="BO151" s="5">
        <v>0</v>
      </c>
      <c r="BP151" s="16">
        <v>0</v>
      </c>
      <c r="BQ151" s="6"/>
      <c r="BR151" s="5"/>
      <c r="BS151" s="16"/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5</v>
      </c>
      <c r="CA151" s="5">
        <v>2.35</v>
      </c>
      <c r="CB151" s="16">
        <f t="shared" ref="CB151:CB157" si="30">CA151/BZ151*1000</f>
        <v>470.00000000000006</v>
      </c>
      <c r="CC151" s="6">
        <v>0</v>
      </c>
      <c r="CD151" s="5">
        <v>0</v>
      </c>
      <c r="CE151" s="16">
        <v>0</v>
      </c>
      <c r="CF151" s="7">
        <f t="shared" si="21"/>
        <v>5</v>
      </c>
      <c r="CG151" s="17">
        <f t="shared" si="22"/>
        <v>2.35</v>
      </c>
    </row>
    <row r="152" spans="1:85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0</v>
      </c>
      <c r="P152" s="5">
        <v>0</v>
      </c>
      <c r="Q152" s="16">
        <v>0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/>
      <c r="AH152" s="5"/>
      <c r="AI152" s="16"/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/>
      <c r="BR152" s="5"/>
      <c r="BS152" s="16"/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63.356000000000002</v>
      </c>
      <c r="CA152" s="5">
        <v>719.42</v>
      </c>
      <c r="CB152" s="16">
        <f t="shared" si="30"/>
        <v>11355.199191868172</v>
      </c>
      <c r="CC152" s="6">
        <v>0</v>
      </c>
      <c r="CD152" s="5">
        <v>0</v>
      </c>
      <c r="CE152" s="16">
        <v>0</v>
      </c>
      <c r="CF152" s="7">
        <f t="shared" si="21"/>
        <v>63.356000000000002</v>
      </c>
      <c r="CG152" s="17">
        <f t="shared" si="22"/>
        <v>719.42</v>
      </c>
    </row>
    <row r="153" spans="1:85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5</v>
      </c>
      <c r="P153" s="5">
        <v>104.97</v>
      </c>
      <c r="Q153" s="16">
        <f t="shared" si="28"/>
        <v>20994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/>
      <c r="AH153" s="5"/>
      <c r="AI153" s="16"/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v>0</v>
      </c>
      <c r="AV153" s="6">
        <v>136</v>
      </c>
      <c r="AW153" s="5">
        <v>734.4</v>
      </c>
      <c r="AX153" s="16">
        <f t="shared" ref="AX153:AX157" si="31">AW153/AV153*1000</f>
        <v>5399.9999999999991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3.5</v>
      </c>
      <c r="BF153" s="5">
        <v>4.4000000000000004</v>
      </c>
      <c r="BG153" s="16">
        <f t="shared" ref="BG153" si="32">BF153/BE153*1000</f>
        <v>1257.1428571428573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/>
      <c r="BR153" s="5"/>
      <c r="BS153" s="16"/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115.71</v>
      </c>
      <c r="CA153" s="5">
        <v>1313.55</v>
      </c>
      <c r="CB153" s="16">
        <f t="shared" si="30"/>
        <v>11352.087114337568</v>
      </c>
      <c r="CC153" s="6">
        <v>0</v>
      </c>
      <c r="CD153" s="5">
        <v>0</v>
      </c>
      <c r="CE153" s="16">
        <v>0</v>
      </c>
      <c r="CF153" s="7">
        <f t="shared" si="21"/>
        <v>260.20999999999998</v>
      </c>
      <c r="CG153" s="17">
        <f t="shared" si="22"/>
        <v>2157.3199999999997</v>
      </c>
    </row>
    <row r="154" spans="1:85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</v>
      </c>
      <c r="P154" s="5">
        <v>0</v>
      </c>
      <c r="Q154" s="16">
        <v>0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/>
      <c r="AH154" s="5"/>
      <c r="AI154" s="16"/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v>0</v>
      </c>
      <c r="AV154" s="6">
        <v>457</v>
      </c>
      <c r="AW154" s="5">
        <v>2503.1999999999998</v>
      </c>
      <c r="AX154" s="16">
        <f t="shared" si="31"/>
        <v>5477.4617067833697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0</v>
      </c>
      <c r="BO154" s="5">
        <v>0</v>
      </c>
      <c r="BP154" s="16">
        <v>0</v>
      </c>
      <c r="BQ154" s="6"/>
      <c r="BR154" s="5"/>
      <c r="BS154" s="16"/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46.69</v>
      </c>
      <c r="CA154" s="5">
        <v>534.36</v>
      </c>
      <c r="CB154" s="16">
        <f t="shared" si="30"/>
        <v>11444.849004069396</v>
      </c>
      <c r="CC154" s="6">
        <v>0</v>
      </c>
      <c r="CD154" s="5">
        <v>0</v>
      </c>
      <c r="CE154" s="16">
        <v>0</v>
      </c>
      <c r="CF154" s="7">
        <f t="shared" si="21"/>
        <v>503.69</v>
      </c>
      <c r="CG154" s="17">
        <f t="shared" si="22"/>
        <v>3037.56</v>
      </c>
    </row>
    <row r="155" spans="1:85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</v>
      </c>
      <c r="P155" s="5">
        <v>0</v>
      </c>
      <c r="Q155" s="16">
        <v>0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/>
      <c r="AH155" s="5"/>
      <c r="AI155" s="16"/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v>0</v>
      </c>
      <c r="AV155" s="6">
        <v>68</v>
      </c>
      <c r="AW155" s="5">
        <v>367.2</v>
      </c>
      <c r="AX155" s="16">
        <f t="shared" si="31"/>
        <v>5399.9999999999991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0</v>
      </c>
      <c r="BO155" s="5">
        <v>0</v>
      </c>
      <c r="BP155" s="16">
        <v>0</v>
      </c>
      <c r="BQ155" s="6"/>
      <c r="BR155" s="5"/>
      <c r="BS155" s="16"/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17.539000000000001</v>
      </c>
      <c r="CA155" s="5">
        <v>206.1</v>
      </c>
      <c r="CB155" s="16">
        <f t="shared" si="30"/>
        <v>11750.955014539026</v>
      </c>
      <c r="CC155" s="6">
        <v>0</v>
      </c>
      <c r="CD155" s="5">
        <v>0</v>
      </c>
      <c r="CE155" s="16">
        <v>0</v>
      </c>
      <c r="CF155" s="7">
        <f t="shared" si="21"/>
        <v>85.539000000000001</v>
      </c>
      <c r="CG155" s="17">
        <f t="shared" si="22"/>
        <v>573.29999999999995</v>
      </c>
    </row>
    <row r="156" spans="1:85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14</v>
      </c>
      <c r="P156" s="5">
        <v>313.5</v>
      </c>
      <c r="Q156" s="16">
        <f t="shared" si="28"/>
        <v>22392.857142857141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/>
      <c r="AH156" s="5"/>
      <c r="AI156" s="16"/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v>0</v>
      </c>
      <c r="AV156" s="6">
        <v>30</v>
      </c>
      <c r="AW156" s="5">
        <v>80</v>
      </c>
      <c r="AX156" s="16">
        <f t="shared" si="31"/>
        <v>2666.6666666666665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/>
      <c r="BR156" s="5"/>
      <c r="BS156" s="16"/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32.299999999999997</v>
      </c>
      <c r="CA156" s="5">
        <v>386.93</v>
      </c>
      <c r="CB156" s="16">
        <f t="shared" si="30"/>
        <v>11979.256965944274</v>
      </c>
      <c r="CC156" s="6">
        <v>0</v>
      </c>
      <c r="CD156" s="5">
        <v>0</v>
      </c>
      <c r="CE156" s="16">
        <v>0</v>
      </c>
      <c r="CF156" s="7">
        <f t="shared" si="21"/>
        <v>76.3</v>
      </c>
      <c r="CG156" s="17">
        <f t="shared" si="22"/>
        <v>780.43000000000006</v>
      </c>
    </row>
    <row r="157" spans="1:85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</v>
      </c>
      <c r="G157" s="5">
        <v>0</v>
      </c>
      <c r="H157" s="16">
        <v>0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0</v>
      </c>
      <c r="P157" s="5">
        <v>0</v>
      </c>
      <c r="Q157" s="16">
        <v>0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/>
      <c r="AH157" s="5"/>
      <c r="AI157" s="16"/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v>0</v>
      </c>
      <c r="AP157" s="6">
        <v>0</v>
      </c>
      <c r="AQ157" s="5">
        <v>0</v>
      </c>
      <c r="AR157" s="16">
        <v>0</v>
      </c>
      <c r="AS157" s="6">
        <v>0</v>
      </c>
      <c r="AT157" s="5">
        <v>0</v>
      </c>
      <c r="AU157" s="16">
        <v>0</v>
      </c>
      <c r="AV157" s="6">
        <v>98</v>
      </c>
      <c r="AW157" s="5">
        <v>343.6</v>
      </c>
      <c r="AX157" s="16">
        <f t="shared" si="31"/>
        <v>3506.1224489795923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/>
      <c r="BR157" s="5"/>
      <c r="BS157" s="16"/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25</v>
      </c>
      <c r="CA157" s="5">
        <v>265</v>
      </c>
      <c r="CB157" s="16">
        <f t="shared" si="30"/>
        <v>10600</v>
      </c>
      <c r="CC157" s="6">
        <v>0</v>
      </c>
      <c r="CD157" s="5">
        <v>0</v>
      </c>
      <c r="CE157" s="16">
        <v>0</v>
      </c>
      <c r="CF157" s="7">
        <f t="shared" si="21"/>
        <v>123</v>
      </c>
      <c r="CG157" s="17">
        <f t="shared" si="22"/>
        <v>608.6</v>
      </c>
    </row>
    <row r="158" spans="1:85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17</v>
      </c>
      <c r="P158" s="5">
        <v>397.24</v>
      </c>
      <c r="Q158" s="16">
        <f t="shared" si="28"/>
        <v>23367.058823529413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0</v>
      </c>
      <c r="AB158" s="5">
        <v>0</v>
      </c>
      <c r="AC158" s="16">
        <v>0</v>
      </c>
      <c r="AD158" s="6">
        <v>0</v>
      </c>
      <c r="AE158" s="5">
        <v>0</v>
      </c>
      <c r="AF158" s="16">
        <v>0</v>
      </c>
      <c r="AG158" s="6"/>
      <c r="AH158" s="5"/>
      <c r="AI158" s="16"/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/>
      <c r="BR158" s="5"/>
      <c r="BS158" s="16"/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v>0</v>
      </c>
      <c r="CC158" s="6">
        <v>0</v>
      </c>
      <c r="CD158" s="5">
        <v>0</v>
      </c>
      <c r="CE158" s="16">
        <v>0</v>
      </c>
      <c r="CF158" s="7">
        <f t="shared" si="21"/>
        <v>17</v>
      </c>
      <c r="CG158" s="17">
        <f t="shared" si="22"/>
        <v>397.24</v>
      </c>
    </row>
    <row r="159" spans="1:85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2</v>
      </c>
      <c r="P159" s="5">
        <v>45.31</v>
      </c>
      <c r="Q159" s="16">
        <f t="shared" si="28"/>
        <v>22655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28.14</v>
      </c>
      <c r="AE159" s="5">
        <v>295.26</v>
      </c>
      <c r="AF159" s="16">
        <f t="shared" ref="AF159:AF160" si="33">AE159/AD159*1000</f>
        <v>10492.537313432837</v>
      </c>
      <c r="AG159" s="6"/>
      <c r="AH159" s="5"/>
      <c r="AI159" s="16"/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v>0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/>
      <c r="BR159" s="5"/>
      <c r="BS159" s="16"/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v>0</v>
      </c>
      <c r="CC159" s="6">
        <v>0</v>
      </c>
      <c r="CD159" s="5">
        <v>0</v>
      </c>
      <c r="CE159" s="16">
        <v>0</v>
      </c>
      <c r="CF159" s="7">
        <f t="shared" si="21"/>
        <v>30.14</v>
      </c>
      <c r="CG159" s="17">
        <f t="shared" si="22"/>
        <v>340.57</v>
      </c>
    </row>
    <row r="160" spans="1:85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9</v>
      </c>
      <c r="P160" s="5">
        <v>204.67</v>
      </c>
      <c r="Q160" s="16">
        <f t="shared" si="28"/>
        <v>22741.111111111109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216</v>
      </c>
      <c r="AE160" s="5">
        <v>2513.48</v>
      </c>
      <c r="AF160" s="16">
        <f t="shared" si="33"/>
        <v>11636.481481481482</v>
      </c>
      <c r="AG160" s="6"/>
      <c r="AH160" s="5"/>
      <c r="AI160" s="16"/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v>0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0</v>
      </c>
      <c r="BO160" s="5">
        <v>0</v>
      </c>
      <c r="BP160" s="16">
        <v>0</v>
      </c>
      <c r="BQ160" s="6"/>
      <c r="BR160" s="5"/>
      <c r="BS160" s="16"/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v>0</v>
      </c>
      <c r="CC160" s="6">
        <v>0</v>
      </c>
      <c r="CD160" s="5">
        <v>0</v>
      </c>
      <c r="CE160" s="16">
        <v>0</v>
      </c>
      <c r="CF160" s="7">
        <f t="shared" si="21"/>
        <v>225</v>
      </c>
      <c r="CG160" s="17">
        <f t="shared" si="22"/>
        <v>2718.15</v>
      </c>
    </row>
    <row r="161" spans="1:85" ht="15" thickBot="1" x14ac:dyDescent="0.35">
      <c r="A161" s="50"/>
      <c r="B161" s="51" t="s">
        <v>17</v>
      </c>
      <c r="C161" s="54">
        <f>SUM(C149:C160)</f>
        <v>0</v>
      </c>
      <c r="D161" s="37">
        <f>SUM(D149:D160)</f>
        <v>0</v>
      </c>
      <c r="E161" s="55"/>
      <c r="F161" s="54">
        <f>SUM(F149:F160)</f>
        <v>0</v>
      </c>
      <c r="G161" s="37">
        <f>SUM(G149:G160)</f>
        <v>0</v>
      </c>
      <c r="H161" s="55"/>
      <c r="I161" s="54">
        <f>SUM(I149:I160)</f>
        <v>0</v>
      </c>
      <c r="J161" s="37">
        <f>SUM(J149:J160)</f>
        <v>0</v>
      </c>
      <c r="K161" s="55"/>
      <c r="L161" s="54">
        <f>SUM(L149:L160)</f>
        <v>0</v>
      </c>
      <c r="M161" s="37">
        <f>SUM(M149:M160)</f>
        <v>0</v>
      </c>
      <c r="N161" s="55"/>
      <c r="O161" s="54">
        <f>SUM(O149:O160)</f>
        <v>52.2</v>
      </c>
      <c r="P161" s="37">
        <f>SUM(P149:P160)</f>
        <v>1158.45</v>
      </c>
      <c r="Q161" s="55"/>
      <c r="R161" s="54">
        <f>SUM(R149:R160)</f>
        <v>0</v>
      </c>
      <c r="S161" s="37">
        <f>SUM(S149:S160)</f>
        <v>0</v>
      </c>
      <c r="T161" s="55"/>
      <c r="U161" s="54">
        <f>SUM(U149:U160)</f>
        <v>0</v>
      </c>
      <c r="V161" s="37">
        <f>SUM(V149:V160)</f>
        <v>0</v>
      </c>
      <c r="W161" s="55"/>
      <c r="X161" s="54">
        <f>SUM(X149:X160)</f>
        <v>1.0999999999999999E-2</v>
      </c>
      <c r="Y161" s="37">
        <f>SUM(Y149:Y160)</f>
        <v>0.23</v>
      </c>
      <c r="Z161" s="55"/>
      <c r="AA161" s="54">
        <f>SUM(AA149:AA160)</f>
        <v>0</v>
      </c>
      <c r="AB161" s="37">
        <f>SUM(AB149:AB160)</f>
        <v>0</v>
      </c>
      <c r="AC161" s="55"/>
      <c r="AD161" s="54">
        <f>SUM(AD149:AD160)</f>
        <v>244.14</v>
      </c>
      <c r="AE161" s="37">
        <f>SUM(AE149:AE160)</f>
        <v>2808.74</v>
      </c>
      <c r="AF161" s="55"/>
      <c r="AG161" s="54"/>
      <c r="AH161" s="37"/>
      <c r="AI161" s="55"/>
      <c r="AJ161" s="54">
        <f>SUM(AJ149:AJ160)</f>
        <v>0</v>
      </c>
      <c r="AK161" s="37">
        <f>SUM(AK149:AK160)</f>
        <v>0</v>
      </c>
      <c r="AL161" s="55"/>
      <c r="AM161" s="54">
        <f>SUM(AM149:AM160)</f>
        <v>0</v>
      </c>
      <c r="AN161" s="37">
        <f>SUM(AN149:AN160)</f>
        <v>0</v>
      </c>
      <c r="AO161" s="55"/>
      <c r="AP161" s="54">
        <f>SUM(AP149:AP160)</f>
        <v>0</v>
      </c>
      <c r="AQ161" s="37">
        <f>SUM(AQ149:AQ160)</f>
        <v>0</v>
      </c>
      <c r="AR161" s="55"/>
      <c r="AS161" s="54">
        <f>SUM(AS149:AS160)</f>
        <v>0</v>
      </c>
      <c r="AT161" s="37">
        <f>SUM(AT149:AT160)</f>
        <v>0</v>
      </c>
      <c r="AU161" s="55"/>
      <c r="AV161" s="54">
        <f>SUM(AV149:AV160)</f>
        <v>789</v>
      </c>
      <c r="AW161" s="37">
        <f>SUM(AW149:AW160)</f>
        <v>4028.3999999999996</v>
      </c>
      <c r="AX161" s="55"/>
      <c r="AY161" s="54">
        <f>SUM(AY149:AY160)</f>
        <v>0</v>
      </c>
      <c r="AZ161" s="37">
        <f>SUM(AZ149:AZ160)</f>
        <v>0</v>
      </c>
      <c r="BA161" s="55"/>
      <c r="BB161" s="54">
        <f>SUM(BB149:BB160)</f>
        <v>0</v>
      </c>
      <c r="BC161" s="37">
        <f>SUM(BC149:BC160)</f>
        <v>0</v>
      </c>
      <c r="BD161" s="55"/>
      <c r="BE161" s="54">
        <f>SUM(BE149:BE160)</f>
        <v>3.5</v>
      </c>
      <c r="BF161" s="37">
        <f>SUM(BF149:BF160)</f>
        <v>4.4000000000000004</v>
      </c>
      <c r="BG161" s="55"/>
      <c r="BH161" s="54">
        <f>SUM(BH149:BH160)</f>
        <v>0</v>
      </c>
      <c r="BI161" s="37">
        <f>SUM(BI149:BI160)</f>
        <v>0</v>
      </c>
      <c r="BJ161" s="55"/>
      <c r="BK161" s="54">
        <f>SUM(BK149:BK160)</f>
        <v>0</v>
      </c>
      <c r="BL161" s="37">
        <f>SUM(BL149:BL160)</f>
        <v>0</v>
      </c>
      <c r="BM161" s="55"/>
      <c r="BN161" s="54">
        <f>SUM(BN149:BN160)</f>
        <v>0</v>
      </c>
      <c r="BO161" s="37">
        <f>SUM(BO149:BO160)</f>
        <v>0</v>
      </c>
      <c r="BP161" s="55"/>
      <c r="BQ161" s="54"/>
      <c r="BR161" s="37"/>
      <c r="BS161" s="55"/>
      <c r="BT161" s="54">
        <f>SUM(BT149:BT160)</f>
        <v>0</v>
      </c>
      <c r="BU161" s="37">
        <f>SUM(BU149:BU160)</f>
        <v>0</v>
      </c>
      <c r="BV161" s="55"/>
      <c r="BW161" s="54">
        <f>SUM(BW149:BW160)</f>
        <v>0</v>
      </c>
      <c r="BX161" s="37">
        <f>SUM(BX149:BX160)</f>
        <v>0</v>
      </c>
      <c r="BY161" s="55"/>
      <c r="BZ161" s="54">
        <f>SUM(BZ149:BZ160)</f>
        <v>305.59499999999997</v>
      </c>
      <c r="CA161" s="37">
        <f>SUM(CA149:CA160)</f>
        <v>3427.7099999999996</v>
      </c>
      <c r="CB161" s="55"/>
      <c r="CC161" s="54">
        <f>SUM(CC149:CC160)</f>
        <v>0</v>
      </c>
      <c r="CD161" s="37">
        <f>SUM(CD149:CD160)</f>
        <v>0</v>
      </c>
      <c r="CE161" s="55"/>
      <c r="CF161" s="38">
        <f t="shared" si="21"/>
        <v>1394.4459999999999</v>
      </c>
      <c r="CG161" s="39">
        <f t="shared" si="22"/>
        <v>11427.929999999998</v>
      </c>
    </row>
    <row r="162" spans="1:85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6</v>
      </c>
      <c r="P162" s="5">
        <v>138.91</v>
      </c>
      <c r="Q162" s="16">
        <f t="shared" ref="Q162:Q172" si="34">P162/O162*1000</f>
        <v>23151.666666666668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65.400000000000006</v>
      </c>
      <c r="AE162" s="5">
        <v>2259.65</v>
      </c>
      <c r="AF162" s="16">
        <f t="shared" ref="AF162:AF173" si="35">AE162/AD162*1000</f>
        <v>34551.223241590218</v>
      </c>
      <c r="AG162" s="6"/>
      <c r="AH162" s="5"/>
      <c r="AI162" s="16"/>
      <c r="AJ162" s="6">
        <v>0.72</v>
      </c>
      <c r="AK162" s="5">
        <v>0.21</v>
      </c>
      <c r="AL162" s="16">
        <f t="shared" ref="AL162:AL173" si="36">AK162/AJ162*1000</f>
        <v>291.66666666666669</v>
      </c>
      <c r="AM162" s="6">
        <v>0</v>
      </c>
      <c r="AN162" s="5">
        <v>0</v>
      </c>
      <c r="AO162" s="16"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</v>
      </c>
      <c r="BL162" s="5">
        <v>0</v>
      </c>
      <c r="BM162" s="16">
        <v>0</v>
      </c>
      <c r="BN162" s="6">
        <v>0</v>
      </c>
      <c r="BO162" s="5">
        <v>0</v>
      </c>
      <c r="BP162" s="16">
        <v>0</v>
      </c>
      <c r="BQ162" s="6"/>
      <c r="BR162" s="5"/>
      <c r="BS162" s="16"/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v>0</v>
      </c>
      <c r="CC162" s="6">
        <v>0</v>
      </c>
      <c r="CD162" s="5">
        <v>0</v>
      </c>
      <c r="CE162" s="16">
        <v>0</v>
      </c>
      <c r="CF162" s="7">
        <f t="shared" si="21"/>
        <v>72.12</v>
      </c>
      <c r="CG162" s="17">
        <f t="shared" si="22"/>
        <v>2398.77</v>
      </c>
    </row>
    <row r="163" spans="1:85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</v>
      </c>
      <c r="P163" s="5">
        <v>0</v>
      </c>
      <c r="Q163" s="16">
        <v>0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54.8</v>
      </c>
      <c r="AE163" s="5">
        <v>632.19000000000005</v>
      </c>
      <c r="AF163" s="16">
        <f t="shared" si="35"/>
        <v>11536.313868613141</v>
      </c>
      <c r="AG163" s="6"/>
      <c r="AH163" s="5"/>
      <c r="AI163" s="16"/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>
        <v>0</v>
      </c>
      <c r="BG163" s="16">
        <v>0</v>
      </c>
      <c r="BH163" s="6">
        <v>0</v>
      </c>
      <c r="BI163" s="5">
        <v>0</v>
      </c>
      <c r="BJ163" s="16">
        <v>0</v>
      </c>
      <c r="BK163" s="6">
        <v>0</v>
      </c>
      <c r="BL163" s="5">
        <v>0</v>
      </c>
      <c r="BM163" s="16">
        <v>0</v>
      </c>
      <c r="BN163" s="6">
        <v>0</v>
      </c>
      <c r="BO163" s="5">
        <v>0</v>
      </c>
      <c r="BP163" s="16">
        <v>0</v>
      </c>
      <c r="BQ163" s="6"/>
      <c r="BR163" s="5"/>
      <c r="BS163" s="16"/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v>0</v>
      </c>
      <c r="CC163" s="6">
        <v>0</v>
      </c>
      <c r="CD163" s="5">
        <v>0</v>
      </c>
      <c r="CE163" s="16">
        <v>0</v>
      </c>
      <c r="CF163" s="7">
        <f t="shared" si="21"/>
        <v>54.8</v>
      </c>
      <c r="CG163" s="17">
        <f t="shared" si="22"/>
        <v>632.19000000000005</v>
      </c>
    </row>
    <row r="164" spans="1:85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0</v>
      </c>
      <c r="P164" s="5">
        <v>0</v>
      </c>
      <c r="Q164" s="16">
        <v>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307.8</v>
      </c>
      <c r="AE164" s="5">
        <v>4066.28</v>
      </c>
      <c r="AF164" s="16">
        <f t="shared" si="35"/>
        <v>13210.786224821313</v>
      </c>
      <c r="AG164" s="6"/>
      <c r="AH164" s="5"/>
      <c r="AI164" s="16"/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v>0</v>
      </c>
      <c r="AV164" s="6">
        <v>0</v>
      </c>
      <c r="AW164" s="5">
        <v>0</v>
      </c>
      <c r="AX164" s="16">
        <v>0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/>
      <c r="BR164" s="5"/>
      <c r="BS164" s="16"/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v>0</v>
      </c>
      <c r="CC164" s="6">
        <v>0</v>
      </c>
      <c r="CD164" s="5">
        <v>0</v>
      </c>
      <c r="CE164" s="16">
        <v>0</v>
      </c>
      <c r="CF164" s="7">
        <f t="shared" si="21"/>
        <v>307.8</v>
      </c>
      <c r="CG164" s="17">
        <f t="shared" si="22"/>
        <v>4066.28</v>
      </c>
    </row>
    <row r="165" spans="1:85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360</v>
      </c>
      <c r="AE165" s="5">
        <v>4675.8900000000003</v>
      </c>
      <c r="AF165" s="16">
        <f t="shared" si="35"/>
        <v>12988.583333333334</v>
      </c>
      <c r="AG165" s="6"/>
      <c r="AH165" s="5"/>
      <c r="AI165" s="16"/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v>0</v>
      </c>
      <c r="AV165" s="6">
        <v>132</v>
      </c>
      <c r="AW165" s="5">
        <v>715.8</v>
      </c>
      <c r="AX165" s="16">
        <f t="shared" ref="AX165:AX170" si="37">AW165/AV165*1000</f>
        <v>5422.7272727272721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/>
      <c r="BR165" s="5"/>
      <c r="BS165" s="16"/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v>0</v>
      </c>
      <c r="CC165" s="6">
        <v>0</v>
      </c>
      <c r="CD165" s="5">
        <v>0</v>
      </c>
      <c r="CE165" s="16">
        <v>0</v>
      </c>
      <c r="CF165" s="7">
        <f t="shared" si="21"/>
        <v>492</v>
      </c>
      <c r="CG165" s="17">
        <f t="shared" si="22"/>
        <v>5391.6900000000005</v>
      </c>
    </row>
    <row r="166" spans="1:85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38</v>
      </c>
      <c r="AE166" s="5">
        <v>508.19</v>
      </c>
      <c r="AF166" s="16">
        <f t="shared" si="35"/>
        <v>13373.42105263158</v>
      </c>
      <c r="AG166" s="6"/>
      <c r="AH166" s="5"/>
      <c r="AI166" s="16"/>
      <c r="AJ166" s="6">
        <v>3.8</v>
      </c>
      <c r="AK166" s="5">
        <v>2.02</v>
      </c>
      <c r="AL166" s="16">
        <f t="shared" si="36"/>
        <v>531.57894736842104</v>
      </c>
      <c r="AM166" s="6">
        <v>0</v>
      </c>
      <c r="AN166" s="5">
        <v>0</v>
      </c>
      <c r="AO166" s="16"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v>0</v>
      </c>
      <c r="AV166" s="6">
        <v>60</v>
      </c>
      <c r="AW166" s="5">
        <v>288.60000000000002</v>
      </c>
      <c r="AX166" s="16">
        <f t="shared" si="37"/>
        <v>4810.0000000000009</v>
      </c>
      <c r="AY166" s="6">
        <v>0</v>
      </c>
      <c r="AZ166" s="5">
        <v>0</v>
      </c>
      <c r="BA166" s="16">
        <v>0</v>
      </c>
      <c r="BB166" s="6">
        <v>2E-3</v>
      </c>
      <c r="BC166" s="5">
        <v>0.02</v>
      </c>
      <c r="BD166" s="16">
        <f t="shared" ref="BD166" si="38">BC166/BB166*1000</f>
        <v>10000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/>
      <c r="BR166" s="5"/>
      <c r="BS166" s="16"/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23.814</v>
      </c>
      <c r="CA166" s="5">
        <v>306.29000000000002</v>
      </c>
      <c r="CB166" s="16">
        <f t="shared" ref="CB166:CB169" si="39">CA166/BZ166*1000</f>
        <v>12861.761988746117</v>
      </c>
      <c r="CC166" s="6">
        <v>0</v>
      </c>
      <c r="CD166" s="5">
        <v>0</v>
      </c>
      <c r="CE166" s="16">
        <v>0</v>
      </c>
      <c r="CF166" s="7">
        <f t="shared" ref="CF166:CF187" si="40">SUM(CC166,BT166,BH166,BE166,AS166,AP166,AM166,AJ166,AD166,X166,R166,O166,L166,I166,C166,AA166+AV166+BZ166+BK166+F166+BW166+BB166+U166)</f>
        <v>125.61599999999999</v>
      </c>
      <c r="CG166" s="17">
        <f t="shared" ref="CG166:CG187" si="41">SUM(CD166,BU166,BI166,BF166,AT166,AQ166,AN166,AK166,AE166,Y166,S166,P166,M166,J166,D166,AB166+AW166+CA166+BL166+G166+BX166+BC166+V166)</f>
        <v>1105.1200000000001</v>
      </c>
    </row>
    <row r="167" spans="1:85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</v>
      </c>
      <c r="AB167" s="5">
        <v>0</v>
      </c>
      <c r="AC167" s="16">
        <v>0</v>
      </c>
      <c r="AD167" s="6">
        <v>57</v>
      </c>
      <c r="AE167" s="5">
        <v>793.5</v>
      </c>
      <c r="AF167" s="16">
        <f t="shared" si="35"/>
        <v>13921.052631578947</v>
      </c>
      <c r="AG167" s="6"/>
      <c r="AH167" s="5"/>
      <c r="AI167" s="16"/>
      <c r="AJ167" s="6">
        <v>4.9800000000000004</v>
      </c>
      <c r="AK167" s="5">
        <v>1.57</v>
      </c>
      <c r="AL167" s="16">
        <f t="shared" si="36"/>
        <v>315.26104417670683</v>
      </c>
      <c r="AM167" s="6">
        <v>0</v>
      </c>
      <c r="AN167" s="5">
        <v>0</v>
      </c>
      <c r="AO167" s="16"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v>0</v>
      </c>
      <c r="AV167" s="6">
        <v>32</v>
      </c>
      <c r="AW167" s="5">
        <v>154</v>
      </c>
      <c r="AX167" s="16">
        <f t="shared" si="37"/>
        <v>4812.5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/>
      <c r="BR167" s="5"/>
      <c r="BS167" s="16"/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142.88399999999999</v>
      </c>
      <c r="CA167" s="5">
        <v>1908.74</v>
      </c>
      <c r="CB167" s="16">
        <f t="shared" si="39"/>
        <v>13358.668570308782</v>
      </c>
      <c r="CC167" s="6">
        <v>0</v>
      </c>
      <c r="CD167" s="5">
        <v>0</v>
      </c>
      <c r="CE167" s="16">
        <v>0</v>
      </c>
      <c r="CF167" s="7">
        <f t="shared" si="40"/>
        <v>236.86399999999998</v>
      </c>
      <c r="CG167" s="17">
        <f t="shared" si="41"/>
        <v>2857.81</v>
      </c>
    </row>
    <row r="168" spans="1:85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/>
      <c r="AH168" s="5"/>
      <c r="AI168" s="16"/>
      <c r="AJ168" s="6">
        <v>4</v>
      </c>
      <c r="AK168" s="5">
        <v>4.4000000000000004</v>
      </c>
      <c r="AL168" s="16">
        <f t="shared" si="36"/>
        <v>1100</v>
      </c>
      <c r="AM168" s="6">
        <v>0</v>
      </c>
      <c r="AN168" s="5">
        <v>0</v>
      </c>
      <c r="AO168" s="16">
        <v>0</v>
      </c>
      <c r="AP168" s="6">
        <v>0</v>
      </c>
      <c r="AQ168" s="5">
        <v>0</v>
      </c>
      <c r="AR168" s="16">
        <v>0</v>
      </c>
      <c r="AS168" s="6">
        <v>30</v>
      </c>
      <c r="AT168" s="5">
        <v>425.49</v>
      </c>
      <c r="AU168" s="16">
        <f t="shared" ref="AU168:AU169" si="42">AT168/AS168*1000</f>
        <v>14183</v>
      </c>
      <c r="AV168" s="6">
        <v>68</v>
      </c>
      <c r="AW168" s="5">
        <v>36.380000000000003</v>
      </c>
      <c r="AX168" s="16">
        <f t="shared" si="37"/>
        <v>535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0</v>
      </c>
      <c r="BL168" s="5">
        <v>0</v>
      </c>
      <c r="BM168" s="16">
        <v>0</v>
      </c>
      <c r="BN168" s="6">
        <v>0</v>
      </c>
      <c r="BO168" s="5">
        <v>0</v>
      </c>
      <c r="BP168" s="16">
        <v>0</v>
      </c>
      <c r="BQ168" s="6"/>
      <c r="BR168" s="5"/>
      <c r="BS168" s="16"/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v>0</v>
      </c>
      <c r="CC168" s="6">
        <v>0</v>
      </c>
      <c r="CD168" s="5">
        <v>0</v>
      </c>
      <c r="CE168" s="16">
        <v>0</v>
      </c>
      <c r="CF168" s="7">
        <f t="shared" si="40"/>
        <v>102</v>
      </c>
      <c r="CG168" s="17">
        <f t="shared" si="41"/>
        <v>466.27</v>
      </c>
    </row>
    <row r="169" spans="1:85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60</v>
      </c>
      <c r="AE169" s="5">
        <v>1147.17</v>
      </c>
      <c r="AF169" s="16">
        <f t="shared" si="35"/>
        <v>19119.500000000004</v>
      </c>
      <c r="AG169" s="6"/>
      <c r="AH169" s="5"/>
      <c r="AI169" s="16"/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v>0</v>
      </c>
      <c r="AP169" s="6">
        <v>0</v>
      </c>
      <c r="AQ169" s="5">
        <v>0</v>
      </c>
      <c r="AR169" s="16">
        <v>0</v>
      </c>
      <c r="AS169" s="6">
        <v>30</v>
      </c>
      <c r="AT169" s="5">
        <v>412.26</v>
      </c>
      <c r="AU169" s="16">
        <f t="shared" si="42"/>
        <v>13742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</v>
      </c>
      <c r="BL169" s="5">
        <v>0</v>
      </c>
      <c r="BM169" s="16">
        <v>0</v>
      </c>
      <c r="BN169" s="6">
        <v>0</v>
      </c>
      <c r="BO169" s="5">
        <v>0</v>
      </c>
      <c r="BP169" s="16">
        <v>0</v>
      </c>
      <c r="BQ169" s="6"/>
      <c r="BR169" s="5"/>
      <c r="BS169" s="16"/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34</v>
      </c>
      <c r="CA169" s="5">
        <v>632.47</v>
      </c>
      <c r="CB169" s="16">
        <f t="shared" si="39"/>
        <v>18602.058823529413</v>
      </c>
      <c r="CC169" s="6">
        <v>0</v>
      </c>
      <c r="CD169" s="5">
        <v>0</v>
      </c>
      <c r="CE169" s="16">
        <v>0</v>
      </c>
      <c r="CF169" s="7">
        <f t="shared" si="40"/>
        <v>124</v>
      </c>
      <c r="CG169" s="17">
        <f t="shared" si="41"/>
        <v>2191.9</v>
      </c>
    </row>
    <row r="170" spans="1:85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4</v>
      </c>
      <c r="P170" s="5">
        <v>93.44</v>
      </c>
      <c r="Q170" s="16">
        <f t="shared" si="34"/>
        <v>23360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</v>
      </c>
      <c r="AB170" s="5">
        <v>0</v>
      </c>
      <c r="AC170" s="16">
        <v>0</v>
      </c>
      <c r="AD170" s="6">
        <v>40</v>
      </c>
      <c r="AE170" s="5">
        <v>735.78</v>
      </c>
      <c r="AF170" s="16">
        <f t="shared" si="35"/>
        <v>18394.5</v>
      </c>
      <c r="AG170" s="6"/>
      <c r="AH170" s="5"/>
      <c r="AI170" s="16"/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v>0</v>
      </c>
      <c r="AV170" s="6">
        <v>59</v>
      </c>
      <c r="AW170" s="5">
        <v>16.45</v>
      </c>
      <c r="AX170" s="16">
        <f t="shared" si="37"/>
        <v>278.81355932203388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</v>
      </c>
      <c r="BL170" s="5">
        <v>0</v>
      </c>
      <c r="BM170" s="16">
        <v>0</v>
      </c>
      <c r="BN170" s="6">
        <v>0</v>
      </c>
      <c r="BO170" s="5">
        <v>0</v>
      </c>
      <c r="BP170" s="16">
        <v>0</v>
      </c>
      <c r="BQ170" s="6"/>
      <c r="BR170" s="5"/>
      <c r="BS170" s="16"/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v>0</v>
      </c>
      <c r="CC170" s="6">
        <v>0</v>
      </c>
      <c r="CD170" s="5">
        <v>0</v>
      </c>
      <c r="CE170" s="16">
        <v>0</v>
      </c>
      <c r="CF170" s="7">
        <f t="shared" si="40"/>
        <v>103</v>
      </c>
      <c r="CG170" s="17">
        <f t="shared" si="41"/>
        <v>845.67000000000007</v>
      </c>
    </row>
    <row r="171" spans="1:85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16</v>
      </c>
      <c r="J171" s="5">
        <v>1836.92</v>
      </c>
      <c r="K171" s="16">
        <f t="shared" ref="K171" si="43">J171/I171*1000</f>
        <v>114807.5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/>
      <c r="AH171" s="5"/>
      <c r="AI171" s="16"/>
      <c r="AJ171" s="6">
        <v>24.55</v>
      </c>
      <c r="AK171" s="5">
        <v>15.35</v>
      </c>
      <c r="AL171" s="16">
        <f t="shared" si="36"/>
        <v>625.25458248472501</v>
      </c>
      <c r="AM171" s="6">
        <v>0</v>
      </c>
      <c r="AN171" s="5">
        <v>0</v>
      </c>
      <c r="AO171" s="16"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</v>
      </c>
      <c r="BL171" s="5">
        <v>0</v>
      </c>
      <c r="BM171" s="16">
        <v>0</v>
      </c>
      <c r="BN171" s="6">
        <v>0</v>
      </c>
      <c r="BO171" s="5">
        <v>0</v>
      </c>
      <c r="BP171" s="16">
        <v>0</v>
      </c>
      <c r="BQ171" s="6"/>
      <c r="BR171" s="5"/>
      <c r="BS171" s="16"/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v>0</v>
      </c>
      <c r="CC171" s="6">
        <v>0</v>
      </c>
      <c r="CD171" s="5">
        <v>0</v>
      </c>
      <c r="CE171" s="16">
        <v>0</v>
      </c>
      <c r="CF171" s="7">
        <f t="shared" si="40"/>
        <v>40.549999999999997</v>
      </c>
      <c r="CG171" s="17">
        <f t="shared" si="41"/>
        <v>1852.27</v>
      </c>
    </row>
    <row r="172" spans="1:85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27.076000000000001</v>
      </c>
      <c r="P172" s="5">
        <v>561.49</v>
      </c>
      <c r="Q172" s="16">
        <f t="shared" si="34"/>
        <v>20737.553552962032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0</v>
      </c>
      <c r="AB172" s="5">
        <v>0</v>
      </c>
      <c r="AC172" s="16">
        <v>0</v>
      </c>
      <c r="AD172" s="6">
        <v>0</v>
      </c>
      <c r="AE172" s="5">
        <v>0</v>
      </c>
      <c r="AF172" s="16">
        <v>0</v>
      </c>
      <c r="AG172" s="6"/>
      <c r="AH172" s="5"/>
      <c r="AI172" s="16"/>
      <c r="AJ172" s="6">
        <v>18.855</v>
      </c>
      <c r="AK172" s="5">
        <v>6.76</v>
      </c>
      <c r="AL172" s="16">
        <f t="shared" si="36"/>
        <v>358.52559002916996</v>
      </c>
      <c r="AM172" s="6">
        <v>0</v>
      </c>
      <c r="AN172" s="5">
        <v>0</v>
      </c>
      <c r="AO172" s="16"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0</v>
      </c>
      <c r="BI172" s="5">
        <v>0</v>
      </c>
      <c r="BJ172" s="16">
        <v>0</v>
      </c>
      <c r="BK172" s="6">
        <v>0</v>
      </c>
      <c r="BL172" s="5">
        <v>0</v>
      </c>
      <c r="BM172" s="16">
        <v>0</v>
      </c>
      <c r="BN172" s="6">
        <v>0</v>
      </c>
      <c r="BO172" s="5">
        <v>0</v>
      </c>
      <c r="BP172" s="16">
        <v>0</v>
      </c>
      <c r="BQ172" s="6"/>
      <c r="BR172" s="5"/>
      <c r="BS172" s="16"/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v>0</v>
      </c>
      <c r="CC172" s="6">
        <v>0</v>
      </c>
      <c r="CD172" s="5">
        <v>0</v>
      </c>
      <c r="CE172" s="16">
        <v>0</v>
      </c>
      <c r="CF172" s="7">
        <f t="shared" si="40"/>
        <v>45.930999999999997</v>
      </c>
      <c r="CG172" s="17">
        <f t="shared" si="41"/>
        <v>568.25</v>
      </c>
    </row>
    <row r="173" spans="1:85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869</v>
      </c>
      <c r="AE173" s="5">
        <v>10906.16</v>
      </c>
      <c r="AF173" s="16">
        <f t="shared" si="35"/>
        <v>12550.2416570771</v>
      </c>
      <c r="AG173" s="6"/>
      <c r="AH173" s="5"/>
      <c r="AI173" s="16"/>
      <c r="AJ173" s="6">
        <v>28.68</v>
      </c>
      <c r="AK173" s="5">
        <v>20.6</v>
      </c>
      <c r="AL173" s="16">
        <f t="shared" si="36"/>
        <v>718.27057182705721</v>
      </c>
      <c r="AM173" s="6">
        <v>0</v>
      </c>
      <c r="AN173" s="5">
        <v>0</v>
      </c>
      <c r="AO173" s="16"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</v>
      </c>
      <c r="AW173" s="5">
        <v>0</v>
      </c>
      <c r="AX173" s="16">
        <v>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</v>
      </c>
      <c r="BL173" s="5">
        <v>0</v>
      </c>
      <c r="BM173" s="16">
        <v>0</v>
      </c>
      <c r="BN173" s="6">
        <v>0</v>
      </c>
      <c r="BO173" s="5">
        <v>0</v>
      </c>
      <c r="BP173" s="16">
        <v>0</v>
      </c>
      <c r="BQ173" s="6"/>
      <c r="BR173" s="5"/>
      <c r="BS173" s="16"/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v>0</v>
      </c>
      <c r="CC173" s="6">
        <v>0</v>
      </c>
      <c r="CD173" s="5">
        <v>0</v>
      </c>
      <c r="CE173" s="16">
        <v>0</v>
      </c>
      <c r="CF173" s="7">
        <f t="shared" si="40"/>
        <v>897.68</v>
      </c>
      <c r="CG173" s="17">
        <f t="shared" si="41"/>
        <v>10926.76</v>
      </c>
    </row>
    <row r="174" spans="1:85" ht="15" thickBot="1" x14ac:dyDescent="0.35">
      <c r="A174" s="50"/>
      <c r="B174" s="51" t="s">
        <v>17</v>
      </c>
      <c r="C174" s="54">
        <f>SUM(C162:C173)</f>
        <v>0</v>
      </c>
      <c r="D174" s="37">
        <f>SUM(D162:D173)</f>
        <v>0</v>
      </c>
      <c r="E174" s="55"/>
      <c r="F174" s="54">
        <f>SUM(F162:F173)</f>
        <v>0</v>
      </c>
      <c r="G174" s="37">
        <f>SUM(G162:G173)</f>
        <v>0</v>
      </c>
      <c r="H174" s="55"/>
      <c r="I174" s="54">
        <f>SUM(I162:I173)</f>
        <v>16</v>
      </c>
      <c r="J174" s="37">
        <f>SUM(J162:J173)</f>
        <v>1836.92</v>
      </c>
      <c r="K174" s="55"/>
      <c r="L174" s="54">
        <f>SUM(L162:L173)</f>
        <v>0</v>
      </c>
      <c r="M174" s="37">
        <f>SUM(M162:M173)</f>
        <v>0</v>
      </c>
      <c r="N174" s="55"/>
      <c r="O174" s="54">
        <f>SUM(O162:O173)</f>
        <v>37.076000000000001</v>
      </c>
      <c r="P174" s="37">
        <f>SUM(P162:P173)</f>
        <v>793.84</v>
      </c>
      <c r="Q174" s="55"/>
      <c r="R174" s="54">
        <f>SUM(R162:R173)</f>
        <v>0</v>
      </c>
      <c r="S174" s="37">
        <f>SUM(S162:S173)</f>
        <v>0</v>
      </c>
      <c r="T174" s="55"/>
      <c r="U174" s="54">
        <f>SUM(U162:U173)</f>
        <v>0</v>
      </c>
      <c r="V174" s="37">
        <f>SUM(V162:V173)</f>
        <v>0</v>
      </c>
      <c r="W174" s="55"/>
      <c r="X174" s="54">
        <f>SUM(X162:X173)</f>
        <v>0</v>
      </c>
      <c r="Y174" s="37">
        <f>SUM(Y162:Y173)</f>
        <v>0</v>
      </c>
      <c r="Z174" s="55"/>
      <c r="AA174" s="54">
        <f>SUM(AA162:AA173)</f>
        <v>0</v>
      </c>
      <c r="AB174" s="37">
        <f>SUM(AB162:AB173)</f>
        <v>0</v>
      </c>
      <c r="AC174" s="55"/>
      <c r="AD174" s="54">
        <f>SUM(AD162:AD173)</f>
        <v>1852</v>
      </c>
      <c r="AE174" s="37">
        <f>SUM(AE162:AE173)</f>
        <v>25724.810000000005</v>
      </c>
      <c r="AF174" s="55"/>
      <c r="AG174" s="54"/>
      <c r="AH174" s="37"/>
      <c r="AI174" s="55"/>
      <c r="AJ174" s="54">
        <f>SUM(AJ162:AJ173)</f>
        <v>85.585000000000008</v>
      </c>
      <c r="AK174" s="37">
        <f>SUM(AK162:AK173)</f>
        <v>50.91</v>
      </c>
      <c r="AL174" s="55"/>
      <c r="AM174" s="54">
        <f>SUM(AM162:AM173)</f>
        <v>0</v>
      </c>
      <c r="AN174" s="37">
        <f>SUM(AN162:AN173)</f>
        <v>0</v>
      </c>
      <c r="AO174" s="55"/>
      <c r="AP174" s="54">
        <f>SUM(AP162:AP173)</f>
        <v>0</v>
      </c>
      <c r="AQ174" s="37">
        <f>SUM(AQ162:AQ173)</f>
        <v>0</v>
      </c>
      <c r="AR174" s="55"/>
      <c r="AS174" s="54">
        <f>SUM(AS162:AS173)</f>
        <v>60</v>
      </c>
      <c r="AT174" s="37">
        <f>SUM(AT162:AT173)</f>
        <v>837.75</v>
      </c>
      <c r="AU174" s="55"/>
      <c r="AV174" s="54">
        <f>SUM(AV162:AV173)</f>
        <v>351</v>
      </c>
      <c r="AW174" s="37">
        <f>SUM(AW162:AW173)</f>
        <v>1211.2300000000002</v>
      </c>
      <c r="AX174" s="55"/>
      <c r="AY174" s="54">
        <f>SUM(AY162:AY173)</f>
        <v>0</v>
      </c>
      <c r="AZ174" s="37">
        <f>SUM(AZ162:AZ173)</f>
        <v>0</v>
      </c>
      <c r="BA174" s="55"/>
      <c r="BB174" s="54">
        <f>SUM(BB162:BB173)</f>
        <v>2E-3</v>
      </c>
      <c r="BC174" s="37">
        <f>SUM(BC162:BC173)</f>
        <v>0.02</v>
      </c>
      <c r="BD174" s="55"/>
      <c r="BE174" s="54">
        <f>SUM(BE162:BE173)</f>
        <v>0</v>
      </c>
      <c r="BF174" s="37">
        <f>SUM(BF162:BF173)</f>
        <v>0</v>
      </c>
      <c r="BG174" s="55"/>
      <c r="BH174" s="54">
        <f>SUM(BH162:BH173)</f>
        <v>0</v>
      </c>
      <c r="BI174" s="37">
        <f>SUM(BI162:BI173)</f>
        <v>0</v>
      </c>
      <c r="BJ174" s="55"/>
      <c r="BK174" s="54">
        <f>SUM(BK162:BK173)</f>
        <v>0</v>
      </c>
      <c r="BL174" s="37">
        <f>SUM(BL162:BL173)</f>
        <v>0</v>
      </c>
      <c r="BM174" s="55"/>
      <c r="BN174" s="54">
        <f>SUM(BN162:BN173)</f>
        <v>0</v>
      </c>
      <c r="BO174" s="37">
        <f>SUM(BO162:BO173)</f>
        <v>0</v>
      </c>
      <c r="BP174" s="55"/>
      <c r="BQ174" s="54"/>
      <c r="BR174" s="37"/>
      <c r="BS174" s="55"/>
      <c r="BT174" s="54">
        <f>SUM(BT162:BT173)</f>
        <v>0</v>
      </c>
      <c r="BU174" s="37">
        <f>SUM(BU162:BU173)</f>
        <v>0</v>
      </c>
      <c r="BV174" s="55"/>
      <c r="BW174" s="54">
        <f>SUM(BW162:BW173)</f>
        <v>0</v>
      </c>
      <c r="BX174" s="37">
        <f>SUM(BX162:BX173)</f>
        <v>0</v>
      </c>
      <c r="BY174" s="55"/>
      <c r="BZ174" s="54">
        <f>SUM(BZ162:BZ173)</f>
        <v>200.69799999999998</v>
      </c>
      <c r="CA174" s="37">
        <f>SUM(CA162:CA173)</f>
        <v>2847.5</v>
      </c>
      <c r="CB174" s="55"/>
      <c r="CC174" s="54">
        <f>SUM(CC162:CC173)</f>
        <v>0</v>
      </c>
      <c r="CD174" s="37">
        <f>SUM(CD162:CD173)</f>
        <v>0</v>
      </c>
      <c r="CE174" s="55"/>
      <c r="CF174" s="38">
        <f t="shared" si="40"/>
        <v>2602.3609999999999</v>
      </c>
      <c r="CG174" s="39">
        <f t="shared" si="41"/>
        <v>33302.980000000003</v>
      </c>
    </row>
    <row r="175" spans="1:85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78</v>
      </c>
      <c r="AE175" s="5">
        <v>1132.05</v>
      </c>
      <c r="AF175" s="16">
        <f t="shared" ref="AF175:AF184" si="44">AE175/AD175*1000</f>
        <v>14513.461538461537</v>
      </c>
      <c r="AG175" s="6"/>
      <c r="AH175" s="5"/>
      <c r="AI175" s="16"/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0</v>
      </c>
      <c r="BL175" s="5">
        <v>0</v>
      </c>
      <c r="BM175" s="16">
        <v>0</v>
      </c>
      <c r="BN175" s="6">
        <v>0</v>
      </c>
      <c r="BO175" s="5">
        <v>0</v>
      </c>
      <c r="BP175" s="16">
        <v>0</v>
      </c>
      <c r="BQ175" s="6"/>
      <c r="BR175" s="5"/>
      <c r="BS175" s="16"/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v>0</v>
      </c>
      <c r="CC175" s="6">
        <v>0</v>
      </c>
      <c r="CD175" s="5">
        <v>0</v>
      </c>
      <c r="CE175" s="16">
        <v>0</v>
      </c>
      <c r="CF175" s="7">
        <f t="shared" si="40"/>
        <v>78</v>
      </c>
      <c r="CG175" s="17">
        <f t="shared" si="41"/>
        <v>1132.05</v>
      </c>
    </row>
    <row r="176" spans="1:85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14.481999999999999</v>
      </c>
      <c r="P176" s="5">
        <v>336.6</v>
      </c>
      <c r="Q176" s="16">
        <f t="shared" ref="Q176" si="45">P176/O176*1000</f>
        <v>23242.646043364177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141</v>
      </c>
      <c r="AE176" s="5">
        <v>1432.33</v>
      </c>
      <c r="AF176" s="16">
        <f t="shared" si="44"/>
        <v>10158.368794326239</v>
      </c>
      <c r="AG176" s="6"/>
      <c r="AH176" s="5"/>
      <c r="AI176" s="16"/>
      <c r="AJ176" s="6">
        <v>4.41</v>
      </c>
      <c r="AK176" s="5">
        <v>2.33</v>
      </c>
      <c r="AL176" s="16">
        <f t="shared" ref="AL176:AL186" si="46">AK176/AJ176*1000</f>
        <v>528.34467120181409</v>
      </c>
      <c r="AM176" s="6">
        <v>0</v>
      </c>
      <c r="AN176" s="5">
        <v>0</v>
      </c>
      <c r="AO176" s="16"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0</v>
      </c>
      <c r="BL176" s="5">
        <v>0</v>
      </c>
      <c r="BM176" s="16">
        <v>0</v>
      </c>
      <c r="BN176" s="6">
        <v>0</v>
      </c>
      <c r="BO176" s="5">
        <v>0</v>
      </c>
      <c r="BP176" s="16">
        <v>0</v>
      </c>
      <c r="BQ176" s="6"/>
      <c r="BR176" s="5"/>
      <c r="BS176" s="16"/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v>0</v>
      </c>
      <c r="CC176" s="6">
        <v>0</v>
      </c>
      <c r="CD176" s="5">
        <v>0</v>
      </c>
      <c r="CE176" s="16">
        <v>0</v>
      </c>
      <c r="CF176" s="7">
        <f t="shared" si="40"/>
        <v>159.892</v>
      </c>
      <c r="CG176" s="17">
        <f t="shared" si="41"/>
        <v>1771.2599999999998</v>
      </c>
    </row>
    <row r="177" spans="1:85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/>
      <c r="AH177" s="5"/>
      <c r="AI177" s="16"/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</v>
      </c>
      <c r="BL177" s="5">
        <v>0</v>
      </c>
      <c r="BM177" s="16">
        <v>0</v>
      </c>
      <c r="BN177" s="6">
        <v>0</v>
      </c>
      <c r="BO177" s="5">
        <v>0</v>
      </c>
      <c r="BP177" s="16">
        <v>0</v>
      </c>
      <c r="BQ177" s="6"/>
      <c r="BR177" s="5"/>
      <c r="BS177" s="16"/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v>0</v>
      </c>
      <c r="CC177" s="6">
        <v>0</v>
      </c>
      <c r="CD177" s="5">
        <v>0</v>
      </c>
      <c r="CE177" s="16">
        <v>0</v>
      </c>
      <c r="CF177" s="7">
        <f t="shared" si="40"/>
        <v>0</v>
      </c>
      <c r="CG177" s="17">
        <f t="shared" si="41"/>
        <v>0</v>
      </c>
    </row>
    <row r="178" spans="1:85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/>
      <c r="AH178" s="5"/>
      <c r="AI178" s="16"/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v>0</v>
      </c>
      <c r="AV178" s="6">
        <v>60</v>
      </c>
      <c r="AW178" s="5">
        <v>400</v>
      </c>
      <c r="AX178" s="16">
        <f t="shared" ref="AX178:AX182" si="47">AW178/AV178*1000</f>
        <v>6666.666666666667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0</v>
      </c>
      <c r="BL178" s="5">
        <v>0</v>
      </c>
      <c r="BM178" s="16">
        <v>0</v>
      </c>
      <c r="BN178" s="6">
        <v>0</v>
      </c>
      <c r="BO178" s="5">
        <v>0</v>
      </c>
      <c r="BP178" s="16">
        <v>0</v>
      </c>
      <c r="BQ178" s="6"/>
      <c r="BR178" s="5"/>
      <c r="BS178" s="16"/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v>0</v>
      </c>
      <c r="CC178" s="6">
        <v>0</v>
      </c>
      <c r="CD178" s="5">
        <v>0</v>
      </c>
      <c r="CE178" s="16">
        <v>0</v>
      </c>
      <c r="CF178" s="7">
        <f t="shared" si="40"/>
        <v>60</v>
      </c>
      <c r="CG178" s="17">
        <f t="shared" si="41"/>
        <v>400</v>
      </c>
    </row>
    <row r="179" spans="1:85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55.2</v>
      </c>
      <c r="G179" s="5">
        <v>107.19</v>
      </c>
      <c r="H179" s="16">
        <f t="shared" ref="H179:H181" si="48">G179/F179*1000</f>
        <v>1941.8478260869563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</v>
      </c>
      <c r="P179" s="5">
        <v>0</v>
      </c>
      <c r="Q179" s="16">
        <v>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37.450000000000003</v>
      </c>
      <c r="AE179" s="5">
        <v>437.29</v>
      </c>
      <c r="AF179" s="16">
        <f t="shared" si="44"/>
        <v>11676.635514018692</v>
      </c>
      <c r="AG179" s="6"/>
      <c r="AH179" s="5"/>
      <c r="AI179" s="16"/>
      <c r="AJ179" s="6">
        <v>8.52</v>
      </c>
      <c r="AK179" s="5">
        <v>5.37</v>
      </c>
      <c r="AL179" s="16">
        <f t="shared" si="46"/>
        <v>630.28169014084517</v>
      </c>
      <c r="AM179" s="6">
        <v>0</v>
      </c>
      <c r="AN179" s="5">
        <v>0</v>
      </c>
      <c r="AO179" s="16"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v>0</v>
      </c>
      <c r="AV179" s="6">
        <v>348</v>
      </c>
      <c r="AW179" s="5">
        <v>1845</v>
      </c>
      <c r="AX179" s="16">
        <f t="shared" si="47"/>
        <v>5301.7241379310344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0</v>
      </c>
      <c r="BL179" s="5">
        <v>0</v>
      </c>
      <c r="BM179" s="16">
        <v>0</v>
      </c>
      <c r="BN179" s="6">
        <v>0</v>
      </c>
      <c r="BO179" s="5">
        <v>0</v>
      </c>
      <c r="BP179" s="16">
        <v>0</v>
      </c>
      <c r="BQ179" s="6"/>
      <c r="BR179" s="5"/>
      <c r="BS179" s="16"/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v>0</v>
      </c>
      <c r="CC179" s="6">
        <v>0</v>
      </c>
      <c r="CD179" s="5">
        <v>0</v>
      </c>
      <c r="CE179" s="16">
        <v>0</v>
      </c>
      <c r="CF179" s="7">
        <f t="shared" si="40"/>
        <v>449.16999999999996</v>
      </c>
      <c r="CG179" s="17">
        <f t="shared" si="41"/>
        <v>2394.85</v>
      </c>
    </row>
    <row r="180" spans="1:85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150</v>
      </c>
      <c r="G180" s="5">
        <v>208.6</v>
      </c>
      <c r="H180" s="16">
        <f t="shared" si="48"/>
        <v>1390.6666666666667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/>
      <c r="AH180" s="5"/>
      <c r="AI180" s="16"/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v>0</v>
      </c>
      <c r="AV180" s="6">
        <v>191.08</v>
      </c>
      <c r="AW180" s="5">
        <v>1039</v>
      </c>
      <c r="AX180" s="16">
        <f t="shared" si="47"/>
        <v>5437.5130835252248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0</v>
      </c>
      <c r="BO180" s="5">
        <v>0</v>
      </c>
      <c r="BP180" s="16">
        <v>0</v>
      </c>
      <c r="BQ180" s="6"/>
      <c r="BR180" s="5"/>
      <c r="BS180" s="16"/>
      <c r="BT180" s="6">
        <v>0</v>
      </c>
      <c r="BU180" s="5">
        <v>0</v>
      </c>
      <c r="BV180" s="16">
        <v>0</v>
      </c>
      <c r="BW180" s="6">
        <v>79.5</v>
      </c>
      <c r="BX180" s="5">
        <v>133.08000000000001</v>
      </c>
      <c r="BY180" s="16">
        <f t="shared" ref="BY180" si="49">BX180/BW180*1000</f>
        <v>1673.9622641509436</v>
      </c>
      <c r="BZ180" s="6">
        <v>0</v>
      </c>
      <c r="CA180" s="5">
        <v>0</v>
      </c>
      <c r="CB180" s="16">
        <v>0</v>
      </c>
      <c r="CC180" s="6">
        <v>0</v>
      </c>
      <c r="CD180" s="5">
        <v>0</v>
      </c>
      <c r="CE180" s="16">
        <v>0</v>
      </c>
      <c r="CF180" s="7">
        <f t="shared" si="40"/>
        <v>420.58000000000004</v>
      </c>
      <c r="CG180" s="17">
        <f t="shared" si="41"/>
        <v>1380.6799999999998</v>
      </c>
    </row>
    <row r="181" spans="1:85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35</v>
      </c>
      <c r="G181" s="5">
        <v>52.69</v>
      </c>
      <c r="H181" s="16">
        <f t="shared" si="48"/>
        <v>1505.4285714285713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/>
      <c r="AH181" s="5"/>
      <c r="AI181" s="16"/>
      <c r="AJ181" s="6">
        <v>60.35</v>
      </c>
      <c r="AK181" s="5">
        <v>397.3</v>
      </c>
      <c r="AL181" s="16">
        <f t="shared" si="46"/>
        <v>6583.2642916321456</v>
      </c>
      <c r="AM181" s="6">
        <v>0</v>
      </c>
      <c r="AN181" s="5">
        <v>0</v>
      </c>
      <c r="AO181" s="16"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v>0</v>
      </c>
      <c r="AV181" s="6">
        <v>111</v>
      </c>
      <c r="AW181" s="5">
        <v>580</v>
      </c>
      <c r="AX181" s="16">
        <f t="shared" si="47"/>
        <v>5225.2252252252256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</v>
      </c>
      <c r="BO181" s="5">
        <v>0</v>
      </c>
      <c r="BP181" s="16">
        <v>0</v>
      </c>
      <c r="BQ181" s="6"/>
      <c r="BR181" s="5"/>
      <c r="BS181" s="16"/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30</v>
      </c>
      <c r="CA181" s="5">
        <v>138.25</v>
      </c>
      <c r="CB181" s="16">
        <f t="shared" ref="CB181:CB184" si="50">CA181/BZ181*1000</f>
        <v>4608.333333333333</v>
      </c>
      <c r="CC181" s="6">
        <v>0</v>
      </c>
      <c r="CD181" s="5">
        <v>0</v>
      </c>
      <c r="CE181" s="16">
        <v>0</v>
      </c>
      <c r="CF181" s="7">
        <f t="shared" si="40"/>
        <v>236.35</v>
      </c>
      <c r="CG181" s="17">
        <f t="shared" si="41"/>
        <v>1168.24</v>
      </c>
    </row>
    <row r="182" spans="1:85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0</v>
      </c>
      <c r="P182" s="5">
        <v>0</v>
      </c>
      <c r="Q182" s="16">
        <v>0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/>
      <c r="AH182" s="5"/>
      <c r="AI182" s="16"/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v>0</v>
      </c>
      <c r="AV182" s="6">
        <v>29</v>
      </c>
      <c r="AW182" s="5">
        <v>150</v>
      </c>
      <c r="AX182" s="16">
        <f t="shared" si="47"/>
        <v>5172.4137931034484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0</v>
      </c>
      <c r="BL182" s="5">
        <v>0</v>
      </c>
      <c r="BM182" s="16">
        <v>0</v>
      </c>
      <c r="BN182" s="6">
        <v>0</v>
      </c>
      <c r="BO182" s="5">
        <v>0</v>
      </c>
      <c r="BP182" s="16">
        <v>0</v>
      </c>
      <c r="BQ182" s="6"/>
      <c r="BR182" s="5"/>
      <c r="BS182" s="16"/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120</v>
      </c>
      <c r="CA182" s="5">
        <v>511.48</v>
      </c>
      <c r="CB182" s="16">
        <f t="shared" si="50"/>
        <v>4262.333333333333</v>
      </c>
      <c r="CC182" s="6">
        <v>0</v>
      </c>
      <c r="CD182" s="5">
        <v>0</v>
      </c>
      <c r="CE182" s="16">
        <v>0</v>
      </c>
      <c r="CF182" s="7">
        <f t="shared" si="40"/>
        <v>149</v>
      </c>
      <c r="CG182" s="17">
        <f t="shared" si="41"/>
        <v>661.48</v>
      </c>
    </row>
    <row r="183" spans="1:85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/>
      <c r="AH183" s="5"/>
      <c r="AI183" s="16"/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15</v>
      </c>
      <c r="BF183" s="5">
        <v>18</v>
      </c>
      <c r="BG183" s="16">
        <f t="shared" ref="BG183" si="51">BF183/BE183*1000</f>
        <v>1200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</v>
      </c>
      <c r="BO183" s="5">
        <v>0</v>
      </c>
      <c r="BP183" s="16">
        <v>0</v>
      </c>
      <c r="BQ183" s="6"/>
      <c r="BR183" s="5"/>
      <c r="BS183" s="16"/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30</v>
      </c>
      <c r="CA183" s="5">
        <v>157.03</v>
      </c>
      <c r="CB183" s="16">
        <f t="shared" si="50"/>
        <v>5234.3333333333339</v>
      </c>
      <c r="CC183" s="6">
        <v>0</v>
      </c>
      <c r="CD183" s="5">
        <v>0</v>
      </c>
      <c r="CE183" s="16">
        <v>0</v>
      </c>
      <c r="CF183" s="7">
        <f t="shared" si="40"/>
        <v>45</v>
      </c>
      <c r="CG183" s="17">
        <f t="shared" si="41"/>
        <v>175.03</v>
      </c>
    </row>
    <row r="184" spans="1:85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</v>
      </c>
      <c r="P184" s="5">
        <v>0</v>
      </c>
      <c r="Q184" s="16">
        <v>0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38</v>
      </c>
      <c r="AE184" s="5">
        <v>454.35</v>
      </c>
      <c r="AF184" s="16">
        <f t="shared" si="44"/>
        <v>11956.578947368422</v>
      </c>
      <c r="AG184" s="6"/>
      <c r="AH184" s="5"/>
      <c r="AI184" s="16"/>
      <c r="AJ184" s="6">
        <v>28.08</v>
      </c>
      <c r="AK184" s="5">
        <v>84.17</v>
      </c>
      <c r="AL184" s="16">
        <f t="shared" si="46"/>
        <v>2997.5071225071229</v>
      </c>
      <c r="AM184" s="6">
        <v>0</v>
      </c>
      <c r="AN184" s="5">
        <v>0</v>
      </c>
      <c r="AO184" s="16"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</v>
      </c>
      <c r="BO184" s="5">
        <v>0</v>
      </c>
      <c r="BP184" s="16">
        <v>0</v>
      </c>
      <c r="BQ184" s="6"/>
      <c r="BR184" s="5"/>
      <c r="BS184" s="16"/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30</v>
      </c>
      <c r="CA184" s="5">
        <v>127.29</v>
      </c>
      <c r="CB184" s="16">
        <f t="shared" si="50"/>
        <v>4243</v>
      </c>
      <c r="CC184" s="6">
        <v>0</v>
      </c>
      <c r="CD184" s="5">
        <v>0</v>
      </c>
      <c r="CE184" s="16">
        <v>0</v>
      </c>
      <c r="CF184" s="7">
        <f t="shared" si="40"/>
        <v>96.08</v>
      </c>
      <c r="CG184" s="17">
        <f t="shared" si="41"/>
        <v>665.81</v>
      </c>
    </row>
    <row r="185" spans="1:85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/>
      <c r="AH185" s="5"/>
      <c r="AI185" s="16"/>
      <c r="AJ185" s="6">
        <v>5</v>
      </c>
      <c r="AK185" s="5">
        <v>4.91</v>
      </c>
      <c r="AL185" s="16">
        <f t="shared" si="46"/>
        <v>982</v>
      </c>
      <c r="AM185" s="6">
        <v>0</v>
      </c>
      <c r="AN185" s="5">
        <v>0</v>
      </c>
      <c r="AO185" s="16"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</v>
      </c>
      <c r="AW185" s="5">
        <v>0</v>
      </c>
      <c r="AX185" s="16">
        <v>0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0</v>
      </c>
      <c r="BO185" s="5">
        <v>0</v>
      </c>
      <c r="BP185" s="16">
        <v>0</v>
      </c>
      <c r="BQ185" s="6"/>
      <c r="BR185" s="5"/>
      <c r="BS185" s="16"/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v>0</v>
      </c>
      <c r="CC185" s="6">
        <v>0</v>
      </c>
      <c r="CD185" s="5">
        <v>0</v>
      </c>
      <c r="CE185" s="16">
        <v>0</v>
      </c>
      <c r="CF185" s="7">
        <f t="shared" si="40"/>
        <v>5</v>
      </c>
      <c r="CG185" s="17">
        <f t="shared" si="41"/>
        <v>4.91</v>
      </c>
    </row>
    <row r="186" spans="1:85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0</v>
      </c>
      <c r="G186" s="5">
        <v>0</v>
      </c>
      <c r="H186" s="16">
        <v>0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</v>
      </c>
      <c r="P186" s="5">
        <v>0</v>
      </c>
      <c r="Q186" s="16">
        <v>0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/>
      <c r="AH186" s="5"/>
      <c r="AI186" s="16"/>
      <c r="AJ186" s="6">
        <v>11.9</v>
      </c>
      <c r="AK186" s="5">
        <v>4.9800000000000004</v>
      </c>
      <c r="AL186" s="16">
        <f t="shared" si="46"/>
        <v>418.48739495798321</v>
      </c>
      <c r="AM186" s="6">
        <v>0</v>
      </c>
      <c r="AN186" s="5">
        <v>0</v>
      </c>
      <c r="AO186" s="16"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</v>
      </c>
      <c r="BO186" s="5">
        <v>0</v>
      </c>
      <c r="BP186" s="16">
        <v>0</v>
      </c>
      <c r="BQ186" s="6"/>
      <c r="BR186" s="5"/>
      <c r="BS186" s="16"/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v>0</v>
      </c>
      <c r="CC186" s="6">
        <v>0</v>
      </c>
      <c r="CD186" s="5">
        <v>0</v>
      </c>
      <c r="CE186" s="16">
        <v>0</v>
      </c>
      <c r="CF186" s="7">
        <f t="shared" si="40"/>
        <v>11.9</v>
      </c>
      <c r="CG186" s="17">
        <f t="shared" si="41"/>
        <v>4.9800000000000004</v>
      </c>
    </row>
    <row r="187" spans="1:85" ht="15" thickBot="1" x14ac:dyDescent="0.35">
      <c r="A187" s="50"/>
      <c r="B187" s="51" t="s">
        <v>17</v>
      </c>
      <c r="C187" s="54">
        <f>SUM(C175:C186)</f>
        <v>0</v>
      </c>
      <c r="D187" s="37">
        <f>SUM(D175:D186)</f>
        <v>0</v>
      </c>
      <c r="E187" s="55"/>
      <c r="F187" s="54">
        <f>SUM(F175:F186)</f>
        <v>240.2</v>
      </c>
      <c r="G187" s="37">
        <f>SUM(G175:G186)</f>
        <v>368.47999999999996</v>
      </c>
      <c r="H187" s="55"/>
      <c r="I187" s="54">
        <f>SUM(I175:I186)</f>
        <v>0</v>
      </c>
      <c r="J187" s="37">
        <f>SUM(J175:J186)</f>
        <v>0</v>
      </c>
      <c r="K187" s="55"/>
      <c r="L187" s="54">
        <f>SUM(L175:L186)</f>
        <v>0</v>
      </c>
      <c r="M187" s="37">
        <f>SUM(M175:M186)</f>
        <v>0</v>
      </c>
      <c r="N187" s="55"/>
      <c r="O187" s="54">
        <f>SUM(O175:O186)</f>
        <v>14.481999999999999</v>
      </c>
      <c r="P187" s="37">
        <f>SUM(P175:P186)</f>
        <v>336.6</v>
      </c>
      <c r="Q187" s="55"/>
      <c r="R187" s="54">
        <f>SUM(R175:R186)</f>
        <v>0</v>
      </c>
      <c r="S187" s="37">
        <f>SUM(S175:S186)</f>
        <v>0</v>
      </c>
      <c r="T187" s="55"/>
      <c r="U187" s="54">
        <f>SUM(U175:U186)</f>
        <v>0</v>
      </c>
      <c r="V187" s="37">
        <f>SUM(V175:V186)</f>
        <v>0</v>
      </c>
      <c r="W187" s="55"/>
      <c r="X187" s="54">
        <f>SUM(X175:X186)</f>
        <v>0</v>
      </c>
      <c r="Y187" s="37">
        <f>SUM(Y175:Y186)</f>
        <v>0</v>
      </c>
      <c r="Z187" s="55"/>
      <c r="AA187" s="54">
        <f>SUM(AA175:AA186)</f>
        <v>0</v>
      </c>
      <c r="AB187" s="37">
        <f>SUM(AB175:AB186)</f>
        <v>0</v>
      </c>
      <c r="AC187" s="55"/>
      <c r="AD187" s="54">
        <f>SUM(AD175:AD186)</f>
        <v>294.45</v>
      </c>
      <c r="AE187" s="37">
        <f>SUM(AE175:AE186)</f>
        <v>3456.02</v>
      </c>
      <c r="AF187" s="55"/>
      <c r="AG187" s="54"/>
      <c r="AH187" s="37"/>
      <c r="AI187" s="55"/>
      <c r="AJ187" s="54">
        <f>SUM(AJ175:AJ186)</f>
        <v>118.26</v>
      </c>
      <c r="AK187" s="37">
        <f>SUM(AK175:AK186)</f>
        <v>499.06000000000006</v>
      </c>
      <c r="AL187" s="55"/>
      <c r="AM187" s="54">
        <f>SUM(AM175:AM186)</f>
        <v>0</v>
      </c>
      <c r="AN187" s="37">
        <f>SUM(AN175:AN186)</f>
        <v>0</v>
      </c>
      <c r="AO187" s="55"/>
      <c r="AP187" s="54">
        <f>SUM(AP175:AP186)</f>
        <v>0</v>
      </c>
      <c r="AQ187" s="37">
        <f>SUM(AQ175:AQ186)</f>
        <v>0</v>
      </c>
      <c r="AR187" s="55"/>
      <c r="AS187" s="54">
        <f>SUM(AS175:AS186)</f>
        <v>0</v>
      </c>
      <c r="AT187" s="37">
        <f>SUM(AT175:AT186)</f>
        <v>0</v>
      </c>
      <c r="AU187" s="55"/>
      <c r="AV187" s="54">
        <f>SUM(AV175:AV186)</f>
        <v>739.08</v>
      </c>
      <c r="AW187" s="37">
        <f>SUM(AW175:AW186)</f>
        <v>4014</v>
      </c>
      <c r="AX187" s="55"/>
      <c r="AY187" s="54">
        <f>SUM(AY175:AY186)</f>
        <v>0</v>
      </c>
      <c r="AZ187" s="37">
        <f>SUM(AZ175:AZ186)</f>
        <v>0</v>
      </c>
      <c r="BA187" s="55"/>
      <c r="BB187" s="54">
        <f>SUM(BB175:BB186)</f>
        <v>0</v>
      </c>
      <c r="BC187" s="37">
        <f>SUM(BC175:BC186)</f>
        <v>0</v>
      </c>
      <c r="BD187" s="55"/>
      <c r="BE187" s="54">
        <f>SUM(BE175:BE186)</f>
        <v>15</v>
      </c>
      <c r="BF187" s="37">
        <f>SUM(BF175:BF186)</f>
        <v>18</v>
      </c>
      <c r="BG187" s="55"/>
      <c r="BH187" s="54">
        <f>SUM(BH175:BH186)</f>
        <v>0</v>
      </c>
      <c r="BI187" s="37">
        <f>SUM(BI175:BI186)</f>
        <v>0</v>
      </c>
      <c r="BJ187" s="55"/>
      <c r="BK187" s="54">
        <f>SUM(BK175:BK186)</f>
        <v>0</v>
      </c>
      <c r="BL187" s="37">
        <f>SUM(BL175:BL186)</f>
        <v>0</v>
      </c>
      <c r="BM187" s="55"/>
      <c r="BN187" s="54">
        <f>SUM(BN175:BN186)</f>
        <v>0</v>
      </c>
      <c r="BO187" s="37">
        <f>SUM(BO175:BO186)</f>
        <v>0</v>
      </c>
      <c r="BP187" s="55"/>
      <c r="BQ187" s="54"/>
      <c r="BR187" s="37"/>
      <c r="BS187" s="55"/>
      <c r="BT187" s="54">
        <f>SUM(BT175:BT186)</f>
        <v>0</v>
      </c>
      <c r="BU187" s="37">
        <f>SUM(BU175:BU186)</f>
        <v>0</v>
      </c>
      <c r="BV187" s="55"/>
      <c r="BW187" s="54">
        <f>SUM(BW175:BW186)</f>
        <v>79.5</v>
      </c>
      <c r="BX187" s="37">
        <f>SUM(BX175:BX186)</f>
        <v>133.08000000000001</v>
      </c>
      <c r="BY187" s="55"/>
      <c r="BZ187" s="54">
        <f>SUM(BZ175:BZ186)</f>
        <v>210</v>
      </c>
      <c r="CA187" s="37">
        <f>SUM(CA175:CA186)</f>
        <v>934.05</v>
      </c>
      <c r="CB187" s="55"/>
      <c r="CC187" s="54">
        <f>SUM(CC175:CC186)</f>
        <v>0</v>
      </c>
      <c r="CD187" s="37">
        <f>SUM(CD175:CD186)</f>
        <v>0</v>
      </c>
      <c r="CE187" s="55"/>
      <c r="CF187" s="38">
        <f t="shared" si="40"/>
        <v>1710.972</v>
      </c>
      <c r="CG187" s="39">
        <f t="shared" si="41"/>
        <v>9759.2900000000009</v>
      </c>
    </row>
    <row r="188" spans="1:85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/>
      <c r="AH188" s="5"/>
      <c r="AI188" s="16"/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</v>
      </c>
      <c r="AW188" s="5">
        <v>0</v>
      </c>
      <c r="AX188" s="16">
        <v>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0</v>
      </c>
      <c r="BO188" s="5">
        <v>0</v>
      </c>
      <c r="BP188" s="16">
        <v>0</v>
      </c>
      <c r="BQ188" s="6"/>
      <c r="BR188" s="5"/>
      <c r="BS188" s="16"/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v>0</v>
      </c>
      <c r="CC188" s="6">
        <v>0</v>
      </c>
      <c r="CD188" s="5">
        <v>0</v>
      </c>
      <c r="CE188" s="16">
        <v>0</v>
      </c>
      <c r="CF188" s="7">
        <f t="shared" ref="CF188:CF213" si="52">SUM(CC188,BT188,BH188,BE188,AS188,AP188,AM188,AJ188,AD188,X188,R188,O188,L188,I188,C188,AA188+AV188+BZ188+BK188+F188+BW188+BB188+U188+AY188)+BN188</f>
        <v>0</v>
      </c>
      <c r="CG188" s="17">
        <f t="shared" ref="CG188:CG213" si="53">SUM(CD188,BU188,BI188,BF188,AT188,AQ188,AN188,AK188,AE188,Y188,S188,P188,M188,J188,D188,AB188+AW188+CA188+BL188+G188+BX188+BC188+V188+AZ188)+BO188</f>
        <v>0</v>
      </c>
    </row>
    <row r="189" spans="1:85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0.15</v>
      </c>
      <c r="V189" s="5">
        <v>1.5</v>
      </c>
      <c r="W189" s="16">
        <f t="shared" ref="W189:W193" si="54">V189/U189*1000</f>
        <v>10000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/>
      <c r="AH189" s="5"/>
      <c r="AI189" s="16"/>
      <c r="AJ189" s="6">
        <v>12</v>
      </c>
      <c r="AK189" s="5">
        <v>16.45</v>
      </c>
      <c r="AL189" s="16">
        <f t="shared" ref="AL189:AL197" si="55">AK189/AJ189*1000</f>
        <v>1370.8333333333333</v>
      </c>
      <c r="AM189" s="6">
        <v>0</v>
      </c>
      <c r="AN189" s="5">
        <v>0</v>
      </c>
      <c r="AO189" s="16"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0</v>
      </c>
      <c r="AW189" s="5">
        <v>0</v>
      </c>
      <c r="AX189" s="16">
        <v>0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</v>
      </c>
      <c r="BO189" s="5">
        <v>0</v>
      </c>
      <c r="BP189" s="16">
        <v>0</v>
      </c>
      <c r="BQ189" s="6"/>
      <c r="BR189" s="5"/>
      <c r="BS189" s="16"/>
      <c r="BT189" s="6">
        <v>0</v>
      </c>
      <c r="BU189" s="5">
        <v>0</v>
      </c>
      <c r="BV189" s="16">
        <v>0</v>
      </c>
      <c r="BW189" s="6">
        <v>0.9</v>
      </c>
      <c r="BX189" s="5">
        <v>1.75</v>
      </c>
      <c r="BY189" s="16">
        <f t="shared" ref="BY189" si="56">BX189/BW189*1000</f>
        <v>1944.4444444444443</v>
      </c>
      <c r="BZ189" s="6">
        <v>0</v>
      </c>
      <c r="CA189" s="5">
        <v>0</v>
      </c>
      <c r="CB189" s="16">
        <v>0</v>
      </c>
      <c r="CC189" s="6">
        <v>0</v>
      </c>
      <c r="CD189" s="5">
        <v>0</v>
      </c>
      <c r="CE189" s="16">
        <v>0</v>
      </c>
      <c r="CF189" s="7">
        <f t="shared" si="52"/>
        <v>13.05</v>
      </c>
      <c r="CG189" s="17">
        <f t="shared" si="53"/>
        <v>19.7</v>
      </c>
    </row>
    <row r="190" spans="1:85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</v>
      </c>
      <c r="P190" s="5">
        <v>0</v>
      </c>
      <c r="Q190" s="16">
        <v>0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9.5</v>
      </c>
      <c r="AE190" s="5">
        <v>88.87</v>
      </c>
      <c r="AF190" s="16">
        <f t="shared" ref="AF190:AF199" si="57">AE190/AD190*1000</f>
        <v>9354.7368421052633</v>
      </c>
      <c r="AG190" s="6"/>
      <c r="AH190" s="5"/>
      <c r="AI190" s="16"/>
      <c r="AJ190" s="6">
        <v>5.75</v>
      </c>
      <c r="AK190" s="5">
        <v>30.07</v>
      </c>
      <c r="AL190" s="16">
        <f t="shared" si="55"/>
        <v>5229.565217391304</v>
      </c>
      <c r="AM190" s="6">
        <v>0</v>
      </c>
      <c r="AN190" s="5">
        <v>0</v>
      </c>
      <c r="AO190" s="16"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</v>
      </c>
      <c r="BO190" s="5">
        <v>0</v>
      </c>
      <c r="BP190" s="16">
        <v>0</v>
      </c>
      <c r="BQ190" s="6"/>
      <c r="BR190" s="5"/>
      <c r="BS190" s="16"/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v>0</v>
      </c>
      <c r="CC190" s="6">
        <v>0</v>
      </c>
      <c r="CD190" s="5">
        <v>0</v>
      </c>
      <c r="CE190" s="16">
        <v>0</v>
      </c>
      <c r="CF190" s="7">
        <f t="shared" si="52"/>
        <v>15.25</v>
      </c>
      <c r="CG190" s="17">
        <f t="shared" si="53"/>
        <v>118.94</v>
      </c>
    </row>
    <row r="191" spans="1:85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0.125</v>
      </c>
      <c r="Y191" s="5">
        <v>1.45</v>
      </c>
      <c r="Z191" s="16">
        <f t="shared" ref="Z191" si="58">Y191/X191*1000</f>
        <v>11600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/>
      <c r="AH191" s="5"/>
      <c r="AI191" s="16"/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</v>
      </c>
      <c r="BI191" s="5">
        <v>0</v>
      </c>
      <c r="BJ191" s="16">
        <v>0</v>
      </c>
      <c r="BK191" s="6">
        <v>0</v>
      </c>
      <c r="BL191" s="5">
        <v>0</v>
      </c>
      <c r="BM191" s="16">
        <v>0</v>
      </c>
      <c r="BN191" s="6">
        <v>0</v>
      </c>
      <c r="BO191" s="5">
        <v>0</v>
      </c>
      <c r="BP191" s="16">
        <v>0</v>
      </c>
      <c r="BQ191" s="6"/>
      <c r="BR191" s="5"/>
      <c r="BS191" s="16"/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v>0</v>
      </c>
      <c r="CC191" s="6">
        <v>0</v>
      </c>
      <c r="CD191" s="5">
        <v>0</v>
      </c>
      <c r="CE191" s="16">
        <v>0</v>
      </c>
      <c r="CF191" s="7">
        <f t="shared" si="52"/>
        <v>0.125</v>
      </c>
      <c r="CG191" s="17">
        <f t="shared" si="53"/>
        <v>1.45</v>
      </c>
    </row>
    <row r="192" spans="1:85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28.225000000000001</v>
      </c>
      <c r="AE192" s="5">
        <v>281.64</v>
      </c>
      <c r="AF192" s="16">
        <f t="shared" si="57"/>
        <v>9978.3879539415411</v>
      </c>
      <c r="AG192" s="6"/>
      <c r="AH192" s="5"/>
      <c r="AI192" s="16"/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0</v>
      </c>
      <c r="AW192" s="5">
        <v>0</v>
      </c>
      <c r="AX192" s="16">
        <v>0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</v>
      </c>
      <c r="BO192" s="5">
        <v>0</v>
      </c>
      <c r="BP192" s="16">
        <v>0</v>
      </c>
      <c r="BQ192" s="6"/>
      <c r="BR192" s="5"/>
      <c r="BS192" s="16"/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96.32</v>
      </c>
      <c r="CA192" s="5">
        <v>837.72</v>
      </c>
      <c r="CB192" s="16">
        <f t="shared" ref="CB192:CB196" si="59">CA192/BZ192*1000</f>
        <v>8697.2591362126259</v>
      </c>
      <c r="CC192" s="6">
        <v>0</v>
      </c>
      <c r="CD192" s="5">
        <v>0</v>
      </c>
      <c r="CE192" s="16">
        <v>0</v>
      </c>
      <c r="CF192" s="7">
        <f t="shared" si="52"/>
        <v>124.54499999999999</v>
      </c>
      <c r="CG192" s="17">
        <f t="shared" si="53"/>
        <v>1119.3600000000001</v>
      </c>
    </row>
    <row r="193" spans="1:85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7.0000000000000001E-3</v>
      </c>
      <c r="V193" s="5">
        <v>0.36199999999999999</v>
      </c>
      <c r="W193" s="16">
        <f t="shared" si="54"/>
        <v>51714.28571428571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/>
      <c r="AH193" s="5"/>
      <c r="AI193" s="16"/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0</v>
      </c>
      <c r="AW193" s="5">
        <v>0</v>
      </c>
      <c r="AX193" s="16">
        <v>0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</v>
      </c>
      <c r="BO193" s="5">
        <v>0</v>
      </c>
      <c r="BP193" s="16">
        <v>0</v>
      </c>
      <c r="BQ193" s="6"/>
      <c r="BR193" s="5"/>
      <c r="BS193" s="16"/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70.391999999999996</v>
      </c>
      <c r="CA193" s="5">
        <v>752.62800000000004</v>
      </c>
      <c r="CB193" s="16">
        <f t="shared" si="59"/>
        <v>10691.953631094444</v>
      </c>
      <c r="CC193" s="6">
        <v>0</v>
      </c>
      <c r="CD193" s="5">
        <v>0</v>
      </c>
      <c r="CE193" s="16">
        <v>0</v>
      </c>
      <c r="CF193" s="7">
        <f t="shared" si="52"/>
        <v>70.399000000000001</v>
      </c>
      <c r="CG193" s="17">
        <f t="shared" si="53"/>
        <v>752.99</v>
      </c>
    </row>
    <row r="194" spans="1:85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/>
      <c r="AH194" s="5"/>
      <c r="AI194" s="16"/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v>0</v>
      </c>
      <c r="AV194" s="6">
        <v>122</v>
      </c>
      <c r="AW194" s="5">
        <v>508.8</v>
      </c>
      <c r="AX194" s="16">
        <f t="shared" ref="AX194:AX197" si="60">AW194/AV194*1000</f>
        <v>4170.4918032786882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</v>
      </c>
      <c r="BO194" s="5">
        <v>0</v>
      </c>
      <c r="BP194" s="16">
        <v>0</v>
      </c>
      <c r="BQ194" s="6"/>
      <c r="BR194" s="5"/>
      <c r="BS194" s="16"/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62.16</v>
      </c>
      <c r="CA194" s="5">
        <v>669.03200000000004</v>
      </c>
      <c r="CB194" s="16">
        <f t="shared" si="59"/>
        <v>10763.063063063064</v>
      </c>
      <c r="CC194" s="6">
        <v>0</v>
      </c>
      <c r="CD194" s="5">
        <v>0</v>
      </c>
      <c r="CE194" s="16">
        <v>0</v>
      </c>
      <c r="CF194" s="7">
        <f t="shared" si="52"/>
        <v>184.16</v>
      </c>
      <c r="CG194" s="17">
        <f t="shared" si="53"/>
        <v>1177.8320000000001</v>
      </c>
    </row>
    <row r="195" spans="1:85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0</v>
      </c>
      <c r="P195" s="5">
        <v>0</v>
      </c>
      <c r="Q195" s="16">
        <v>0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/>
      <c r="AH195" s="5"/>
      <c r="AI195" s="16"/>
      <c r="AJ195" s="6">
        <v>30</v>
      </c>
      <c r="AK195" s="5">
        <v>265.75700000000001</v>
      </c>
      <c r="AL195" s="16">
        <f t="shared" si="55"/>
        <v>8858.5666666666657</v>
      </c>
      <c r="AM195" s="6">
        <v>0</v>
      </c>
      <c r="AN195" s="5">
        <v>0</v>
      </c>
      <c r="AO195" s="16"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v>0</v>
      </c>
      <c r="AV195" s="6">
        <v>270</v>
      </c>
      <c r="AW195" s="5">
        <v>970.8</v>
      </c>
      <c r="AX195" s="16">
        <f t="shared" si="60"/>
        <v>3595.5555555555552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0</v>
      </c>
      <c r="BO195" s="5">
        <v>0</v>
      </c>
      <c r="BP195" s="16">
        <v>0</v>
      </c>
      <c r="BQ195" s="6"/>
      <c r="BR195" s="5"/>
      <c r="BS195" s="16"/>
      <c r="BT195" s="6">
        <v>0</v>
      </c>
      <c r="BU195" s="5">
        <v>0</v>
      </c>
      <c r="BV195" s="16">
        <v>0</v>
      </c>
      <c r="BW195" s="6">
        <v>24.58</v>
      </c>
      <c r="BX195" s="5">
        <v>183.858</v>
      </c>
      <c r="BY195" s="16">
        <f t="shared" ref="BY195" si="61">BX195/BW195*1000</f>
        <v>7479.9837266069981</v>
      </c>
      <c r="BZ195" s="6">
        <v>59.9</v>
      </c>
      <c r="CA195" s="5">
        <v>750.66300000000001</v>
      </c>
      <c r="CB195" s="16">
        <f t="shared" si="59"/>
        <v>12531.936560934892</v>
      </c>
      <c r="CC195" s="6">
        <v>0</v>
      </c>
      <c r="CD195" s="5">
        <v>0</v>
      </c>
      <c r="CE195" s="16">
        <v>0</v>
      </c>
      <c r="CF195" s="7">
        <f t="shared" si="52"/>
        <v>384.47999999999996</v>
      </c>
      <c r="CG195" s="17">
        <f t="shared" si="53"/>
        <v>2171.078</v>
      </c>
    </row>
    <row r="196" spans="1:85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0</v>
      </c>
      <c r="P196" s="5">
        <v>0</v>
      </c>
      <c r="Q196" s="16">
        <v>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20</v>
      </c>
      <c r="AE196" s="5">
        <v>219.41</v>
      </c>
      <c r="AF196" s="16">
        <f t="shared" si="57"/>
        <v>10970.5</v>
      </c>
      <c r="AG196" s="6"/>
      <c r="AH196" s="5"/>
      <c r="AI196" s="16"/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0</v>
      </c>
      <c r="AW196" s="5">
        <v>0</v>
      </c>
      <c r="AX196" s="16">
        <v>0</v>
      </c>
      <c r="AY196" s="6">
        <v>173.46</v>
      </c>
      <c r="AZ196" s="5">
        <v>1031.0129999999999</v>
      </c>
      <c r="BA196" s="16">
        <f t="shared" ref="BA196" si="62">AZ196/AY196*1000</f>
        <v>5943.8083708059485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0</v>
      </c>
      <c r="BL196" s="5">
        <v>0</v>
      </c>
      <c r="BM196" s="16">
        <v>0</v>
      </c>
      <c r="BN196" s="6">
        <v>0</v>
      </c>
      <c r="BO196" s="5">
        <v>0</v>
      </c>
      <c r="BP196" s="16">
        <v>0</v>
      </c>
      <c r="BQ196" s="6"/>
      <c r="BR196" s="5"/>
      <c r="BS196" s="16"/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27.635999999999999</v>
      </c>
      <c r="CA196" s="5">
        <v>348.68</v>
      </c>
      <c r="CB196" s="16">
        <f t="shared" si="59"/>
        <v>12616.876537849183</v>
      </c>
      <c r="CC196" s="6">
        <v>0</v>
      </c>
      <c r="CD196" s="5">
        <v>0</v>
      </c>
      <c r="CE196" s="16">
        <v>0</v>
      </c>
      <c r="CF196" s="7">
        <f t="shared" si="52"/>
        <v>221.096</v>
      </c>
      <c r="CG196" s="17">
        <f t="shared" si="53"/>
        <v>1599.1030000000001</v>
      </c>
    </row>
    <row r="197" spans="1:85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0</v>
      </c>
      <c r="P197" s="5">
        <v>0</v>
      </c>
      <c r="Q197" s="16">
        <v>0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0</v>
      </c>
      <c r="Y197" s="5">
        <v>0</v>
      </c>
      <c r="Z197" s="16">
        <v>0</v>
      </c>
      <c r="AA197" s="6">
        <v>0</v>
      </c>
      <c r="AB197" s="5">
        <v>0</v>
      </c>
      <c r="AC197" s="16">
        <v>0</v>
      </c>
      <c r="AD197" s="6">
        <v>0</v>
      </c>
      <c r="AE197" s="5">
        <v>0</v>
      </c>
      <c r="AF197" s="16">
        <v>0</v>
      </c>
      <c r="AG197" s="6"/>
      <c r="AH197" s="5"/>
      <c r="AI197" s="16"/>
      <c r="AJ197" s="6">
        <v>12.5</v>
      </c>
      <c r="AK197" s="5">
        <v>34.630000000000003</v>
      </c>
      <c r="AL197" s="16">
        <f t="shared" si="55"/>
        <v>2770.4000000000005</v>
      </c>
      <c r="AM197" s="6">
        <v>0</v>
      </c>
      <c r="AN197" s="5">
        <v>0</v>
      </c>
      <c r="AO197" s="16"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v>0</v>
      </c>
      <c r="AV197" s="6">
        <v>68</v>
      </c>
      <c r="AW197" s="5">
        <v>161.089</v>
      </c>
      <c r="AX197" s="16">
        <f t="shared" si="60"/>
        <v>2368.955882352941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0</v>
      </c>
      <c r="BL197" s="5">
        <v>0</v>
      </c>
      <c r="BM197" s="16">
        <v>0</v>
      </c>
      <c r="BN197" s="6">
        <v>0</v>
      </c>
      <c r="BO197" s="5">
        <v>0</v>
      </c>
      <c r="BP197" s="16">
        <v>0</v>
      </c>
      <c r="BQ197" s="6"/>
      <c r="BR197" s="5"/>
      <c r="BS197" s="16"/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v>0</v>
      </c>
      <c r="CC197" s="6">
        <v>0</v>
      </c>
      <c r="CD197" s="5">
        <v>0</v>
      </c>
      <c r="CE197" s="16">
        <v>0</v>
      </c>
      <c r="CF197" s="7">
        <f t="shared" si="52"/>
        <v>80.5</v>
      </c>
      <c r="CG197" s="17">
        <f t="shared" si="53"/>
        <v>195.71899999999999</v>
      </c>
    </row>
    <row r="198" spans="1:85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</v>
      </c>
      <c r="P198" s="5">
        <v>0</v>
      </c>
      <c r="Q198" s="16">
        <v>0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28.5</v>
      </c>
      <c r="AE198" s="5">
        <v>296.58800000000002</v>
      </c>
      <c r="AF198" s="16">
        <f t="shared" si="57"/>
        <v>10406.596491228071</v>
      </c>
      <c r="AG198" s="6"/>
      <c r="AH198" s="5"/>
      <c r="AI198" s="16"/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0</v>
      </c>
      <c r="AW198" s="5">
        <v>0</v>
      </c>
      <c r="AX198" s="16">
        <v>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/>
      <c r="BR198" s="5"/>
      <c r="BS198" s="16"/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v>0</v>
      </c>
      <c r="CC198" s="6">
        <v>0</v>
      </c>
      <c r="CD198" s="5">
        <v>0</v>
      </c>
      <c r="CE198" s="16">
        <v>0</v>
      </c>
      <c r="CF198" s="7">
        <f t="shared" si="52"/>
        <v>28.5</v>
      </c>
      <c r="CG198" s="17">
        <f t="shared" si="53"/>
        <v>296.58800000000002</v>
      </c>
    </row>
    <row r="199" spans="1:85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0</v>
      </c>
      <c r="P199" s="5">
        <v>0</v>
      </c>
      <c r="Q199" s="16">
        <v>0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0</v>
      </c>
      <c r="AB199" s="5">
        <v>0</v>
      </c>
      <c r="AC199" s="16">
        <v>0</v>
      </c>
      <c r="AD199" s="6">
        <v>37</v>
      </c>
      <c r="AE199" s="5">
        <v>383.04700000000003</v>
      </c>
      <c r="AF199" s="16">
        <f t="shared" si="57"/>
        <v>10352.621621621623</v>
      </c>
      <c r="AG199" s="6"/>
      <c r="AH199" s="5"/>
      <c r="AI199" s="16"/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</v>
      </c>
      <c r="AW199" s="5">
        <v>0</v>
      </c>
      <c r="AX199" s="16">
        <v>0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0</v>
      </c>
      <c r="BL199" s="5">
        <v>0</v>
      </c>
      <c r="BM199" s="16">
        <v>0</v>
      </c>
      <c r="BN199" s="6">
        <v>0.15</v>
      </c>
      <c r="BO199" s="5">
        <v>0.32300000000000001</v>
      </c>
      <c r="BP199" s="16">
        <f t="shared" ref="BP199" si="63">BO199/BN199*1000</f>
        <v>2153.3333333333335</v>
      </c>
      <c r="BQ199" s="6"/>
      <c r="BR199" s="5"/>
      <c r="BS199" s="16"/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v>0</v>
      </c>
      <c r="CC199" s="6">
        <v>0</v>
      </c>
      <c r="CD199" s="5">
        <v>0</v>
      </c>
      <c r="CE199" s="16">
        <v>0</v>
      </c>
      <c r="CF199" s="7">
        <f t="shared" si="52"/>
        <v>37.15</v>
      </c>
      <c r="CG199" s="17">
        <f t="shared" si="53"/>
        <v>383.37</v>
      </c>
    </row>
    <row r="200" spans="1:85" ht="15" thickBot="1" x14ac:dyDescent="0.35">
      <c r="A200" s="50"/>
      <c r="B200" s="51" t="s">
        <v>17</v>
      </c>
      <c r="C200" s="54">
        <f>SUM(C188:C199)</f>
        <v>0</v>
      </c>
      <c r="D200" s="37">
        <f>SUM(D188:D199)</f>
        <v>0</v>
      </c>
      <c r="E200" s="55"/>
      <c r="F200" s="54">
        <f>SUM(F188:F199)</f>
        <v>0</v>
      </c>
      <c r="G200" s="37">
        <f>SUM(G188:G199)</f>
        <v>0</v>
      </c>
      <c r="H200" s="55"/>
      <c r="I200" s="54">
        <f>SUM(I188:I199)</f>
        <v>0</v>
      </c>
      <c r="J200" s="37">
        <f>SUM(J188:J199)</f>
        <v>0</v>
      </c>
      <c r="K200" s="55"/>
      <c r="L200" s="54">
        <f>SUM(L188:L199)</f>
        <v>0</v>
      </c>
      <c r="M200" s="37">
        <f>SUM(M188:M199)</f>
        <v>0</v>
      </c>
      <c r="N200" s="55"/>
      <c r="O200" s="54">
        <f>SUM(O188:O199)</f>
        <v>0</v>
      </c>
      <c r="P200" s="37">
        <f>SUM(P188:P199)</f>
        <v>0</v>
      </c>
      <c r="Q200" s="55"/>
      <c r="R200" s="54">
        <f>SUM(R188:R199)</f>
        <v>0</v>
      </c>
      <c r="S200" s="37">
        <f>SUM(S188:S199)</f>
        <v>0</v>
      </c>
      <c r="T200" s="55"/>
      <c r="U200" s="54">
        <f>SUM(U188:U199)</f>
        <v>0.157</v>
      </c>
      <c r="V200" s="37">
        <f>SUM(V188:V199)</f>
        <v>1.8620000000000001</v>
      </c>
      <c r="W200" s="55"/>
      <c r="X200" s="54">
        <f>SUM(X188:X199)</f>
        <v>0.125</v>
      </c>
      <c r="Y200" s="37">
        <f>SUM(Y188:Y199)</f>
        <v>1.45</v>
      </c>
      <c r="Z200" s="55"/>
      <c r="AA200" s="54">
        <f>SUM(AA188:AA199)</f>
        <v>0</v>
      </c>
      <c r="AB200" s="37">
        <f>SUM(AB188:AB199)</f>
        <v>0</v>
      </c>
      <c r="AC200" s="55"/>
      <c r="AD200" s="54">
        <f>SUM(AD188:AD199)</f>
        <v>123.22499999999999</v>
      </c>
      <c r="AE200" s="37">
        <f>SUM(AE188:AE199)</f>
        <v>1269.5550000000001</v>
      </c>
      <c r="AF200" s="55"/>
      <c r="AG200" s="54"/>
      <c r="AH200" s="37"/>
      <c r="AI200" s="55"/>
      <c r="AJ200" s="54">
        <f>SUM(AJ188:AJ199)</f>
        <v>60.25</v>
      </c>
      <c r="AK200" s="37">
        <f>SUM(AK188:AK199)</f>
        <v>346.90699999999998</v>
      </c>
      <c r="AL200" s="55"/>
      <c r="AM200" s="54">
        <f>SUM(AM188:AM199)</f>
        <v>0</v>
      </c>
      <c r="AN200" s="37">
        <f>SUM(AN188:AN199)</f>
        <v>0</v>
      </c>
      <c r="AO200" s="55"/>
      <c r="AP200" s="54">
        <f>SUM(AP188:AP199)</f>
        <v>0</v>
      </c>
      <c r="AQ200" s="37">
        <f>SUM(AQ188:AQ199)</f>
        <v>0</v>
      </c>
      <c r="AR200" s="55"/>
      <c r="AS200" s="54">
        <f>SUM(AS188:AS199)</f>
        <v>0</v>
      </c>
      <c r="AT200" s="37">
        <f>SUM(AT188:AT199)</f>
        <v>0</v>
      </c>
      <c r="AU200" s="55"/>
      <c r="AV200" s="54">
        <f>SUM(AV188:AV199)</f>
        <v>460</v>
      </c>
      <c r="AW200" s="37">
        <f>SUM(AW188:AW199)</f>
        <v>1640.6889999999999</v>
      </c>
      <c r="AX200" s="55"/>
      <c r="AY200" s="54">
        <f>SUM(AY188:AY199)</f>
        <v>173.46</v>
      </c>
      <c r="AZ200" s="37">
        <f>SUM(AZ188:AZ199)</f>
        <v>1031.0129999999999</v>
      </c>
      <c r="BA200" s="55"/>
      <c r="BB200" s="54">
        <f>SUM(BB188:BB199)</f>
        <v>0</v>
      </c>
      <c r="BC200" s="37">
        <f>SUM(BC188:BC199)</f>
        <v>0</v>
      </c>
      <c r="BD200" s="55"/>
      <c r="BE200" s="54">
        <f>SUM(BE188:BE199)</f>
        <v>0</v>
      </c>
      <c r="BF200" s="37">
        <f>SUM(BF188:BF199)</f>
        <v>0</v>
      </c>
      <c r="BG200" s="55"/>
      <c r="BH200" s="54">
        <f>SUM(BH188:BH199)</f>
        <v>0</v>
      </c>
      <c r="BI200" s="37">
        <f>SUM(BI188:BI199)</f>
        <v>0</v>
      </c>
      <c r="BJ200" s="55"/>
      <c r="BK200" s="54">
        <f>SUM(BK188:BK199)</f>
        <v>0</v>
      </c>
      <c r="BL200" s="37">
        <f>SUM(BL188:BL199)</f>
        <v>0</v>
      </c>
      <c r="BM200" s="55"/>
      <c r="BN200" s="54">
        <f>SUM(BN188:BN199)</f>
        <v>0.15</v>
      </c>
      <c r="BO200" s="37">
        <f>SUM(BO188:BO199)</f>
        <v>0.32300000000000001</v>
      </c>
      <c r="BP200" s="55"/>
      <c r="BQ200" s="54"/>
      <c r="BR200" s="37"/>
      <c r="BS200" s="55"/>
      <c r="BT200" s="54">
        <f>SUM(BT188:BT199)</f>
        <v>0</v>
      </c>
      <c r="BU200" s="37">
        <f>SUM(BU188:BU199)</f>
        <v>0</v>
      </c>
      <c r="BV200" s="55"/>
      <c r="BW200" s="54">
        <f>SUM(BW188:BW199)</f>
        <v>25.479999999999997</v>
      </c>
      <c r="BX200" s="37">
        <f>SUM(BX188:BX199)</f>
        <v>185.608</v>
      </c>
      <c r="BY200" s="55"/>
      <c r="BZ200" s="54">
        <f>SUM(BZ188:BZ199)</f>
        <v>316.40800000000002</v>
      </c>
      <c r="CA200" s="37">
        <f>SUM(CA188:CA199)</f>
        <v>3358.723</v>
      </c>
      <c r="CB200" s="55"/>
      <c r="CC200" s="54">
        <f>SUM(CC188:CC199)</f>
        <v>0</v>
      </c>
      <c r="CD200" s="37">
        <f>SUM(CD188:CD199)</f>
        <v>0</v>
      </c>
      <c r="CE200" s="55"/>
      <c r="CF200" s="38">
        <f t="shared" si="52"/>
        <v>1159.2550000000001</v>
      </c>
      <c r="CG200" s="39">
        <f t="shared" si="53"/>
        <v>7836.130000000001</v>
      </c>
    </row>
    <row r="201" spans="1:85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17.2</v>
      </c>
      <c r="P201" s="5">
        <v>305.13799999999998</v>
      </c>
      <c r="Q201" s="16">
        <f t="shared" ref="Q201:Q211" si="64">P201/O201*1000</f>
        <v>17740.581395348836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46.98</v>
      </c>
      <c r="AE201" s="5">
        <v>553.54899999999998</v>
      </c>
      <c r="AF201" s="16">
        <f t="shared" ref="AF201:AF212" si="65">AE201/AD201*1000</f>
        <v>11782.652192422309</v>
      </c>
      <c r="AG201" s="6"/>
      <c r="AH201" s="5"/>
      <c r="AI201" s="16"/>
      <c r="AJ201" s="6">
        <v>22</v>
      </c>
      <c r="AK201" s="5">
        <v>56.085999999999999</v>
      </c>
      <c r="AL201" s="16">
        <f t="shared" ref="AL201" si="66">AK201/AJ201*1000</f>
        <v>2549.3636363636365</v>
      </c>
      <c r="AM201" s="6">
        <v>0</v>
      </c>
      <c r="AN201" s="5">
        <v>0</v>
      </c>
      <c r="AO201" s="16"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</v>
      </c>
      <c r="AW201" s="5">
        <v>0</v>
      </c>
      <c r="AX201" s="16">
        <v>0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0</v>
      </c>
      <c r="BL201" s="5">
        <v>0</v>
      </c>
      <c r="BM201" s="16">
        <v>0</v>
      </c>
      <c r="BN201" s="6">
        <v>0</v>
      </c>
      <c r="BO201" s="5">
        <v>0</v>
      </c>
      <c r="BP201" s="16">
        <v>0</v>
      </c>
      <c r="BQ201" s="6"/>
      <c r="BR201" s="5"/>
      <c r="BS201" s="16"/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v>0</v>
      </c>
      <c r="CC201" s="6">
        <v>0</v>
      </c>
      <c r="CD201" s="5">
        <v>0</v>
      </c>
      <c r="CE201" s="16">
        <v>0</v>
      </c>
      <c r="CF201" s="7">
        <f t="shared" si="52"/>
        <v>86.179999999999993</v>
      </c>
      <c r="CG201" s="17">
        <f t="shared" si="53"/>
        <v>914.77299999999991</v>
      </c>
    </row>
    <row r="202" spans="1:85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</v>
      </c>
      <c r="P202" s="5">
        <v>0</v>
      </c>
      <c r="Q202" s="16">
        <v>0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</v>
      </c>
      <c r="AB202" s="5">
        <v>0</v>
      </c>
      <c r="AC202" s="16">
        <v>0</v>
      </c>
      <c r="AD202" s="6">
        <v>47.6</v>
      </c>
      <c r="AE202" s="5">
        <v>480.10199999999998</v>
      </c>
      <c r="AF202" s="16">
        <f t="shared" si="65"/>
        <v>10086.176470588234</v>
      </c>
      <c r="AG202" s="6"/>
      <c r="AH202" s="5"/>
      <c r="AI202" s="16"/>
      <c r="AJ202" s="6">
        <v>3</v>
      </c>
      <c r="AK202" s="5">
        <v>18.475999999999999</v>
      </c>
      <c r="AL202" s="16">
        <f t="shared" ref="AL202:AL211" si="67">AK202/AJ202*1000</f>
        <v>6158.6666666666661</v>
      </c>
      <c r="AM202" s="6">
        <v>0</v>
      </c>
      <c r="AN202" s="5">
        <v>0</v>
      </c>
      <c r="AO202" s="16"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0</v>
      </c>
      <c r="AW202" s="5">
        <v>0</v>
      </c>
      <c r="AX202" s="16">
        <v>0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</v>
      </c>
      <c r="BO202" s="5">
        <v>0</v>
      </c>
      <c r="BP202" s="16">
        <v>0</v>
      </c>
      <c r="BQ202" s="6"/>
      <c r="BR202" s="5"/>
      <c r="BS202" s="16"/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v>0</v>
      </c>
      <c r="CC202" s="6">
        <v>0</v>
      </c>
      <c r="CD202" s="5">
        <v>0</v>
      </c>
      <c r="CE202" s="16">
        <v>0</v>
      </c>
      <c r="CF202" s="7">
        <f t="shared" si="52"/>
        <v>50.6</v>
      </c>
      <c r="CG202" s="17">
        <f t="shared" si="53"/>
        <v>498.57799999999997</v>
      </c>
    </row>
    <row r="203" spans="1:85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</v>
      </c>
      <c r="P203" s="5">
        <v>0</v>
      </c>
      <c r="Q203" s="16">
        <v>0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103.7</v>
      </c>
      <c r="AE203" s="5">
        <v>1233.7249999999999</v>
      </c>
      <c r="AF203" s="16">
        <f t="shared" si="65"/>
        <v>11897.058823529411</v>
      </c>
      <c r="AG203" s="6"/>
      <c r="AH203" s="5"/>
      <c r="AI203" s="16"/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17</v>
      </c>
      <c r="BC203" s="5">
        <v>19.841000000000001</v>
      </c>
      <c r="BD203" s="16">
        <f t="shared" ref="BD203" si="68">BC203/BB203*1000</f>
        <v>1167.1176470588236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/>
      <c r="BR203" s="5"/>
      <c r="BS203" s="16"/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v>0</v>
      </c>
      <c r="CC203" s="6">
        <v>0</v>
      </c>
      <c r="CD203" s="5">
        <v>0</v>
      </c>
      <c r="CE203" s="16">
        <v>0</v>
      </c>
      <c r="CF203" s="7">
        <f t="shared" si="52"/>
        <v>120.7</v>
      </c>
      <c r="CG203" s="17">
        <f t="shared" si="53"/>
        <v>1253.5659999999998</v>
      </c>
    </row>
    <row r="204" spans="1:85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</v>
      </c>
      <c r="P204" s="5">
        <v>0</v>
      </c>
      <c r="Q204" s="16">
        <v>0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9.5</v>
      </c>
      <c r="AE204" s="5">
        <v>89.242000000000004</v>
      </c>
      <c r="AF204" s="16">
        <f t="shared" si="65"/>
        <v>9393.894736842105</v>
      </c>
      <c r="AG204" s="6"/>
      <c r="AH204" s="5"/>
      <c r="AI204" s="16"/>
      <c r="AJ204" s="6">
        <v>1</v>
      </c>
      <c r="AK204" s="5">
        <v>5.2569999999999997</v>
      </c>
      <c r="AL204" s="16">
        <f t="shared" si="67"/>
        <v>5257</v>
      </c>
      <c r="AM204" s="6">
        <v>0</v>
      </c>
      <c r="AN204" s="5">
        <v>0</v>
      </c>
      <c r="AO204" s="16"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</v>
      </c>
      <c r="AW204" s="5">
        <v>0</v>
      </c>
      <c r="AX204" s="16">
        <v>0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</v>
      </c>
      <c r="BO204" s="5">
        <v>0</v>
      </c>
      <c r="BP204" s="16">
        <v>0</v>
      </c>
      <c r="BQ204" s="6"/>
      <c r="BR204" s="5"/>
      <c r="BS204" s="16"/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1.5</v>
      </c>
      <c r="CA204" s="5">
        <v>0.65200000000000002</v>
      </c>
      <c r="CB204" s="16">
        <f t="shared" ref="CB204:CB210" si="69">CA204/BZ204*1000</f>
        <v>434.66666666666669</v>
      </c>
      <c r="CC204" s="6">
        <v>0</v>
      </c>
      <c r="CD204" s="5">
        <v>0</v>
      </c>
      <c r="CE204" s="16">
        <v>0</v>
      </c>
      <c r="CF204" s="7">
        <f t="shared" si="52"/>
        <v>12</v>
      </c>
      <c r="CG204" s="17">
        <f t="shared" si="53"/>
        <v>95.15100000000001</v>
      </c>
    </row>
    <row r="205" spans="1:85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</v>
      </c>
      <c r="P205" s="5">
        <v>0</v>
      </c>
      <c r="Q205" s="16">
        <v>0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/>
      <c r="AH205" s="5"/>
      <c r="AI205" s="16"/>
      <c r="AJ205" s="6">
        <v>10</v>
      </c>
      <c r="AK205" s="5">
        <v>24.751000000000001</v>
      </c>
      <c r="AL205" s="16">
        <f t="shared" si="67"/>
        <v>2475.1000000000004</v>
      </c>
      <c r="AM205" s="6">
        <v>0</v>
      </c>
      <c r="AN205" s="5">
        <v>0</v>
      </c>
      <c r="AO205" s="16"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0</v>
      </c>
      <c r="AW205" s="5">
        <v>0</v>
      </c>
      <c r="AX205" s="16">
        <v>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</v>
      </c>
      <c r="BO205" s="5">
        <v>0</v>
      </c>
      <c r="BP205" s="16">
        <v>0</v>
      </c>
      <c r="BQ205" s="6"/>
      <c r="BR205" s="5"/>
      <c r="BS205" s="16"/>
      <c r="BT205" s="6">
        <v>0</v>
      </c>
      <c r="BU205" s="5">
        <v>0</v>
      </c>
      <c r="BV205" s="16">
        <v>0</v>
      </c>
      <c r="BW205" s="6">
        <v>0.32</v>
      </c>
      <c r="BX205" s="5">
        <v>0.67500000000000004</v>
      </c>
      <c r="BY205" s="16">
        <f t="shared" ref="BY205:BY212" si="70">BX205/BW205*1000</f>
        <v>2109.375</v>
      </c>
      <c r="BZ205" s="6">
        <v>0</v>
      </c>
      <c r="CA205" s="5">
        <v>0</v>
      </c>
      <c r="CB205" s="16">
        <v>0</v>
      </c>
      <c r="CC205" s="6">
        <v>0</v>
      </c>
      <c r="CD205" s="5">
        <v>0</v>
      </c>
      <c r="CE205" s="16">
        <v>0</v>
      </c>
      <c r="CF205" s="7">
        <f t="shared" si="52"/>
        <v>10.32</v>
      </c>
      <c r="CG205" s="17">
        <f t="shared" si="53"/>
        <v>25.426000000000002</v>
      </c>
    </row>
    <row r="206" spans="1:85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0</v>
      </c>
      <c r="P206" s="5">
        <v>0</v>
      </c>
      <c r="Q206" s="16">
        <v>0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39</v>
      </c>
      <c r="AE206" s="5">
        <v>455.79199999999997</v>
      </c>
      <c r="AF206" s="16">
        <f t="shared" si="65"/>
        <v>11686.974358974359</v>
      </c>
      <c r="AG206" s="6"/>
      <c r="AH206" s="5"/>
      <c r="AI206" s="16"/>
      <c r="AJ206" s="6">
        <v>34.5</v>
      </c>
      <c r="AK206" s="5">
        <v>80.596999999999994</v>
      </c>
      <c r="AL206" s="16">
        <f t="shared" si="67"/>
        <v>2336.144927536232</v>
      </c>
      <c r="AM206" s="6">
        <v>0</v>
      </c>
      <c r="AN206" s="5">
        <v>0</v>
      </c>
      <c r="AO206" s="16"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v>0</v>
      </c>
      <c r="AV206" s="6">
        <v>59.575000000000003</v>
      </c>
      <c r="AW206" s="5">
        <v>581.86</v>
      </c>
      <c r="AX206" s="16">
        <f t="shared" ref="AX206" si="71">AW206/AV206*1000</f>
        <v>9766.8485102811574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/>
      <c r="BR206" s="5"/>
      <c r="BS206" s="16"/>
      <c r="BT206" s="6">
        <v>0</v>
      </c>
      <c r="BU206" s="5">
        <v>0</v>
      </c>
      <c r="BV206" s="16">
        <v>0</v>
      </c>
      <c r="BW206" s="6">
        <v>1.4999999999999999E-2</v>
      </c>
      <c r="BX206" s="5">
        <v>0.1</v>
      </c>
      <c r="BY206" s="16">
        <f t="shared" si="70"/>
        <v>6666.666666666667</v>
      </c>
      <c r="BZ206" s="6">
        <v>58.554000000000002</v>
      </c>
      <c r="CA206" s="5">
        <v>650.79</v>
      </c>
      <c r="CB206" s="16">
        <f t="shared" si="69"/>
        <v>11114.355979096217</v>
      </c>
      <c r="CC206" s="6">
        <v>0</v>
      </c>
      <c r="CD206" s="5">
        <v>0</v>
      </c>
      <c r="CE206" s="16">
        <v>0</v>
      </c>
      <c r="CF206" s="7">
        <f t="shared" si="52"/>
        <v>191.64400000000001</v>
      </c>
      <c r="CG206" s="17">
        <f t="shared" si="53"/>
        <v>1769.1390000000001</v>
      </c>
    </row>
    <row r="207" spans="1:85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0</v>
      </c>
      <c r="P207" s="5">
        <v>0</v>
      </c>
      <c r="Q207" s="16">
        <v>0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58.5</v>
      </c>
      <c r="AE207" s="5">
        <v>699.34900000000005</v>
      </c>
      <c r="AF207" s="16">
        <f t="shared" si="65"/>
        <v>11954.68376068376</v>
      </c>
      <c r="AG207" s="6"/>
      <c r="AH207" s="5"/>
      <c r="AI207" s="16"/>
      <c r="AJ207" s="6">
        <v>24</v>
      </c>
      <c r="AK207" s="5">
        <v>82.516000000000005</v>
      </c>
      <c r="AL207" s="16">
        <f t="shared" si="67"/>
        <v>3438.166666666667</v>
      </c>
      <c r="AM207" s="6">
        <v>0</v>
      </c>
      <c r="AN207" s="5">
        <v>0</v>
      </c>
      <c r="AO207" s="16"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</v>
      </c>
      <c r="AW207" s="5">
        <v>0</v>
      </c>
      <c r="AX207" s="16">
        <v>0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0</v>
      </c>
      <c r="BO207" s="5">
        <v>0</v>
      </c>
      <c r="BP207" s="16">
        <v>0</v>
      </c>
      <c r="BQ207" s="6"/>
      <c r="BR207" s="5"/>
      <c r="BS207" s="16"/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74.5</v>
      </c>
      <c r="CA207" s="5">
        <v>644.65200000000004</v>
      </c>
      <c r="CB207" s="16">
        <f t="shared" si="69"/>
        <v>8653.0469798657723</v>
      </c>
      <c r="CC207" s="6">
        <v>0</v>
      </c>
      <c r="CD207" s="5">
        <v>0</v>
      </c>
      <c r="CE207" s="16">
        <v>0</v>
      </c>
      <c r="CF207" s="7">
        <f t="shared" si="52"/>
        <v>157</v>
      </c>
      <c r="CG207" s="17">
        <f t="shared" si="53"/>
        <v>1426.5170000000001</v>
      </c>
    </row>
    <row r="208" spans="1:85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0</v>
      </c>
      <c r="P208" s="5">
        <v>0</v>
      </c>
      <c r="Q208" s="16">
        <v>0</v>
      </c>
      <c r="R208" s="6">
        <v>0</v>
      </c>
      <c r="S208" s="5">
        <v>0</v>
      </c>
      <c r="T208" s="16">
        <v>0</v>
      </c>
      <c r="U208" s="6">
        <v>0.05</v>
      </c>
      <c r="V208" s="5">
        <v>0.3</v>
      </c>
      <c r="W208" s="16">
        <f t="shared" ref="W208" si="72">V208/U208*1000</f>
        <v>5999.9999999999991</v>
      </c>
      <c r="X208" s="6">
        <v>0</v>
      </c>
      <c r="Y208" s="5">
        <v>0</v>
      </c>
      <c r="Z208" s="16">
        <v>0</v>
      </c>
      <c r="AA208" s="6">
        <v>0</v>
      </c>
      <c r="AB208" s="5">
        <v>0</v>
      </c>
      <c r="AC208" s="16">
        <v>0</v>
      </c>
      <c r="AD208" s="6">
        <v>58.048000000000002</v>
      </c>
      <c r="AE208" s="5">
        <v>548.33500000000004</v>
      </c>
      <c r="AF208" s="16">
        <f t="shared" si="65"/>
        <v>9446.2341510474089</v>
      </c>
      <c r="AG208" s="6"/>
      <c r="AH208" s="5"/>
      <c r="AI208" s="16"/>
      <c r="AJ208" s="6">
        <v>64</v>
      </c>
      <c r="AK208" s="5">
        <v>180.10599999999999</v>
      </c>
      <c r="AL208" s="16">
        <f t="shared" si="67"/>
        <v>2814.15625</v>
      </c>
      <c r="AM208" s="6">
        <v>0</v>
      </c>
      <c r="AN208" s="5">
        <v>0</v>
      </c>
      <c r="AO208" s="16"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0</v>
      </c>
      <c r="AW208" s="5">
        <v>0</v>
      </c>
      <c r="AX208" s="16">
        <v>0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0</v>
      </c>
      <c r="BL208" s="5">
        <v>0</v>
      </c>
      <c r="BM208" s="16">
        <v>0</v>
      </c>
      <c r="BN208" s="6">
        <v>0</v>
      </c>
      <c r="BO208" s="5">
        <v>0</v>
      </c>
      <c r="BP208" s="16">
        <v>0</v>
      </c>
      <c r="BQ208" s="6"/>
      <c r="BR208" s="5"/>
      <c r="BS208" s="16"/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50</v>
      </c>
      <c r="CA208" s="5">
        <v>538.74699999999996</v>
      </c>
      <c r="CB208" s="16">
        <f t="shared" si="69"/>
        <v>10774.939999999999</v>
      </c>
      <c r="CC208" s="6">
        <v>0</v>
      </c>
      <c r="CD208" s="5">
        <v>0</v>
      </c>
      <c r="CE208" s="16">
        <v>0</v>
      </c>
      <c r="CF208" s="7">
        <f t="shared" si="52"/>
        <v>172.09800000000001</v>
      </c>
      <c r="CG208" s="17">
        <f t="shared" si="53"/>
        <v>1267.4879999999998</v>
      </c>
    </row>
    <row r="209" spans="1:85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0</v>
      </c>
      <c r="P209" s="5">
        <v>0</v>
      </c>
      <c r="Q209" s="16">
        <v>0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/>
      <c r="AH209" s="5"/>
      <c r="AI209" s="16"/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</v>
      </c>
      <c r="AW209" s="5">
        <v>0</v>
      </c>
      <c r="AX209" s="16">
        <v>0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0</v>
      </c>
      <c r="BL209" s="5">
        <v>0</v>
      </c>
      <c r="BM209" s="16">
        <v>0</v>
      </c>
      <c r="BN209" s="6">
        <v>0</v>
      </c>
      <c r="BO209" s="5">
        <v>0</v>
      </c>
      <c r="BP209" s="16">
        <v>0</v>
      </c>
      <c r="BQ209" s="6"/>
      <c r="BR209" s="5"/>
      <c r="BS209" s="16"/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30</v>
      </c>
      <c r="CA209" s="5">
        <v>420</v>
      </c>
      <c r="CB209" s="16">
        <f t="shared" si="69"/>
        <v>14000</v>
      </c>
      <c r="CC209" s="6">
        <v>1E-3</v>
      </c>
      <c r="CD209" s="5">
        <v>208</v>
      </c>
      <c r="CE209" s="63">
        <f t="shared" ref="CE209" si="73">CD209/CC209*1000</f>
        <v>208000000</v>
      </c>
      <c r="CF209" s="7">
        <f t="shared" si="52"/>
        <v>30.001000000000001</v>
      </c>
      <c r="CG209" s="17">
        <f t="shared" si="53"/>
        <v>628</v>
      </c>
    </row>
    <row r="210" spans="1:85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17.2</v>
      </c>
      <c r="P210" s="5">
        <v>368.08</v>
      </c>
      <c r="Q210" s="16">
        <f t="shared" si="64"/>
        <v>21400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/>
      <c r="AH210" s="5"/>
      <c r="AI210" s="16"/>
      <c r="AJ210" s="6">
        <v>39.5</v>
      </c>
      <c r="AK210" s="5">
        <v>134.38499999999999</v>
      </c>
      <c r="AL210" s="16">
        <f t="shared" si="67"/>
        <v>3402.1518987341769</v>
      </c>
      <c r="AM210" s="6">
        <v>0</v>
      </c>
      <c r="AN210" s="5">
        <v>0</v>
      </c>
      <c r="AO210" s="16"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</v>
      </c>
      <c r="AW210" s="5">
        <v>0</v>
      </c>
      <c r="AX210" s="16">
        <v>0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0</v>
      </c>
      <c r="BO210" s="5">
        <v>0</v>
      </c>
      <c r="BP210" s="16">
        <v>0</v>
      </c>
      <c r="BQ210" s="6"/>
      <c r="BR210" s="5"/>
      <c r="BS210" s="16"/>
      <c r="BT210" s="6">
        <v>0</v>
      </c>
      <c r="BU210" s="5">
        <v>0</v>
      </c>
      <c r="BV210" s="16">
        <v>0</v>
      </c>
      <c r="BW210" s="6">
        <v>1</v>
      </c>
      <c r="BX210" s="5">
        <v>0.90300000000000002</v>
      </c>
      <c r="BY210" s="16">
        <f t="shared" si="70"/>
        <v>903</v>
      </c>
      <c r="BZ210" s="6">
        <v>30</v>
      </c>
      <c r="CA210" s="5">
        <v>420</v>
      </c>
      <c r="CB210" s="16">
        <f t="shared" si="69"/>
        <v>14000</v>
      </c>
      <c r="CC210" s="6">
        <v>0</v>
      </c>
      <c r="CD210" s="5">
        <v>0</v>
      </c>
      <c r="CE210" s="16">
        <v>0</v>
      </c>
      <c r="CF210" s="7">
        <f t="shared" si="52"/>
        <v>87.7</v>
      </c>
      <c r="CG210" s="17">
        <f t="shared" si="53"/>
        <v>923.36799999999994</v>
      </c>
    </row>
    <row r="211" spans="1:85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17.2</v>
      </c>
      <c r="P211" s="5">
        <v>383.58</v>
      </c>
      <c r="Q211" s="16">
        <f t="shared" si="64"/>
        <v>22301.162790697676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80</v>
      </c>
      <c r="AE211" s="5">
        <v>1380.636</v>
      </c>
      <c r="AF211" s="16">
        <f t="shared" si="65"/>
        <v>17257.95</v>
      </c>
      <c r="AG211" s="6"/>
      <c r="AH211" s="5"/>
      <c r="AI211" s="16"/>
      <c r="AJ211" s="6">
        <v>57</v>
      </c>
      <c r="AK211" s="5">
        <v>237.55199999999999</v>
      </c>
      <c r="AL211" s="16">
        <f t="shared" si="67"/>
        <v>4167.5789473684208</v>
      </c>
      <c r="AM211" s="6">
        <v>0</v>
      </c>
      <c r="AN211" s="5">
        <v>0</v>
      </c>
      <c r="AO211" s="16"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0</v>
      </c>
      <c r="AW211" s="5">
        <v>0</v>
      </c>
      <c r="AX211" s="16">
        <v>0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/>
      <c r="BR211" s="5"/>
      <c r="BS211" s="16"/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v>0</v>
      </c>
      <c r="CC211" s="6">
        <v>0</v>
      </c>
      <c r="CD211" s="5">
        <v>0</v>
      </c>
      <c r="CE211" s="16">
        <v>0</v>
      </c>
      <c r="CF211" s="7">
        <f t="shared" si="52"/>
        <v>154.19999999999999</v>
      </c>
      <c r="CG211" s="17">
        <f t="shared" si="53"/>
        <v>2001.7679999999998</v>
      </c>
    </row>
    <row r="212" spans="1:85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</v>
      </c>
      <c r="P212" s="5">
        <v>0</v>
      </c>
      <c r="Q212" s="16">
        <v>0</v>
      </c>
      <c r="R212" s="6">
        <v>0</v>
      </c>
      <c r="S212" s="5">
        <v>0</v>
      </c>
      <c r="T212" s="16">
        <v>0</v>
      </c>
      <c r="U212" s="6">
        <v>0</v>
      </c>
      <c r="V212" s="5">
        <v>0</v>
      </c>
      <c r="W212" s="16">
        <v>0</v>
      </c>
      <c r="X212" s="6">
        <v>0</v>
      </c>
      <c r="Y212" s="5">
        <v>0</v>
      </c>
      <c r="Z212" s="16">
        <v>0</v>
      </c>
      <c r="AA212" s="6">
        <v>0</v>
      </c>
      <c r="AB212" s="5">
        <v>0</v>
      </c>
      <c r="AC212" s="16">
        <v>0</v>
      </c>
      <c r="AD212" s="6">
        <v>69.5</v>
      </c>
      <c r="AE212" s="5">
        <v>985.97400000000005</v>
      </c>
      <c r="AF212" s="16">
        <f t="shared" si="65"/>
        <v>14186.676258992806</v>
      </c>
      <c r="AG212" s="6"/>
      <c r="AH212" s="5"/>
      <c r="AI212" s="16"/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0</v>
      </c>
      <c r="AW212" s="5">
        <v>0</v>
      </c>
      <c r="AX212" s="16">
        <v>0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/>
      <c r="BR212" s="5"/>
      <c r="BS212" s="16"/>
      <c r="BT212" s="6">
        <v>0</v>
      </c>
      <c r="BU212" s="5">
        <v>0</v>
      </c>
      <c r="BV212" s="16">
        <v>0</v>
      </c>
      <c r="BW212" s="6">
        <v>0.25600000000000001</v>
      </c>
      <c r="BX212" s="5">
        <v>0.3</v>
      </c>
      <c r="BY212" s="16">
        <f t="shared" si="70"/>
        <v>1171.875</v>
      </c>
      <c r="BZ212" s="6">
        <v>0</v>
      </c>
      <c r="CA212" s="5">
        <v>0</v>
      </c>
      <c r="CB212" s="16">
        <v>0</v>
      </c>
      <c r="CC212" s="6">
        <v>0</v>
      </c>
      <c r="CD212" s="5">
        <v>0</v>
      </c>
      <c r="CE212" s="16">
        <v>0</v>
      </c>
      <c r="CF212" s="7">
        <f t="shared" si="52"/>
        <v>69.756</v>
      </c>
      <c r="CG212" s="17">
        <f t="shared" si="53"/>
        <v>986.274</v>
      </c>
    </row>
    <row r="213" spans="1:85" ht="15" thickBot="1" x14ac:dyDescent="0.35">
      <c r="A213" s="50"/>
      <c r="B213" s="51" t="s">
        <v>17</v>
      </c>
      <c r="C213" s="54">
        <f>SUM(C201:C212)</f>
        <v>0</v>
      </c>
      <c r="D213" s="37">
        <f>SUM(D201:D212)</f>
        <v>0</v>
      </c>
      <c r="E213" s="55"/>
      <c r="F213" s="54">
        <f>SUM(F201:F212)</f>
        <v>0</v>
      </c>
      <c r="G213" s="37">
        <f>SUM(G201:G212)</f>
        <v>0</v>
      </c>
      <c r="H213" s="55"/>
      <c r="I213" s="54">
        <f>SUM(I201:I212)</f>
        <v>0</v>
      </c>
      <c r="J213" s="37">
        <f>SUM(J201:J212)</f>
        <v>0</v>
      </c>
      <c r="K213" s="55"/>
      <c r="L213" s="54">
        <f>SUM(L201:L212)</f>
        <v>0</v>
      </c>
      <c r="M213" s="37">
        <f>SUM(M201:M212)</f>
        <v>0</v>
      </c>
      <c r="N213" s="55"/>
      <c r="O213" s="54">
        <f>SUM(O201:O212)</f>
        <v>51.599999999999994</v>
      </c>
      <c r="P213" s="37">
        <f>SUM(P201:P212)</f>
        <v>1056.798</v>
      </c>
      <c r="Q213" s="55"/>
      <c r="R213" s="54">
        <f>SUM(R201:R212)</f>
        <v>0</v>
      </c>
      <c r="S213" s="37">
        <f>SUM(S201:S212)</f>
        <v>0</v>
      </c>
      <c r="T213" s="55"/>
      <c r="U213" s="54">
        <f>SUM(U201:U212)</f>
        <v>0.05</v>
      </c>
      <c r="V213" s="37">
        <f>SUM(V201:V212)</f>
        <v>0.3</v>
      </c>
      <c r="W213" s="55"/>
      <c r="X213" s="54">
        <f>SUM(X201:X212)</f>
        <v>0</v>
      </c>
      <c r="Y213" s="37">
        <f>SUM(Y201:Y212)</f>
        <v>0</v>
      </c>
      <c r="Z213" s="55"/>
      <c r="AA213" s="54">
        <f>SUM(AA201:AA212)</f>
        <v>0</v>
      </c>
      <c r="AB213" s="37">
        <f>SUM(AB201:AB212)</f>
        <v>0</v>
      </c>
      <c r="AC213" s="55"/>
      <c r="AD213" s="54">
        <f>SUM(AD201:AD212)</f>
        <v>512.82799999999997</v>
      </c>
      <c r="AE213" s="37">
        <f>SUM(AE201:AE212)</f>
        <v>6426.7039999999997</v>
      </c>
      <c r="AF213" s="55"/>
      <c r="AG213" s="54"/>
      <c r="AH213" s="37"/>
      <c r="AI213" s="55"/>
      <c r="AJ213" s="54">
        <f>SUM(AJ201:AJ212)</f>
        <v>255</v>
      </c>
      <c r="AK213" s="37">
        <f>SUM(AK201:AK212)</f>
        <v>819.726</v>
      </c>
      <c r="AL213" s="55"/>
      <c r="AM213" s="54">
        <f>SUM(AM201:AM212)</f>
        <v>0</v>
      </c>
      <c r="AN213" s="37">
        <f>SUM(AN201:AN212)</f>
        <v>0</v>
      </c>
      <c r="AO213" s="55"/>
      <c r="AP213" s="54">
        <f>SUM(AP201:AP212)</f>
        <v>0</v>
      </c>
      <c r="AQ213" s="37">
        <f>SUM(AQ201:AQ212)</f>
        <v>0</v>
      </c>
      <c r="AR213" s="55"/>
      <c r="AS213" s="54">
        <f>SUM(AS201:AS212)</f>
        <v>0</v>
      </c>
      <c r="AT213" s="37">
        <f>SUM(AT201:AT212)</f>
        <v>0</v>
      </c>
      <c r="AU213" s="55"/>
      <c r="AV213" s="54">
        <f>SUM(AV201:AV212)</f>
        <v>59.575000000000003</v>
      </c>
      <c r="AW213" s="37">
        <f>SUM(AW201:AW212)</f>
        <v>581.86</v>
      </c>
      <c r="AX213" s="55"/>
      <c r="AY213" s="54">
        <f>SUM(AY201:AY212)</f>
        <v>0</v>
      </c>
      <c r="AZ213" s="37">
        <f>SUM(AZ201:AZ212)</f>
        <v>0</v>
      </c>
      <c r="BA213" s="55"/>
      <c r="BB213" s="54">
        <f>SUM(BB201:BB212)</f>
        <v>17</v>
      </c>
      <c r="BC213" s="37">
        <f>SUM(BC201:BC212)</f>
        <v>19.841000000000001</v>
      </c>
      <c r="BD213" s="55"/>
      <c r="BE213" s="54">
        <f>SUM(BE201:BE212)</f>
        <v>0</v>
      </c>
      <c r="BF213" s="37">
        <f>SUM(BF201:BF212)</f>
        <v>0</v>
      </c>
      <c r="BG213" s="55"/>
      <c r="BH213" s="54">
        <f>SUM(BH201:BH212)</f>
        <v>0</v>
      </c>
      <c r="BI213" s="37">
        <f>SUM(BI201:BI212)</f>
        <v>0</v>
      </c>
      <c r="BJ213" s="55"/>
      <c r="BK213" s="54">
        <f>SUM(BK201:BK212)</f>
        <v>0</v>
      </c>
      <c r="BL213" s="37">
        <f>SUM(BL201:BL212)</f>
        <v>0</v>
      </c>
      <c r="BM213" s="55"/>
      <c r="BN213" s="54">
        <f>SUM(BN201:BN212)</f>
        <v>0</v>
      </c>
      <c r="BO213" s="37">
        <f>SUM(BO201:BO212)</f>
        <v>0</v>
      </c>
      <c r="BP213" s="55"/>
      <c r="BQ213" s="54"/>
      <c r="BR213" s="37"/>
      <c r="BS213" s="55"/>
      <c r="BT213" s="54">
        <f>SUM(BT201:BT212)</f>
        <v>0</v>
      </c>
      <c r="BU213" s="37">
        <f>SUM(BU201:BU212)</f>
        <v>0</v>
      </c>
      <c r="BV213" s="55"/>
      <c r="BW213" s="54">
        <f>SUM(BW201:BW212)</f>
        <v>1.591</v>
      </c>
      <c r="BX213" s="37">
        <f>SUM(BX201:BX212)</f>
        <v>1.978</v>
      </c>
      <c r="BY213" s="55"/>
      <c r="BZ213" s="54">
        <f>SUM(BZ201:BZ212)</f>
        <v>244.554</v>
      </c>
      <c r="CA213" s="37">
        <f>SUM(CA201:CA212)</f>
        <v>2674.8409999999999</v>
      </c>
      <c r="CB213" s="55"/>
      <c r="CC213" s="54">
        <f>SUM(CC201:CC212)</f>
        <v>1E-3</v>
      </c>
      <c r="CD213" s="37">
        <f>SUM(CD201:CD212)</f>
        <v>208</v>
      </c>
      <c r="CE213" s="55"/>
      <c r="CF213" s="38">
        <f t="shared" si="52"/>
        <v>1142.1990000000001</v>
      </c>
      <c r="CG213" s="39">
        <f t="shared" si="53"/>
        <v>11790.048000000001</v>
      </c>
    </row>
    <row r="214" spans="1:85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</v>
      </c>
      <c r="P214" s="5">
        <v>0</v>
      </c>
      <c r="Q214" s="16">
        <v>0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48.5</v>
      </c>
      <c r="AE214" s="5">
        <v>561.96</v>
      </c>
      <c r="AF214" s="16">
        <f t="shared" ref="AF214:AF216" si="74">AE214/AD214*1000</f>
        <v>11586.804123711341</v>
      </c>
      <c r="AG214" s="6"/>
      <c r="AH214" s="5"/>
      <c r="AI214" s="16"/>
      <c r="AJ214" s="6">
        <v>7</v>
      </c>
      <c r="AK214" s="5">
        <v>23.841000000000001</v>
      </c>
      <c r="AL214" s="16">
        <f t="shared" ref="AL214:AL216" si="75">AK214/AJ214*1000</f>
        <v>3405.8571428571431</v>
      </c>
      <c r="AM214" s="6">
        <v>0</v>
      </c>
      <c r="AN214" s="5">
        <v>0</v>
      </c>
      <c r="AO214" s="16"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0</v>
      </c>
      <c r="AW214" s="5">
        <v>0</v>
      </c>
      <c r="AX214" s="16">
        <v>0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0</v>
      </c>
      <c r="BL214" s="5">
        <v>0</v>
      </c>
      <c r="BM214" s="16">
        <v>0</v>
      </c>
      <c r="BN214" s="6">
        <v>0</v>
      </c>
      <c r="BO214" s="5">
        <v>0</v>
      </c>
      <c r="BP214" s="16">
        <v>0</v>
      </c>
      <c r="BQ214" s="6"/>
      <c r="BR214" s="5"/>
      <c r="BS214" s="16"/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v>0</v>
      </c>
      <c r="CC214" s="6">
        <v>0</v>
      </c>
      <c r="CD214" s="5">
        <v>0</v>
      </c>
      <c r="CE214" s="16">
        <v>0</v>
      </c>
      <c r="CF214" s="7">
        <f t="shared" ref="CF214:CF226" si="76">SUM(CC214,BT214,BH214,BE214,AS214,AP214,AM214,AJ214,AD214,X214,R214,O214,L214,I214,C214,AA214+AV214+BZ214+BK214+F214+BW214+BB214+U214+AY214)+BN214</f>
        <v>55.5</v>
      </c>
      <c r="CG214" s="17">
        <f t="shared" ref="CG214:CG226" si="77">SUM(CD214,BU214,BI214,BF214,AT214,AQ214,AN214,AK214,AE214,Y214,S214,P214,M214,J214,D214,AB214+AW214+CA214+BL214+G214+BX214+BC214+V214+AZ214)+BO214</f>
        <v>585.80100000000004</v>
      </c>
    </row>
    <row r="215" spans="1:85" x14ac:dyDescent="0.3">
      <c r="A215" s="48">
        <v>2020</v>
      </c>
      <c r="B215" s="49" t="s">
        <v>6</v>
      </c>
      <c r="C215" s="6">
        <v>119.48</v>
      </c>
      <c r="D215" s="5">
        <v>2164.3510000000001</v>
      </c>
      <c r="E215" s="16">
        <f t="shared" ref="E215" si="78">D215/C215*1000</f>
        <v>18114.75560763308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39</v>
      </c>
      <c r="AE215" s="5">
        <v>445.18400000000003</v>
      </c>
      <c r="AF215" s="16">
        <f t="shared" si="74"/>
        <v>11414.974358974361</v>
      </c>
      <c r="AG215" s="6"/>
      <c r="AH215" s="5"/>
      <c r="AI215" s="16"/>
      <c r="AJ215" s="6">
        <v>38</v>
      </c>
      <c r="AK215" s="5">
        <v>135.30199999999999</v>
      </c>
      <c r="AL215" s="16">
        <f t="shared" si="75"/>
        <v>3560.5789473684213</v>
      </c>
      <c r="AM215" s="6">
        <v>0</v>
      </c>
      <c r="AN215" s="5">
        <v>0</v>
      </c>
      <c r="AO215" s="16"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/>
      <c r="BR215" s="5"/>
      <c r="BS215" s="16"/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v>0</v>
      </c>
      <c r="CC215" s="6">
        <v>0</v>
      </c>
      <c r="CD215" s="5">
        <v>0</v>
      </c>
      <c r="CE215" s="16">
        <v>0</v>
      </c>
      <c r="CF215" s="7">
        <f t="shared" si="76"/>
        <v>196.48000000000002</v>
      </c>
      <c r="CG215" s="17">
        <f t="shared" si="77"/>
        <v>2744.837</v>
      </c>
    </row>
    <row r="216" spans="1:85" ht="14.25" customHeight="1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</v>
      </c>
      <c r="P216" s="5">
        <v>0</v>
      </c>
      <c r="Q216" s="16">
        <v>0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48.5</v>
      </c>
      <c r="AE216" s="5">
        <v>766.94200000000001</v>
      </c>
      <c r="AF216" s="16">
        <f t="shared" si="74"/>
        <v>15813.237113402061</v>
      </c>
      <c r="AG216" s="6"/>
      <c r="AH216" s="5"/>
      <c r="AI216" s="16"/>
      <c r="AJ216" s="6">
        <v>6</v>
      </c>
      <c r="AK216" s="5">
        <v>19.263000000000002</v>
      </c>
      <c r="AL216" s="16">
        <f t="shared" si="75"/>
        <v>3210.5</v>
      </c>
      <c r="AM216" s="6">
        <v>0</v>
      </c>
      <c r="AN216" s="5">
        <v>0</v>
      </c>
      <c r="AO216" s="16"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</v>
      </c>
      <c r="AW216" s="5">
        <v>0</v>
      </c>
      <c r="AX216" s="16">
        <v>0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/>
      <c r="BR216" s="5"/>
      <c r="BS216" s="16"/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v>0</v>
      </c>
      <c r="CC216" s="6">
        <v>0</v>
      </c>
      <c r="CD216" s="5">
        <v>0</v>
      </c>
      <c r="CE216" s="16">
        <v>0</v>
      </c>
      <c r="CF216" s="7">
        <f t="shared" si="76"/>
        <v>54.5</v>
      </c>
      <c r="CG216" s="17">
        <f t="shared" si="77"/>
        <v>786.20500000000004</v>
      </c>
    </row>
    <row r="217" spans="1:85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 t="shared" ref="H217:H225" si="79">IF(F217=0,0,G217/F217*1000)</f>
        <v>0</v>
      </c>
      <c r="I217" s="6">
        <v>0</v>
      </c>
      <c r="J217" s="5">
        <v>0</v>
      </c>
      <c r="K217" s="16">
        <f t="shared" ref="K217:K225" si="80">IF(I217=0,0,J217/I217*1000)</f>
        <v>0</v>
      </c>
      <c r="L217" s="6">
        <v>0</v>
      </c>
      <c r="M217" s="5">
        <v>0</v>
      </c>
      <c r="N217" s="16">
        <f t="shared" ref="N217:N225" si="81">IF(L217=0,0,M217/L217*1000)</f>
        <v>0</v>
      </c>
      <c r="O217" s="6">
        <v>0</v>
      </c>
      <c r="P217" s="5">
        <v>0</v>
      </c>
      <c r="Q217" s="16">
        <f t="shared" ref="Q217:Q225" si="82">IF(O217=0,0,P217/O217*1000)</f>
        <v>0</v>
      </c>
      <c r="R217" s="6">
        <v>0</v>
      </c>
      <c r="S217" s="5">
        <v>0</v>
      </c>
      <c r="T217" s="16">
        <f t="shared" ref="T217:T225" si="83">IF(R217=0,0,S217/R217*1000)</f>
        <v>0</v>
      </c>
      <c r="U217" s="6">
        <v>0</v>
      </c>
      <c r="V217" s="5">
        <v>0</v>
      </c>
      <c r="W217" s="16">
        <f t="shared" ref="W217:W225" si="84">IF(U217=0,0,V217/U217*1000)</f>
        <v>0</v>
      </c>
      <c r="X217" s="6">
        <v>0</v>
      </c>
      <c r="Y217" s="5">
        <v>0</v>
      </c>
      <c r="Z217" s="16">
        <f t="shared" ref="Z217:Z225" si="85">IF(X217=0,0,Y217/X217*1000)</f>
        <v>0</v>
      </c>
      <c r="AA217" s="6">
        <v>0</v>
      </c>
      <c r="AB217" s="5">
        <v>0</v>
      </c>
      <c r="AC217" s="16">
        <f t="shared" ref="AC217:AC225" si="86">IF(AA217=0,0,AB217/AA217*1000)</f>
        <v>0</v>
      </c>
      <c r="AD217" s="6">
        <v>19</v>
      </c>
      <c r="AE217" s="5">
        <v>300.09500000000003</v>
      </c>
      <c r="AF217" s="16">
        <f t="shared" ref="AF217:AF225" si="87">IF(AD217=0,0,AE217/AD217*1000)</f>
        <v>15794.473684210529</v>
      </c>
      <c r="AG217" s="6"/>
      <c r="AH217" s="5"/>
      <c r="AI217" s="16"/>
      <c r="AJ217" s="6">
        <v>0</v>
      </c>
      <c r="AK217" s="5">
        <v>0</v>
      </c>
      <c r="AL217" s="16">
        <f t="shared" ref="AL217:AL225" si="88">IF(AJ217=0,0,AK217/AJ217*1000)</f>
        <v>0</v>
      </c>
      <c r="AM217" s="6">
        <v>0</v>
      </c>
      <c r="AN217" s="5">
        <v>0</v>
      </c>
      <c r="AO217" s="16">
        <f t="shared" ref="AO217:AO225" si="89">IF(AM217=0,0,AN217/AM217*1000)</f>
        <v>0</v>
      </c>
      <c r="AP217" s="6">
        <v>0</v>
      </c>
      <c r="AQ217" s="5">
        <v>0</v>
      </c>
      <c r="AR217" s="16">
        <f t="shared" ref="AR217:AR225" si="90">IF(AP217=0,0,AQ217/AP217*1000)</f>
        <v>0</v>
      </c>
      <c r="AS217" s="6">
        <v>0</v>
      </c>
      <c r="AT217" s="5">
        <v>0</v>
      </c>
      <c r="AU217" s="16">
        <f t="shared" ref="AU217:AU225" si="91">IF(AS217=0,0,AT217/AS217*1000)</f>
        <v>0</v>
      </c>
      <c r="AV217" s="6">
        <v>0</v>
      </c>
      <c r="AW217" s="5">
        <v>0</v>
      </c>
      <c r="AX217" s="16">
        <f t="shared" ref="AX217:AX225" si="92">IF(AV217=0,0,AW217/AV217*1000)</f>
        <v>0</v>
      </c>
      <c r="AY217" s="6">
        <v>0</v>
      </c>
      <c r="AZ217" s="5">
        <v>0</v>
      </c>
      <c r="BA217" s="16">
        <f t="shared" ref="BA217:BA225" si="93">IF(AY217=0,0,AZ217/AY217*1000)</f>
        <v>0</v>
      </c>
      <c r="BB217" s="6">
        <v>0</v>
      </c>
      <c r="BC217" s="5">
        <v>0</v>
      </c>
      <c r="BD217" s="16">
        <f t="shared" ref="BD217:BD225" si="94">IF(BB217=0,0,BC217/BB217*1000)</f>
        <v>0</v>
      </c>
      <c r="BE217" s="6">
        <v>0</v>
      </c>
      <c r="BF217" s="5">
        <v>0</v>
      </c>
      <c r="BG217" s="16">
        <f t="shared" ref="BG217:BG225" si="95">IF(BE217=0,0,BF217/BE217*1000)</f>
        <v>0</v>
      </c>
      <c r="BH217" s="6">
        <v>0</v>
      </c>
      <c r="BI217" s="5">
        <v>0</v>
      </c>
      <c r="BJ217" s="16">
        <f t="shared" ref="BJ217:BJ225" si="96">IF(BH217=0,0,BI217/BH217*1000)</f>
        <v>0</v>
      </c>
      <c r="BK217" s="6">
        <v>0</v>
      </c>
      <c r="BL217" s="5">
        <v>0</v>
      </c>
      <c r="BM217" s="16">
        <f t="shared" ref="BM217:BM225" si="97">IF(BK217=0,0,BL217/BK217*1000)</f>
        <v>0</v>
      </c>
      <c r="BN217" s="6">
        <v>0</v>
      </c>
      <c r="BO217" s="5">
        <v>0</v>
      </c>
      <c r="BP217" s="16">
        <f t="shared" ref="BP217:BP225" si="98">IF(BN217=0,0,BO217/BN217*1000)</f>
        <v>0</v>
      </c>
      <c r="BQ217" s="6"/>
      <c r="BR217" s="5"/>
      <c r="BS217" s="16"/>
      <c r="BT217" s="6">
        <v>0</v>
      </c>
      <c r="BU217" s="5">
        <v>0</v>
      </c>
      <c r="BV217" s="16">
        <f t="shared" ref="BV217:BV225" si="99">IF(BT217=0,0,BU217/BT217*1000)</f>
        <v>0</v>
      </c>
      <c r="BW217" s="6">
        <v>0</v>
      </c>
      <c r="BX217" s="5">
        <v>0</v>
      </c>
      <c r="BY217" s="16">
        <f t="shared" ref="BY217:BY225" si="100">IF(BW217=0,0,BX217/BW217*1000)</f>
        <v>0</v>
      </c>
      <c r="BZ217" s="6">
        <v>0</v>
      </c>
      <c r="CA217" s="5">
        <v>0</v>
      </c>
      <c r="CB217" s="16">
        <f t="shared" ref="CB217:CB225" si="101">IF(BZ217=0,0,CA217/BZ217*1000)</f>
        <v>0</v>
      </c>
      <c r="CC217" s="6">
        <v>0</v>
      </c>
      <c r="CD217" s="5">
        <v>0</v>
      </c>
      <c r="CE217" s="16">
        <f t="shared" ref="CE217:CE225" si="102">IF(CC217=0,0,CD217/CC217*1000)</f>
        <v>0</v>
      </c>
      <c r="CF217" s="7">
        <f t="shared" si="76"/>
        <v>19</v>
      </c>
      <c r="CG217" s="17">
        <f t="shared" si="77"/>
        <v>300.09500000000003</v>
      </c>
    </row>
    <row r="218" spans="1:85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E225" si="103">IF(C218=0,0,D218/C218*1000)</f>
        <v>0</v>
      </c>
      <c r="F218" s="6">
        <v>0</v>
      </c>
      <c r="G218" s="5">
        <v>0</v>
      </c>
      <c r="H218" s="16">
        <f t="shared" si="79"/>
        <v>0</v>
      </c>
      <c r="I218" s="6">
        <v>0</v>
      </c>
      <c r="J218" s="5">
        <v>0</v>
      </c>
      <c r="K218" s="16">
        <f t="shared" si="80"/>
        <v>0</v>
      </c>
      <c r="L218" s="6">
        <v>0</v>
      </c>
      <c r="M218" s="5">
        <v>0</v>
      </c>
      <c r="N218" s="16">
        <f t="shared" si="81"/>
        <v>0</v>
      </c>
      <c r="O218" s="6">
        <v>0.7</v>
      </c>
      <c r="P218" s="5">
        <v>2.3740000000000001</v>
      </c>
      <c r="Q218" s="16">
        <f t="shared" si="82"/>
        <v>3391.428571428572</v>
      </c>
      <c r="R218" s="6">
        <v>0</v>
      </c>
      <c r="S218" s="5">
        <v>0</v>
      </c>
      <c r="T218" s="16">
        <f t="shared" si="83"/>
        <v>0</v>
      </c>
      <c r="U218" s="6">
        <v>0</v>
      </c>
      <c r="V218" s="5">
        <v>0</v>
      </c>
      <c r="W218" s="16">
        <f t="shared" si="84"/>
        <v>0</v>
      </c>
      <c r="X218" s="6">
        <v>0</v>
      </c>
      <c r="Y218" s="5">
        <v>0</v>
      </c>
      <c r="Z218" s="16">
        <f t="shared" si="85"/>
        <v>0</v>
      </c>
      <c r="AA218" s="6">
        <v>0</v>
      </c>
      <c r="AB218" s="5">
        <v>0</v>
      </c>
      <c r="AC218" s="16">
        <f t="shared" si="86"/>
        <v>0</v>
      </c>
      <c r="AD218" s="6">
        <v>0</v>
      </c>
      <c r="AE218" s="5">
        <v>0</v>
      </c>
      <c r="AF218" s="16">
        <f t="shared" si="87"/>
        <v>0</v>
      </c>
      <c r="AG218" s="6"/>
      <c r="AH218" s="5"/>
      <c r="AI218" s="16"/>
      <c r="AJ218" s="6">
        <v>39.5</v>
      </c>
      <c r="AK218" s="5">
        <v>142.22900000000001</v>
      </c>
      <c r="AL218" s="16">
        <f t="shared" si="88"/>
        <v>3600.7341772151904</v>
      </c>
      <c r="AM218" s="6">
        <v>0</v>
      </c>
      <c r="AN218" s="5">
        <v>0</v>
      </c>
      <c r="AO218" s="16">
        <f t="shared" si="89"/>
        <v>0</v>
      </c>
      <c r="AP218" s="6">
        <v>0</v>
      </c>
      <c r="AQ218" s="5">
        <v>0</v>
      </c>
      <c r="AR218" s="16">
        <f t="shared" si="90"/>
        <v>0</v>
      </c>
      <c r="AS218" s="6">
        <v>0</v>
      </c>
      <c r="AT218" s="5">
        <v>0</v>
      </c>
      <c r="AU218" s="16">
        <f t="shared" si="91"/>
        <v>0</v>
      </c>
      <c r="AV218" s="6">
        <v>238</v>
      </c>
      <c r="AW218" s="5">
        <v>1050</v>
      </c>
      <c r="AX218" s="16">
        <f t="shared" si="92"/>
        <v>4411.7647058823532</v>
      </c>
      <c r="AY218" s="6">
        <v>0</v>
      </c>
      <c r="AZ218" s="5">
        <v>0</v>
      </c>
      <c r="BA218" s="16">
        <f t="shared" si="93"/>
        <v>0</v>
      </c>
      <c r="BB218" s="6">
        <v>0.188</v>
      </c>
      <c r="BC218" s="5">
        <v>3.5999999999999997E-2</v>
      </c>
      <c r="BD218" s="16">
        <f t="shared" si="94"/>
        <v>191.48936170212767</v>
      </c>
      <c r="BE218" s="6">
        <v>0</v>
      </c>
      <c r="BF218" s="5">
        <v>0</v>
      </c>
      <c r="BG218" s="16">
        <f t="shared" si="95"/>
        <v>0</v>
      </c>
      <c r="BH218" s="6">
        <v>0</v>
      </c>
      <c r="BI218" s="5">
        <v>0</v>
      </c>
      <c r="BJ218" s="16">
        <f t="shared" si="96"/>
        <v>0</v>
      </c>
      <c r="BK218" s="6">
        <v>0</v>
      </c>
      <c r="BL218" s="5">
        <v>0</v>
      </c>
      <c r="BM218" s="16">
        <f t="shared" si="97"/>
        <v>0</v>
      </c>
      <c r="BN218" s="6">
        <v>0</v>
      </c>
      <c r="BO218" s="5">
        <v>0</v>
      </c>
      <c r="BP218" s="16">
        <f t="shared" si="98"/>
        <v>0</v>
      </c>
      <c r="BQ218" s="6"/>
      <c r="BR218" s="5"/>
      <c r="BS218" s="16"/>
      <c r="BT218" s="6">
        <v>0</v>
      </c>
      <c r="BU218" s="5">
        <v>0</v>
      </c>
      <c r="BV218" s="16">
        <f t="shared" si="99"/>
        <v>0</v>
      </c>
      <c r="BW218" s="6">
        <v>1</v>
      </c>
      <c r="BX218" s="5">
        <v>0.33</v>
      </c>
      <c r="BY218" s="16">
        <f t="shared" si="100"/>
        <v>330</v>
      </c>
      <c r="BZ218" s="6">
        <v>60</v>
      </c>
      <c r="CA218" s="5">
        <v>954.30600000000004</v>
      </c>
      <c r="CB218" s="16">
        <f t="shared" si="101"/>
        <v>15905.1</v>
      </c>
      <c r="CC218" s="6">
        <v>0</v>
      </c>
      <c r="CD218" s="5">
        <v>0</v>
      </c>
      <c r="CE218" s="16">
        <f t="shared" si="102"/>
        <v>0</v>
      </c>
      <c r="CF218" s="7">
        <f t="shared" si="76"/>
        <v>339.38799999999998</v>
      </c>
      <c r="CG218" s="17">
        <f t="shared" si="77"/>
        <v>2149.2750000000001</v>
      </c>
    </row>
    <row r="219" spans="1:85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03"/>
        <v>0</v>
      </c>
      <c r="F219" s="6">
        <v>0</v>
      </c>
      <c r="G219" s="5">
        <v>0</v>
      </c>
      <c r="H219" s="16">
        <f t="shared" si="79"/>
        <v>0</v>
      </c>
      <c r="I219" s="6">
        <v>0</v>
      </c>
      <c r="J219" s="5">
        <v>0</v>
      </c>
      <c r="K219" s="16">
        <f t="shared" si="80"/>
        <v>0</v>
      </c>
      <c r="L219" s="6">
        <v>0</v>
      </c>
      <c r="M219" s="5">
        <v>0</v>
      </c>
      <c r="N219" s="16">
        <f t="shared" si="81"/>
        <v>0</v>
      </c>
      <c r="O219" s="6">
        <v>0</v>
      </c>
      <c r="P219" s="5">
        <v>0</v>
      </c>
      <c r="Q219" s="16">
        <f t="shared" si="82"/>
        <v>0</v>
      </c>
      <c r="R219" s="6">
        <v>0</v>
      </c>
      <c r="S219" s="5">
        <v>0</v>
      </c>
      <c r="T219" s="16">
        <f t="shared" si="83"/>
        <v>0</v>
      </c>
      <c r="U219" s="6">
        <v>0</v>
      </c>
      <c r="V219" s="5">
        <v>0</v>
      </c>
      <c r="W219" s="16">
        <f t="shared" si="84"/>
        <v>0</v>
      </c>
      <c r="X219" s="6">
        <v>0</v>
      </c>
      <c r="Y219" s="5">
        <v>0</v>
      </c>
      <c r="Z219" s="16">
        <f t="shared" si="85"/>
        <v>0</v>
      </c>
      <c r="AA219" s="6">
        <v>0</v>
      </c>
      <c r="AB219" s="5">
        <v>0</v>
      </c>
      <c r="AC219" s="16">
        <f t="shared" si="86"/>
        <v>0</v>
      </c>
      <c r="AD219" s="6">
        <v>0</v>
      </c>
      <c r="AE219" s="5">
        <v>0</v>
      </c>
      <c r="AF219" s="16">
        <f t="shared" si="87"/>
        <v>0</v>
      </c>
      <c r="AG219" s="6"/>
      <c r="AH219" s="5"/>
      <c r="AI219" s="16"/>
      <c r="AJ219" s="6">
        <v>53</v>
      </c>
      <c r="AK219" s="5">
        <v>223.97200000000001</v>
      </c>
      <c r="AL219" s="16">
        <f t="shared" si="88"/>
        <v>4225.8867924528304</v>
      </c>
      <c r="AM219" s="6">
        <v>0</v>
      </c>
      <c r="AN219" s="5">
        <v>0</v>
      </c>
      <c r="AO219" s="16">
        <f t="shared" si="89"/>
        <v>0</v>
      </c>
      <c r="AP219" s="6">
        <v>0</v>
      </c>
      <c r="AQ219" s="5">
        <v>0</v>
      </c>
      <c r="AR219" s="16">
        <f t="shared" si="90"/>
        <v>0</v>
      </c>
      <c r="AS219" s="6">
        <v>0</v>
      </c>
      <c r="AT219" s="5">
        <v>0</v>
      </c>
      <c r="AU219" s="16">
        <f t="shared" si="91"/>
        <v>0</v>
      </c>
      <c r="AV219" s="6">
        <v>68</v>
      </c>
      <c r="AW219" s="5">
        <v>300</v>
      </c>
      <c r="AX219" s="16">
        <f t="shared" si="92"/>
        <v>4411.7647058823532</v>
      </c>
      <c r="AY219" s="6">
        <v>0</v>
      </c>
      <c r="AZ219" s="5">
        <v>0</v>
      </c>
      <c r="BA219" s="16">
        <f t="shared" si="93"/>
        <v>0</v>
      </c>
      <c r="BB219" s="6">
        <v>0</v>
      </c>
      <c r="BC219" s="5">
        <v>0</v>
      </c>
      <c r="BD219" s="16">
        <f t="shared" si="94"/>
        <v>0</v>
      </c>
      <c r="BE219" s="6">
        <v>0</v>
      </c>
      <c r="BF219" s="5">
        <v>0</v>
      </c>
      <c r="BG219" s="16">
        <f t="shared" si="95"/>
        <v>0</v>
      </c>
      <c r="BH219" s="6">
        <v>0</v>
      </c>
      <c r="BI219" s="5">
        <v>0</v>
      </c>
      <c r="BJ219" s="16">
        <f t="shared" si="96"/>
        <v>0</v>
      </c>
      <c r="BK219" s="6">
        <v>0</v>
      </c>
      <c r="BL219" s="5">
        <v>0</v>
      </c>
      <c r="BM219" s="16">
        <f t="shared" si="97"/>
        <v>0</v>
      </c>
      <c r="BN219" s="6">
        <v>0</v>
      </c>
      <c r="BO219" s="5">
        <v>0</v>
      </c>
      <c r="BP219" s="16">
        <f t="shared" si="98"/>
        <v>0</v>
      </c>
      <c r="BQ219" s="6"/>
      <c r="BR219" s="5"/>
      <c r="BS219" s="16"/>
      <c r="BT219" s="6">
        <v>0</v>
      </c>
      <c r="BU219" s="5">
        <v>0</v>
      </c>
      <c r="BV219" s="16">
        <f t="shared" si="99"/>
        <v>0</v>
      </c>
      <c r="BW219" s="6">
        <v>0</v>
      </c>
      <c r="BX219" s="5">
        <v>0</v>
      </c>
      <c r="BY219" s="16">
        <f t="shared" si="100"/>
        <v>0</v>
      </c>
      <c r="BZ219" s="6">
        <v>0</v>
      </c>
      <c r="CA219" s="5">
        <v>0</v>
      </c>
      <c r="CB219" s="16">
        <f t="shared" si="101"/>
        <v>0</v>
      </c>
      <c r="CC219" s="6">
        <v>25</v>
      </c>
      <c r="CD219" s="5">
        <v>172.93299999999999</v>
      </c>
      <c r="CE219" s="16">
        <f t="shared" si="102"/>
        <v>6917.32</v>
      </c>
      <c r="CF219" s="7">
        <f t="shared" si="76"/>
        <v>146</v>
      </c>
      <c r="CG219" s="17">
        <f t="shared" si="77"/>
        <v>696.90499999999997</v>
      </c>
    </row>
    <row r="220" spans="1:85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03"/>
        <v>0</v>
      </c>
      <c r="F220" s="6">
        <v>0</v>
      </c>
      <c r="G220" s="5">
        <v>0</v>
      </c>
      <c r="H220" s="16">
        <f t="shared" si="79"/>
        <v>0</v>
      </c>
      <c r="I220" s="6">
        <v>0</v>
      </c>
      <c r="J220" s="5">
        <v>0</v>
      </c>
      <c r="K220" s="16">
        <f t="shared" si="80"/>
        <v>0</v>
      </c>
      <c r="L220" s="6">
        <v>0</v>
      </c>
      <c r="M220" s="5">
        <v>0</v>
      </c>
      <c r="N220" s="16">
        <f t="shared" si="81"/>
        <v>0</v>
      </c>
      <c r="O220" s="6">
        <v>0.2</v>
      </c>
      <c r="P220" s="5">
        <v>0.28699999999999998</v>
      </c>
      <c r="Q220" s="16">
        <f t="shared" si="82"/>
        <v>1434.9999999999998</v>
      </c>
      <c r="R220" s="6">
        <v>0</v>
      </c>
      <c r="S220" s="5">
        <v>0</v>
      </c>
      <c r="T220" s="16">
        <f t="shared" si="83"/>
        <v>0</v>
      </c>
      <c r="U220" s="6">
        <v>0</v>
      </c>
      <c r="V220" s="5">
        <v>0</v>
      </c>
      <c r="W220" s="16">
        <f t="shared" si="84"/>
        <v>0</v>
      </c>
      <c r="X220" s="6">
        <v>0</v>
      </c>
      <c r="Y220" s="5">
        <v>0</v>
      </c>
      <c r="Z220" s="16">
        <f t="shared" si="85"/>
        <v>0</v>
      </c>
      <c r="AA220" s="6">
        <v>0</v>
      </c>
      <c r="AB220" s="5">
        <v>0</v>
      </c>
      <c r="AC220" s="16">
        <f t="shared" si="86"/>
        <v>0</v>
      </c>
      <c r="AD220" s="6">
        <v>0</v>
      </c>
      <c r="AE220" s="5">
        <v>0</v>
      </c>
      <c r="AF220" s="16">
        <f t="shared" si="87"/>
        <v>0</v>
      </c>
      <c r="AG220" s="6"/>
      <c r="AH220" s="5"/>
      <c r="AI220" s="16"/>
      <c r="AJ220" s="6">
        <v>51</v>
      </c>
      <c r="AK220" s="5">
        <v>210.74100000000001</v>
      </c>
      <c r="AL220" s="16">
        <f t="shared" si="88"/>
        <v>4132.1764705882351</v>
      </c>
      <c r="AM220" s="6">
        <v>0</v>
      </c>
      <c r="AN220" s="5">
        <v>0</v>
      </c>
      <c r="AO220" s="16">
        <f t="shared" si="89"/>
        <v>0</v>
      </c>
      <c r="AP220" s="6">
        <v>0</v>
      </c>
      <c r="AQ220" s="5">
        <v>0</v>
      </c>
      <c r="AR220" s="16">
        <f t="shared" si="90"/>
        <v>0</v>
      </c>
      <c r="AS220" s="6">
        <v>0</v>
      </c>
      <c r="AT220" s="5">
        <v>0</v>
      </c>
      <c r="AU220" s="16">
        <f t="shared" si="91"/>
        <v>0</v>
      </c>
      <c r="AV220" s="6">
        <v>68</v>
      </c>
      <c r="AW220" s="5">
        <v>300</v>
      </c>
      <c r="AX220" s="16">
        <f t="shared" si="92"/>
        <v>4411.7647058823532</v>
      </c>
      <c r="AY220" s="6">
        <v>0</v>
      </c>
      <c r="AZ220" s="5">
        <v>0</v>
      </c>
      <c r="BA220" s="16">
        <f t="shared" si="93"/>
        <v>0</v>
      </c>
      <c r="BB220" s="6">
        <v>0</v>
      </c>
      <c r="BC220" s="5">
        <v>0</v>
      </c>
      <c r="BD220" s="16">
        <f t="shared" si="94"/>
        <v>0</v>
      </c>
      <c r="BE220" s="6">
        <v>0</v>
      </c>
      <c r="BF220" s="5">
        <v>0</v>
      </c>
      <c r="BG220" s="16">
        <f t="shared" si="95"/>
        <v>0</v>
      </c>
      <c r="BH220" s="6">
        <v>0</v>
      </c>
      <c r="BI220" s="5">
        <v>0</v>
      </c>
      <c r="BJ220" s="16">
        <f t="shared" si="96"/>
        <v>0</v>
      </c>
      <c r="BK220" s="6">
        <v>0</v>
      </c>
      <c r="BL220" s="5">
        <v>0</v>
      </c>
      <c r="BM220" s="16">
        <f t="shared" si="97"/>
        <v>0</v>
      </c>
      <c r="BN220" s="6">
        <v>0</v>
      </c>
      <c r="BO220" s="5">
        <v>0</v>
      </c>
      <c r="BP220" s="16">
        <f t="shared" si="98"/>
        <v>0</v>
      </c>
      <c r="BQ220" s="6"/>
      <c r="BR220" s="5"/>
      <c r="BS220" s="16"/>
      <c r="BT220" s="6">
        <v>0</v>
      </c>
      <c r="BU220" s="5">
        <v>0</v>
      </c>
      <c r="BV220" s="16">
        <f t="shared" si="99"/>
        <v>0</v>
      </c>
      <c r="BW220" s="6">
        <v>0.52</v>
      </c>
      <c r="BX220" s="5">
        <v>0.4</v>
      </c>
      <c r="BY220" s="16">
        <f t="shared" si="100"/>
        <v>769.23076923076928</v>
      </c>
      <c r="BZ220" s="6">
        <v>0</v>
      </c>
      <c r="CA220" s="5">
        <v>0</v>
      </c>
      <c r="CB220" s="16">
        <f t="shared" si="101"/>
        <v>0</v>
      </c>
      <c r="CC220" s="6">
        <v>75</v>
      </c>
      <c r="CD220" s="5">
        <v>514.39300000000003</v>
      </c>
      <c r="CE220" s="16">
        <f t="shared" si="102"/>
        <v>6858.5733333333337</v>
      </c>
      <c r="CF220" s="7">
        <f t="shared" si="76"/>
        <v>194.72</v>
      </c>
      <c r="CG220" s="17">
        <f t="shared" si="77"/>
        <v>1025.8209999999999</v>
      </c>
    </row>
    <row r="221" spans="1:85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03"/>
        <v>0</v>
      </c>
      <c r="F221" s="6">
        <v>0</v>
      </c>
      <c r="G221" s="5">
        <v>0</v>
      </c>
      <c r="H221" s="16">
        <f t="shared" si="79"/>
        <v>0</v>
      </c>
      <c r="I221" s="6">
        <v>0</v>
      </c>
      <c r="J221" s="5">
        <v>0</v>
      </c>
      <c r="K221" s="16">
        <f t="shared" si="80"/>
        <v>0</v>
      </c>
      <c r="L221" s="6">
        <v>0</v>
      </c>
      <c r="M221" s="5">
        <v>0</v>
      </c>
      <c r="N221" s="16">
        <f t="shared" si="81"/>
        <v>0</v>
      </c>
      <c r="O221" s="6">
        <v>0</v>
      </c>
      <c r="P221" s="5">
        <v>0</v>
      </c>
      <c r="Q221" s="16">
        <f t="shared" si="82"/>
        <v>0</v>
      </c>
      <c r="R221" s="6">
        <v>0</v>
      </c>
      <c r="S221" s="5">
        <v>0</v>
      </c>
      <c r="T221" s="16">
        <f t="shared" si="83"/>
        <v>0</v>
      </c>
      <c r="U221" s="6">
        <v>0</v>
      </c>
      <c r="V221" s="5">
        <v>0</v>
      </c>
      <c r="W221" s="16">
        <f t="shared" si="84"/>
        <v>0</v>
      </c>
      <c r="X221" s="6">
        <v>0</v>
      </c>
      <c r="Y221" s="5">
        <v>0</v>
      </c>
      <c r="Z221" s="16">
        <f t="shared" si="85"/>
        <v>0</v>
      </c>
      <c r="AA221" s="6">
        <v>0</v>
      </c>
      <c r="AB221" s="5">
        <v>0</v>
      </c>
      <c r="AC221" s="16">
        <f t="shared" si="86"/>
        <v>0</v>
      </c>
      <c r="AD221" s="6">
        <v>0</v>
      </c>
      <c r="AE221" s="5">
        <v>0</v>
      </c>
      <c r="AF221" s="16">
        <f t="shared" si="87"/>
        <v>0</v>
      </c>
      <c r="AG221" s="6"/>
      <c r="AH221" s="5"/>
      <c r="AI221" s="16"/>
      <c r="AJ221" s="6">
        <v>26.5</v>
      </c>
      <c r="AK221" s="5">
        <v>109.04600000000001</v>
      </c>
      <c r="AL221" s="16">
        <f t="shared" si="88"/>
        <v>4114.9433962264156</v>
      </c>
      <c r="AM221" s="6">
        <v>0</v>
      </c>
      <c r="AN221" s="5">
        <v>0</v>
      </c>
      <c r="AO221" s="16">
        <f t="shared" si="89"/>
        <v>0</v>
      </c>
      <c r="AP221" s="6">
        <v>0</v>
      </c>
      <c r="AQ221" s="5">
        <v>0</v>
      </c>
      <c r="AR221" s="16">
        <f t="shared" si="90"/>
        <v>0</v>
      </c>
      <c r="AS221" s="6">
        <v>0</v>
      </c>
      <c r="AT221" s="5">
        <v>0</v>
      </c>
      <c r="AU221" s="16">
        <f t="shared" si="91"/>
        <v>0</v>
      </c>
      <c r="AV221" s="6">
        <v>44</v>
      </c>
      <c r="AW221" s="5">
        <v>300</v>
      </c>
      <c r="AX221" s="16">
        <f t="shared" si="92"/>
        <v>6818.181818181818</v>
      </c>
      <c r="AY221" s="6">
        <v>0</v>
      </c>
      <c r="AZ221" s="5">
        <v>0</v>
      </c>
      <c r="BA221" s="16">
        <f t="shared" si="93"/>
        <v>0</v>
      </c>
      <c r="BB221" s="6">
        <v>0</v>
      </c>
      <c r="BC221" s="5">
        <v>0</v>
      </c>
      <c r="BD221" s="16">
        <f t="shared" si="94"/>
        <v>0</v>
      </c>
      <c r="BE221" s="6">
        <v>0</v>
      </c>
      <c r="BF221" s="5">
        <v>0</v>
      </c>
      <c r="BG221" s="16">
        <f t="shared" si="95"/>
        <v>0</v>
      </c>
      <c r="BH221" s="6">
        <v>0</v>
      </c>
      <c r="BI221" s="5">
        <v>0</v>
      </c>
      <c r="BJ221" s="16">
        <f t="shared" si="96"/>
        <v>0</v>
      </c>
      <c r="BK221" s="6">
        <v>0</v>
      </c>
      <c r="BL221" s="5">
        <v>0</v>
      </c>
      <c r="BM221" s="16">
        <f t="shared" si="97"/>
        <v>0</v>
      </c>
      <c r="BN221" s="6">
        <v>0</v>
      </c>
      <c r="BO221" s="5">
        <v>0</v>
      </c>
      <c r="BP221" s="16">
        <f t="shared" si="98"/>
        <v>0</v>
      </c>
      <c r="BQ221" s="6"/>
      <c r="BR221" s="5"/>
      <c r="BS221" s="16"/>
      <c r="BT221" s="6">
        <v>0</v>
      </c>
      <c r="BU221" s="5">
        <v>0</v>
      </c>
      <c r="BV221" s="16">
        <f t="shared" si="99"/>
        <v>0</v>
      </c>
      <c r="BW221" s="6">
        <v>0.75</v>
      </c>
      <c r="BX221" s="5">
        <v>2</v>
      </c>
      <c r="BY221" s="16">
        <f t="shared" si="100"/>
        <v>2666.6666666666665</v>
      </c>
      <c r="BZ221" s="6">
        <v>0</v>
      </c>
      <c r="CA221" s="5">
        <v>0</v>
      </c>
      <c r="CB221" s="16">
        <f t="shared" si="101"/>
        <v>0</v>
      </c>
      <c r="CC221" s="6">
        <v>0</v>
      </c>
      <c r="CD221" s="5">
        <v>0</v>
      </c>
      <c r="CE221" s="16">
        <f t="shared" si="102"/>
        <v>0</v>
      </c>
      <c r="CF221" s="7">
        <f t="shared" si="76"/>
        <v>71.25</v>
      </c>
      <c r="CG221" s="17">
        <f t="shared" si="77"/>
        <v>411.04599999999999</v>
      </c>
    </row>
    <row r="222" spans="1:85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03"/>
        <v>0</v>
      </c>
      <c r="F222" s="6">
        <v>0</v>
      </c>
      <c r="G222" s="5">
        <v>0</v>
      </c>
      <c r="H222" s="16">
        <f t="shared" si="79"/>
        <v>0</v>
      </c>
      <c r="I222" s="6">
        <v>0</v>
      </c>
      <c r="J222" s="5">
        <v>0</v>
      </c>
      <c r="K222" s="16">
        <f t="shared" si="80"/>
        <v>0</v>
      </c>
      <c r="L222" s="6">
        <v>0</v>
      </c>
      <c r="M222" s="5">
        <v>0</v>
      </c>
      <c r="N222" s="16">
        <f t="shared" si="81"/>
        <v>0</v>
      </c>
      <c r="O222" s="6">
        <v>0</v>
      </c>
      <c r="P222" s="5">
        <v>0</v>
      </c>
      <c r="Q222" s="16">
        <f t="shared" si="82"/>
        <v>0</v>
      </c>
      <c r="R222" s="6">
        <v>0</v>
      </c>
      <c r="S222" s="5">
        <v>0</v>
      </c>
      <c r="T222" s="16">
        <f t="shared" si="83"/>
        <v>0</v>
      </c>
      <c r="U222" s="6">
        <v>0</v>
      </c>
      <c r="V222" s="5">
        <v>0</v>
      </c>
      <c r="W222" s="16">
        <f t="shared" si="84"/>
        <v>0</v>
      </c>
      <c r="X222" s="6">
        <v>0</v>
      </c>
      <c r="Y222" s="5">
        <v>0</v>
      </c>
      <c r="Z222" s="16">
        <f t="shared" si="85"/>
        <v>0</v>
      </c>
      <c r="AA222" s="6">
        <v>0</v>
      </c>
      <c r="AB222" s="5">
        <v>0</v>
      </c>
      <c r="AC222" s="16">
        <f t="shared" si="86"/>
        <v>0</v>
      </c>
      <c r="AD222" s="6">
        <v>0</v>
      </c>
      <c r="AE222" s="5">
        <v>0</v>
      </c>
      <c r="AF222" s="16">
        <f t="shared" si="87"/>
        <v>0</v>
      </c>
      <c r="AG222" s="6"/>
      <c r="AH222" s="5"/>
      <c r="AI222" s="16"/>
      <c r="AJ222" s="69">
        <v>30.5</v>
      </c>
      <c r="AK222" s="70">
        <v>124.101</v>
      </c>
      <c r="AL222" s="16">
        <f t="shared" si="88"/>
        <v>4068.8852459016393</v>
      </c>
      <c r="AM222" s="6">
        <v>0</v>
      </c>
      <c r="AN222" s="5">
        <v>0</v>
      </c>
      <c r="AO222" s="16">
        <f t="shared" si="89"/>
        <v>0</v>
      </c>
      <c r="AP222" s="6">
        <v>0</v>
      </c>
      <c r="AQ222" s="5">
        <v>0</v>
      </c>
      <c r="AR222" s="16">
        <f t="shared" si="90"/>
        <v>0</v>
      </c>
      <c r="AS222" s="6">
        <v>0</v>
      </c>
      <c r="AT222" s="5">
        <v>0</v>
      </c>
      <c r="AU222" s="16">
        <f t="shared" si="91"/>
        <v>0</v>
      </c>
      <c r="AV222" s="6">
        <v>0</v>
      </c>
      <c r="AW222" s="5">
        <v>0</v>
      </c>
      <c r="AX222" s="16">
        <f t="shared" si="92"/>
        <v>0</v>
      </c>
      <c r="AY222" s="6">
        <v>0</v>
      </c>
      <c r="AZ222" s="5">
        <v>0</v>
      </c>
      <c r="BA222" s="16">
        <f t="shared" si="93"/>
        <v>0</v>
      </c>
      <c r="BB222" s="6">
        <v>0</v>
      </c>
      <c r="BC222" s="5">
        <v>0</v>
      </c>
      <c r="BD222" s="16">
        <f t="shared" si="94"/>
        <v>0</v>
      </c>
      <c r="BE222" s="6">
        <v>0</v>
      </c>
      <c r="BF222" s="5">
        <v>0</v>
      </c>
      <c r="BG222" s="16">
        <f t="shared" si="95"/>
        <v>0</v>
      </c>
      <c r="BH222" s="6">
        <v>0</v>
      </c>
      <c r="BI222" s="5">
        <v>0</v>
      </c>
      <c r="BJ222" s="16">
        <f t="shared" si="96"/>
        <v>0</v>
      </c>
      <c r="BK222" s="6">
        <v>0</v>
      </c>
      <c r="BL222" s="5">
        <v>0</v>
      </c>
      <c r="BM222" s="16">
        <f t="shared" si="97"/>
        <v>0</v>
      </c>
      <c r="BN222" s="6">
        <v>0</v>
      </c>
      <c r="BO222" s="5">
        <v>0</v>
      </c>
      <c r="BP222" s="16">
        <f t="shared" si="98"/>
        <v>0</v>
      </c>
      <c r="BQ222" s="6"/>
      <c r="BR222" s="5"/>
      <c r="BS222" s="16"/>
      <c r="BT222" s="6">
        <v>0</v>
      </c>
      <c r="BU222" s="5">
        <v>0</v>
      </c>
      <c r="BV222" s="16">
        <f t="shared" si="99"/>
        <v>0</v>
      </c>
      <c r="BW222" s="6">
        <v>0</v>
      </c>
      <c r="BX222" s="5">
        <v>0</v>
      </c>
      <c r="BY222" s="16">
        <f t="shared" si="100"/>
        <v>0</v>
      </c>
      <c r="BZ222" s="69">
        <v>120</v>
      </c>
      <c r="CA222" s="70">
        <v>1449.068</v>
      </c>
      <c r="CB222" s="16">
        <f t="shared" si="101"/>
        <v>12075.566666666668</v>
      </c>
      <c r="CC222" s="6">
        <v>0</v>
      </c>
      <c r="CD222" s="5">
        <v>0</v>
      </c>
      <c r="CE222" s="16">
        <f t="shared" si="102"/>
        <v>0</v>
      </c>
      <c r="CF222" s="7">
        <f t="shared" si="76"/>
        <v>150.5</v>
      </c>
      <c r="CG222" s="17">
        <f t="shared" si="77"/>
        <v>1573.1689999999999</v>
      </c>
    </row>
    <row r="223" spans="1:85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03"/>
        <v>0</v>
      </c>
      <c r="F223" s="6">
        <v>0</v>
      </c>
      <c r="G223" s="5">
        <v>0</v>
      </c>
      <c r="H223" s="16">
        <f t="shared" si="79"/>
        <v>0</v>
      </c>
      <c r="I223" s="6">
        <v>0</v>
      </c>
      <c r="J223" s="5">
        <v>0</v>
      </c>
      <c r="K223" s="16">
        <f t="shared" si="80"/>
        <v>0</v>
      </c>
      <c r="L223" s="6">
        <v>0</v>
      </c>
      <c r="M223" s="5">
        <v>0</v>
      </c>
      <c r="N223" s="16">
        <f t="shared" si="81"/>
        <v>0</v>
      </c>
      <c r="O223" s="6">
        <v>0</v>
      </c>
      <c r="P223" s="5">
        <v>0</v>
      </c>
      <c r="Q223" s="16">
        <f t="shared" si="82"/>
        <v>0</v>
      </c>
      <c r="R223" s="6">
        <v>0</v>
      </c>
      <c r="S223" s="5">
        <v>0</v>
      </c>
      <c r="T223" s="16">
        <f t="shared" si="83"/>
        <v>0</v>
      </c>
      <c r="U223" s="6">
        <v>0</v>
      </c>
      <c r="V223" s="5">
        <v>0</v>
      </c>
      <c r="W223" s="16">
        <f t="shared" si="84"/>
        <v>0</v>
      </c>
      <c r="X223" s="6">
        <v>0</v>
      </c>
      <c r="Y223" s="5">
        <v>0</v>
      </c>
      <c r="Z223" s="16">
        <f t="shared" si="85"/>
        <v>0</v>
      </c>
      <c r="AA223" s="6">
        <v>0</v>
      </c>
      <c r="AB223" s="5">
        <v>0</v>
      </c>
      <c r="AC223" s="16">
        <f t="shared" si="86"/>
        <v>0</v>
      </c>
      <c r="AD223" s="6">
        <v>0</v>
      </c>
      <c r="AE223" s="5">
        <v>0</v>
      </c>
      <c r="AF223" s="16">
        <f t="shared" si="87"/>
        <v>0</v>
      </c>
      <c r="AG223" s="6"/>
      <c r="AH223" s="5"/>
      <c r="AI223" s="16"/>
      <c r="AJ223" s="71">
        <v>61</v>
      </c>
      <c r="AK223" s="72">
        <v>238.83099999999999</v>
      </c>
      <c r="AL223" s="16">
        <f t="shared" si="88"/>
        <v>3915.2622950819673</v>
      </c>
      <c r="AM223" s="6">
        <v>0</v>
      </c>
      <c r="AN223" s="5">
        <v>0</v>
      </c>
      <c r="AO223" s="16">
        <f t="shared" si="89"/>
        <v>0</v>
      </c>
      <c r="AP223" s="6">
        <v>0</v>
      </c>
      <c r="AQ223" s="5">
        <v>0</v>
      </c>
      <c r="AR223" s="16">
        <f t="shared" si="90"/>
        <v>0</v>
      </c>
      <c r="AS223" s="6">
        <v>0</v>
      </c>
      <c r="AT223" s="5">
        <v>0</v>
      </c>
      <c r="AU223" s="16">
        <f t="shared" si="91"/>
        <v>0</v>
      </c>
      <c r="AV223" s="6">
        <v>0</v>
      </c>
      <c r="AW223" s="5">
        <v>0</v>
      </c>
      <c r="AX223" s="16">
        <f t="shared" si="92"/>
        <v>0</v>
      </c>
      <c r="AY223" s="6">
        <v>0</v>
      </c>
      <c r="AZ223" s="5">
        <v>0</v>
      </c>
      <c r="BA223" s="16">
        <f t="shared" si="93"/>
        <v>0</v>
      </c>
      <c r="BB223" s="6">
        <v>0</v>
      </c>
      <c r="BC223" s="5">
        <v>0</v>
      </c>
      <c r="BD223" s="16">
        <f t="shared" si="94"/>
        <v>0</v>
      </c>
      <c r="BE223" s="6">
        <v>0</v>
      </c>
      <c r="BF223" s="5">
        <v>0</v>
      </c>
      <c r="BG223" s="16">
        <f t="shared" si="95"/>
        <v>0</v>
      </c>
      <c r="BH223" s="6">
        <v>0</v>
      </c>
      <c r="BI223" s="5">
        <v>0</v>
      </c>
      <c r="BJ223" s="16">
        <f t="shared" si="96"/>
        <v>0</v>
      </c>
      <c r="BK223" s="6">
        <v>0</v>
      </c>
      <c r="BL223" s="5">
        <v>0</v>
      </c>
      <c r="BM223" s="16">
        <f t="shared" si="97"/>
        <v>0</v>
      </c>
      <c r="BN223" s="6">
        <v>0</v>
      </c>
      <c r="BO223" s="5">
        <v>0</v>
      </c>
      <c r="BP223" s="16">
        <f t="shared" si="98"/>
        <v>0</v>
      </c>
      <c r="BQ223" s="6"/>
      <c r="BR223" s="5"/>
      <c r="BS223" s="16"/>
      <c r="BT223" s="6">
        <v>0</v>
      </c>
      <c r="BU223" s="5">
        <v>0</v>
      </c>
      <c r="BV223" s="16">
        <f t="shared" si="99"/>
        <v>0</v>
      </c>
      <c r="BW223" s="6">
        <v>0</v>
      </c>
      <c r="BX223" s="5">
        <v>0</v>
      </c>
      <c r="BY223" s="16">
        <f t="shared" si="100"/>
        <v>0</v>
      </c>
      <c r="BZ223" s="6">
        <v>0</v>
      </c>
      <c r="CA223" s="5">
        <v>0</v>
      </c>
      <c r="CB223" s="16">
        <f t="shared" si="101"/>
        <v>0</v>
      </c>
      <c r="CC223" s="6">
        <v>0</v>
      </c>
      <c r="CD223" s="5">
        <v>0</v>
      </c>
      <c r="CE223" s="16">
        <f t="shared" si="102"/>
        <v>0</v>
      </c>
      <c r="CF223" s="7">
        <f t="shared" si="76"/>
        <v>61</v>
      </c>
      <c r="CG223" s="17">
        <f t="shared" si="77"/>
        <v>238.83099999999999</v>
      </c>
    </row>
    <row r="224" spans="1:85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03"/>
        <v>0</v>
      </c>
      <c r="F224" s="6">
        <v>0</v>
      </c>
      <c r="G224" s="5">
        <v>0</v>
      </c>
      <c r="H224" s="16">
        <f t="shared" si="79"/>
        <v>0</v>
      </c>
      <c r="I224" s="6">
        <v>0</v>
      </c>
      <c r="J224" s="5">
        <v>0</v>
      </c>
      <c r="K224" s="16">
        <f t="shared" si="80"/>
        <v>0</v>
      </c>
      <c r="L224" s="6">
        <v>0</v>
      </c>
      <c r="M224" s="5">
        <v>0</v>
      </c>
      <c r="N224" s="16">
        <f t="shared" si="81"/>
        <v>0</v>
      </c>
      <c r="O224" s="6">
        <v>0</v>
      </c>
      <c r="P224" s="5">
        <v>0</v>
      </c>
      <c r="Q224" s="16">
        <f t="shared" si="82"/>
        <v>0</v>
      </c>
      <c r="R224" s="6">
        <v>0</v>
      </c>
      <c r="S224" s="5">
        <v>0</v>
      </c>
      <c r="T224" s="16">
        <f t="shared" si="83"/>
        <v>0</v>
      </c>
      <c r="U224" s="6">
        <v>0</v>
      </c>
      <c r="V224" s="5">
        <v>0</v>
      </c>
      <c r="W224" s="16">
        <f t="shared" si="84"/>
        <v>0</v>
      </c>
      <c r="X224" s="6">
        <v>0</v>
      </c>
      <c r="Y224" s="5">
        <v>0</v>
      </c>
      <c r="Z224" s="16">
        <f t="shared" si="85"/>
        <v>0</v>
      </c>
      <c r="AA224" s="6">
        <v>0</v>
      </c>
      <c r="AB224" s="5">
        <v>0</v>
      </c>
      <c r="AC224" s="16">
        <f t="shared" si="86"/>
        <v>0</v>
      </c>
      <c r="AD224" s="6">
        <v>0</v>
      </c>
      <c r="AE224" s="5">
        <v>0</v>
      </c>
      <c r="AF224" s="16">
        <f t="shared" si="87"/>
        <v>0</v>
      </c>
      <c r="AG224" s="6"/>
      <c r="AH224" s="5"/>
      <c r="AI224" s="16"/>
      <c r="AJ224" s="69">
        <v>58</v>
      </c>
      <c r="AK224" s="70">
        <v>161.24100000000001</v>
      </c>
      <c r="AL224" s="16">
        <f t="shared" si="88"/>
        <v>2780.0172413793107</v>
      </c>
      <c r="AM224" s="6">
        <v>0</v>
      </c>
      <c r="AN224" s="5">
        <v>0</v>
      </c>
      <c r="AO224" s="16">
        <f t="shared" si="89"/>
        <v>0</v>
      </c>
      <c r="AP224" s="6">
        <v>0</v>
      </c>
      <c r="AQ224" s="5">
        <v>0</v>
      </c>
      <c r="AR224" s="16">
        <f t="shared" si="90"/>
        <v>0</v>
      </c>
      <c r="AS224" s="6">
        <v>0</v>
      </c>
      <c r="AT224" s="5">
        <v>0</v>
      </c>
      <c r="AU224" s="16">
        <f t="shared" si="91"/>
        <v>0</v>
      </c>
      <c r="AV224" s="6">
        <v>0</v>
      </c>
      <c r="AW224" s="5">
        <v>0</v>
      </c>
      <c r="AX224" s="16">
        <f t="shared" si="92"/>
        <v>0</v>
      </c>
      <c r="AY224" s="6">
        <v>0</v>
      </c>
      <c r="AZ224" s="5">
        <v>0</v>
      </c>
      <c r="BA224" s="16">
        <f t="shared" si="93"/>
        <v>0</v>
      </c>
      <c r="BB224" s="6">
        <v>0</v>
      </c>
      <c r="BC224" s="5">
        <v>0</v>
      </c>
      <c r="BD224" s="16">
        <f t="shared" si="94"/>
        <v>0</v>
      </c>
      <c r="BE224" s="6">
        <v>0</v>
      </c>
      <c r="BF224" s="5">
        <v>0</v>
      </c>
      <c r="BG224" s="16">
        <f t="shared" si="95"/>
        <v>0</v>
      </c>
      <c r="BH224" s="6">
        <v>0</v>
      </c>
      <c r="BI224" s="5">
        <v>0</v>
      </c>
      <c r="BJ224" s="16">
        <f t="shared" si="96"/>
        <v>0</v>
      </c>
      <c r="BK224" s="6">
        <v>0</v>
      </c>
      <c r="BL224" s="5">
        <v>0</v>
      </c>
      <c r="BM224" s="16">
        <f t="shared" si="97"/>
        <v>0</v>
      </c>
      <c r="BN224" s="6">
        <v>0</v>
      </c>
      <c r="BO224" s="5">
        <v>0</v>
      </c>
      <c r="BP224" s="16">
        <f t="shared" si="98"/>
        <v>0</v>
      </c>
      <c r="BQ224" s="6"/>
      <c r="BR224" s="5"/>
      <c r="BS224" s="16"/>
      <c r="BT224" s="6">
        <v>0</v>
      </c>
      <c r="BU224" s="5">
        <v>0</v>
      </c>
      <c r="BV224" s="16">
        <f t="shared" si="99"/>
        <v>0</v>
      </c>
      <c r="BW224" s="69">
        <v>0.32</v>
      </c>
      <c r="BX224" s="70">
        <v>0.77</v>
      </c>
      <c r="BY224" s="16">
        <f t="shared" si="100"/>
        <v>2406.25</v>
      </c>
      <c r="BZ224" s="6">
        <v>0</v>
      </c>
      <c r="CA224" s="5">
        <v>0</v>
      </c>
      <c r="CB224" s="16">
        <f t="shared" si="101"/>
        <v>0</v>
      </c>
      <c r="CC224" s="6">
        <v>0</v>
      </c>
      <c r="CD224" s="5">
        <v>0</v>
      </c>
      <c r="CE224" s="16">
        <f t="shared" si="102"/>
        <v>0</v>
      </c>
      <c r="CF224" s="7">
        <f t="shared" si="76"/>
        <v>58.32</v>
      </c>
      <c r="CG224" s="17">
        <f t="shared" si="77"/>
        <v>162.01100000000002</v>
      </c>
    </row>
    <row r="225" spans="1:85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03"/>
        <v>0</v>
      </c>
      <c r="F225" s="6">
        <v>0</v>
      </c>
      <c r="G225" s="5">
        <v>0</v>
      </c>
      <c r="H225" s="16">
        <f t="shared" si="79"/>
        <v>0</v>
      </c>
      <c r="I225" s="6">
        <v>0</v>
      </c>
      <c r="J225" s="5">
        <v>0</v>
      </c>
      <c r="K225" s="16">
        <f t="shared" si="80"/>
        <v>0</v>
      </c>
      <c r="L225" s="6">
        <v>0</v>
      </c>
      <c r="M225" s="5">
        <v>0</v>
      </c>
      <c r="N225" s="16">
        <f t="shared" si="81"/>
        <v>0</v>
      </c>
      <c r="O225" s="6">
        <v>0</v>
      </c>
      <c r="P225" s="5">
        <v>0</v>
      </c>
      <c r="Q225" s="16">
        <f t="shared" si="82"/>
        <v>0</v>
      </c>
      <c r="R225" s="6">
        <v>0</v>
      </c>
      <c r="S225" s="5">
        <v>0</v>
      </c>
      <c r="T225" s="16">
        <f t="shared" si="83"/>
        <v>0</v>
      </c>
      <c r="U225" s="6">
        <v>0</v>
      </c>
      <c r="V225" s="5">
        <v>0</v>
      </c>
      <c r="W225" s="16">
        <f t="shared" si="84"/>
        <v>0</v>
      </c>
      <c r="X225" s="6">
        <v>0</v>
      </c>
      <c r="Y225" s="5">
        <v>0</v>
      </c>
      <c r="Z225" s="16">
        <f t="shared" si="85"/>
        <v>0</v>
      </c>
      <c r="AA225" s="6">
        <v>0</v>
      </c>
      <c r="AB225" s="5">
        <v>0</v>
      </c>
      <c r="AC225" s="16">
        <f t="shared" si="86"/>
        <v>0</v>
      </c>
      <c r="AD225" s="74">
        <v>121.82</v>
      </c>
      <c r="AE225" s="5">
        <v>1781.2170000000001</v>
      </c>
      <c r="AF225" s="16">
        <f t="shared" si="87"/>
        <v>14621.712362502054</v>
      </c>
      <c r="AG225" s="74"/>
      <c r="AH225" s="5"/>
      <c r="AI225" s="16"/>
      <c r="AJ225" s="74">
        <v>41</v>
      </c>
      <c r="AK225" s="5">
        <v>92.733000000000004</v>
      </c>
      <c r="AL225" s="16">
        <f t="shared" si="88"/>
        <v>2261.7804878048782</v>
      </c>
      <c r="AM225" s="6">
        <v>0</v>
      </c>
      <c r="AN225" s="5">
        <v>0</v>
      </c>
      <c r="AO225" s="16">
        <f t="shared" si="89"/>
        <v>0</v>
      </c>
      <c r="AP225" s="6">
        <v>0</v>
      </c>
      <c r="AQ225" s="5">
        <v>0</v>
      </c>
      <c r="AR225" s="16">
        <f t="shared" si="90"/>
        <v>0</v>
      </c>
      <c r="AS225" s="6">
        <v>0</v>
      </c>
      <c r="AT225" s="5">
        <v>0</v>
      </c>
      <c r="AU225" s="16">
        <f t="shared" si="91"/>
        <v>0</v>
      </c>
      <c r="AV225" s="6">
        <v>0</v>
      </c>
      <c r="AW225" s="5">
        <v>0</v>
      </c>
      <c r="AX225" s="16">
        <f t="shared" si="92"/>
        <v>0</v>
      </c>
      <c r="AY225" s="6">
        <v>0</v>
      </c>
      <c r="AZ225" s="5">
        <v>0</v>
      </c>
      <c r="BA225" s="16">
        <f t="shared" si="93"/>
        <v>0</v>
      </c>
      <c r="BB225" s="6">
        <v>0</v>
      </c>
      <c r="BC225" s="5">
        <v>0</v>
      </c>
      <c r="BD225" s="16">
        <f t="shared" si="94"/>
        <v>0</v>
      </c>
      <c r="BE225" s="6">
        <v>0</v>
      </c>
      <c r="BF225" s="5">
        <v>0</v>
      </c>
      <c r="BG225" s="16">
        <f t="shared" si="95"/>
        <v>0</v>
      </c>
      <c r="BH225" s="6">
        <v>0</v>
      </c>
      <c r="BI225" s="5">
        <v>0</v>
      </c>
      <c r="BJ225" s="16">
        <f t="shared" si="96"/>
        <v>0</v>
      </c>
      <c r="BK225" s="6">
        <v>0</v>
      </c>
      <c r="BL225" s="5">
        <v>0</v>
      </c>
      <c r="BM225" s="16">
        <f t="shared" si="97"/>
        <v>0</v>
      </c>
      <c r="BN225" s="6">
        <v>0</v>
      </c>
      <c r="BO225" s="5">
        <v>0</v>
      </c>
      <c r="BP225" s="16">
        <f t="shared" si="98"/>
        <v>0</v>
      </c>
      <c r="BQ225" s="6"/>
      <c r="BR225" s="5"/>
      <c r="BS225" s="16"/>
      <c r="BT225" s="6">
        <v>0</v>
      </c>
      <c r="BU225" s="5">
        <v>0</v>
      </c>
      <c r="BV225" s="16">
        <f t="shared" si="99"/>
        <v>0</v>
      </c>
      <c r="BW225" s="6">
        <v>0</v>
      </c>
      <c r="BX225" s="5">
        <v>0</v>
      </c>
      <c r="BY225" s="16">
        <f t="shared" si="100"/>
        <v>0</v>
      </c>
      <c r="BZ225" s="6">
        <v>0</v>
      </c>
      <c r="CA225" s="5">
        <v>0</v>
      </c>
      <c r="CB225" s="16">
        <f t="shared" si="101"/>
        <v>0</v>
      </c>
      <c r="CC225" s="6">
        <v>0</v>
      </c>
      <c r="CD225" s="5">
        <v>0</v>
      </c>
      <c r="CE225" s="16">
        <f t="shared" si="102"/>
        <v>0</v>
      </c>
      <c r="CF225" s="7">
        <f t="shared" si="76"/>
        <v>162.82</v>
      </c>
      <c r="CG225" s="17">
        <f t="shared" si="77"/>
        <v>1873.95</v>
      </c>
    </row>
    <row r="226" spans="1:85" ht="15" thickBot="1" x14ac:dyDescent="0.35">
      <c r="A226" s="50"/>
      <c r="B226" s="51" t="s">
        <v>17</v>
      </c>
      <c r="C226" s="54">
        <f t="shared" ref="C226:D226" si="104">SUM(C214:C225)</f>
        <v>119.48</v>
      </c>
      <c r="D226" s="37">
        <f t="shared" si="104"/>
        <v>2164.3510000000001</v>
      </c>
      <c r="E226" s="55"/>
      <c r="F226" s="54">
        <f t="shared" ref="F226:G226" si="105">SUM(F214:F225)</f>
        <v>0</v>
      </c>
      <c r="G226" s="37">
        <f t="shared" si="105"/>
        <v>0</v>
      </c>
      <c r="H226" s="55"/>
      <c r="I226" s="54">
        <f t="shared" ref="I226:J226" si="106">SUM(I214:I225)</f>
        <v>0</v>
      </c>
      <c r="J226" s="37">
        <f t="shared" si="106"/>
        <v>0</v>
      </c>
      <c r="K226" s="55"/>
      <c r="L226" s="54">
        <f t="shared" ref="L226:M226" si="107">SUM(L214:L225)</f>
        <v>0</v>
      </c>
      <c r="M226" s="37">
        <f t="shared" si="107"/>
        <v>0</v>
      </c>
      <c r="N226" s="55"/>
      <c r="O226" s="54">
        <f t="shared" ref="O226:P226" si="108">SUM(O214:O225)</f>
        <v>0.89999999999999991</v>
      </c>
      <c r="P226" s="37">
        <f t="shared" si="108"/>
        <v>2.661</v>
      </c>
      <c r="Q226" s="55"/>
      <c r="R226" s="54">
        <f t="shared" ref="R226:S226" si="109">SUM(R214:R225)</f>
        <v>0</v>
      </c>
      <c r="S226" s="37">
        <f t="shared" si="109"/>
        <v>0</v>
      </c>
      <c r="T226" s="55"/>
      <c r="U226" s="54">
        <f t="shared" ref="U226:V226" si="110">SUM(U214:U225)</f>
        <v>0</v>
      </c>
      <c r="V226" s="37">
        <f t="shared" si="110"/>
        <v>0</v>
      </c>
      <c r="W226" s="55"/>
      <c r="X226" s="54">
        <f t="shared" ref="X226:Y226" si="111">SUM(X214:X225)</f>
        <v>0</v>
      </c>
      <c r="Y226" s="37">
        <f t="shared" si="111"/>
        <v>0</v>
      </c>
      <c r="Z226" s="55"/>
      <c r="AA226" s="54">
        <f t="shared" ref="AA226:AB226" si="112">SUM(AA214:AA225)</f>
        <v>0</v>
      </c>
      <c r="AB226" s="37">
        <f t="shared" si="112"/>
        <v>0</v>
      </c>
      <c r="AC226" s="55"/>
      <c r="AD226" s="54">
        <f t="shared" ref="AD226:AE226" si="113">SUM(AD214:AD225)</f>
        <v>276.82</v>
      </c>
      <c r="AE226" s="37">
        <f t="shared" si="113"/>
        <v>3855.3980000000001</v>
      </c>
      <c r="AF226" s="55"/>
      <c r="AG226" s="54"/>
      <c r="AH226" s="37"/>
      <c r="AI226" s="55"/>
      <c r="AJ226" s="54">
        <f t="shared" ref="AJ226:AK226" si="114">SUM(AJ214:AJ225)</f>
        <v>411.5</v>
      </c>
      <c r="AK226" s="37">
        <f t="shared" si="114"/>
        <v>1481.3</v>
      </c>
      <c r="AL226" s="55"/>
      <c r="AM226" s="54">
        <f t="shared" ref="AM226:AN226" si="115">SUM(AM214:AM225)</f>
        <v>0</v>
      </c>
      <c r="AN226" s="37">
        <f t="shared" si="115"/>
        <v>0</v>
      </c>
      <c r="AO226" s="55"/>
      <c r="AP226" s="54">
        <f t="shared" ref="AP226:AQ226" si="116">SUM(AP214:AP225)</f>
        <v>0</v>
      </c>
      <c r="AQ226" s="37">
        <f t="shared" si="116"/>
        <v>0</v>
      </c>
      <c r="AR226" s="55"/>
      <c r="AS226" s="54">
        <f t="shared" ref="AS226:AT226" si="117">SUM(AS214:AS225)</f>
        <v>0</v>
      </c>
      <c r="AT226" s="37">
        <f t="shared" si="117"/>
        <v>0</v>
      </c>
      <c r="AU226" s="55"/>
      <c r="AV226" s="54">
        <f t="shared" ref="AV226:AW226" si="118">SUM(AV214:AV225)</f>
        <v>418</v>
      </c>
      <c r="AW226" s="37">
        <f t="shared" si="118"/>
        <v>1950</v>
      </c>
      <c r="AX226" s="55"/>
      <c r="AY226" s="54">
        <f t="shared" ref="AY226:AZ226" si="119">SUM(AY214:AY225)</f>
        <v>0</v>
      </c>
      <c r="AZ226" s="37">
        <f t="shared" si="119"/>
        <v>0</v>
      </c>
      <c r="BA226" s="55"/>
      <c r="BB226" s="54">
        <f t="shared" ref="BB226:BC226" si="120">SUM(BB214:BB225)</f>
        <v>0.188</v>
      </c>
      <c r="BC226" s="37">
        <f t="shared" si="120"/>
        <v>3.5999999999999997E-2</v>
      </c>
      <c r="BD226" s="55"/>
      <c r="BE226" s="54">
        <f t="shared" ref="BE226:BF226" si="121">SUM(BE214:BE225)</f>
        <v>0</v>
      </c>
      <c r="BF226" s="37">
        <f t="shared" si="121"/>
        <v>0</v>
      </c>
      <c r="BG226" s="55"/>
      <c r="BH226" s="54">
        <f t="shared" ref="BH226:BI226" si="122">SUM(BH214:BH225)</f>
        <v>0</v>
      </c>
      <c r="BI226" s="37">
        <f t="shared" si="122"/>
        <v>0</v>
      </c>
      <c r="BJ226" s="55"/>
      <c r="BK226" s="54">
        <f t="shared" ref="BK226:BL226" si="123">SUM(BK214:BK225)</f>
        <v>0</v>
      </c>
      <c r="BL226" s="37">
        <f t="shared" si="123"/>
        <v>0</v>
      </c>
      <c r="BM226" s="55"/>
      <c r="BN226" s="54">
        <f t="shared" ref="BN226:BO226" si="124">SUM(BN214:BN225)</f>
        <v>0</v>
      </c>
      <c r="BO226" s="37">
        <f t="shared" si="124"/>
        <v>0</v>
      </c>
      <c r="BP226" s="55"/>
      <c r="BQ226" s="54"/>
      <c r="BR226" s="37"/>
      <c r="BS226" s="55"/>
      <c r="BT226" s="54">
        <f t="shared" ref="BT226:BU226" si="125">SUM(BT214:BT225)</f>
        <v>0</v>
      </c>
      <c r="BU226" s="37">
        <f t="shared" si="125"/>
        <v>0</v>
      </c>
      <c r="BV226" s="55"/>
      <c r="BW226" s="54">
        <f t="shared" ref="BW226:BX226" si="126">SUM(BW214:BW225)</f>
        <v>2.59</v>
      </c>
      <c r="BX226" s="37">
        <f t="shared" si="126"/>
        <v>3.5</v>
      </c>
      <c r="BY226" s="55"/>
      <c r="BZ226" s="54">
        <f t="shared" ref="BZ226:CA226" si="127">SUM(BZ214:BZ225)</f>
        <v>180</v>
      </c>
      <c r="CA226" s="37">
        <f t="shared" si="127"/>
        <v>2403.3739999999998</v>
      </c>
      <c r="CB226" s="55"/>
      <c r="CC226" s="54">
        <f t="shared" ref="CC226:CD226" si="128">SUM(CC214:CC225)</f>
        <v>100</v>
      </c>
      <c r="CD226" s="37">
        <f t="shared" si="128"/>
        <v>687.32600000000002</v>
      </c>
      <c r="CE226" s="55"/>
      <c r="CF226" s="38">
        <f t="shared" si="76"/>
        <v>1509.4780000000001</v>
      </c>
      <c r="CG226" s="39">
        <f t="shared" si="77"/>
        <v>12547.946</v>
      </c>
    </row>
    <row r="227" spans="1:85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29">IF(F227=0,0,G227/F227*1000)</f>
        <v>0</v>
      </c>
      <c r="I227" s="6">
        <v>0</v>
      </c>
      <c r="J227" s="5">
        <v>0</v>
      </c>
      <c r="K227" s="16">
        <f t="shared" ref="K227:K238" si="130">IF(I227=0,0,J227/I227*1000)</f>
        <v>0</v>
      </c>
      <c r="L227" s="6">
        <v>0</v>
      </c>
      <c r="M227" s="5">
        <v>0</v>
      </c>
      <c r="N227" s="16">
        <f t="shared" ref="N227:N238" si="131">IF(L227=0,0,M227/L227*1000)</f>
        <v>0</v>
      </c>
      <c r="O227" s="6">
        <v>0</v>
      </c>
      <c r="P227" s="5">
        <v>0</v>
      </c>
      <c r="Q227" s="16">
        <f t="shared" ref="Q227:Q238" si="132">IF(O227=0,0,P227/O227*1000)</f>
        <v>0</v>
      </c>
      <c r="R227" s="6">
        <v>0</v>
      </c>
      <c r="S227" s="5">
        <v>0</v>
      </c>
      <c r="T227" s="16">
        <f t="shared" ref="T227:T238" si="133">IF(R227=0,0,S227/R227*1000)</f>
        <v>0</v>
      </c>
      <c r="U227" s="6">
        <v>0</v>
      </c>
      <c r="V227" s="5">
        <v>0</v>
      </c>
      <c r="W227" s="16">
        <f t="shared" ref="W227:W238" si="134">IF(U227=0,0,V227/U227*1000)</f>
        <v>0</v>
      </c>
      <c r="X227" s="6">
        <v>0</v>
      </c>
      <c r="Y227" s="5">
        <v>0</v>
      </c>
      <c r="Z227" s="16">
        <f t="shared" ref="Z227:Z238" si="135">IF(X227=0,0,Y227/X227*1000)</f>
        <v>0</v>
      </c>
      <c r="AA227" s="6">
        <v>0</v>
      </c>
      <c r="AB227" s="5">
        <v>0</v>
      </c>
      <c r="AC227" s="16">
        <f t="shared" ref="AC227:AC238" si="136">IF(AA227=0,0,AB227/AA227*1000)</f>
        <v>0</v>
      </c>
      <c r="AD227" s="74">
        <v>79.962000000000003</v>
      </c>
      <c r="AE227" s="5">
        <v>1259.336</v>
      </c>
      <c r="AF227" s="16">
        <f t="shared" ref="AF227:AF238" si="137">IF(AD227=0,0,AE227/AD227*1000)</f>
        <v>15749.180860908931</v>
      </c>
      <c r="AG227" s="74"/>
      <c r="AH227" s="5"/>
      <c r="AI227" s="16"/>
      <c r="AJ227" s="6">
        <v>0</v>
      </c>
      <c r="AK227" s="5">
        <v>0</v>
      </c>
      <c r="AL227" s="16">
        <f t="shared" ref="AL227:AL238" si="138">IF(AJ227=0,0,AK227/AJ227*1000)</f>
        <v>0</v>
      </c>
      <c r="AM227" s="6">
        <v>0</v>
      </c>
      <c r="AN227" s="5">
        <v>0</v>
      </c>
      <c r="AO227" s="16">
        <f t="shared" ref="AO227:AO238" si="139">IF(AM227=0,0,AN227/AM227*1000)</f>
        <v>0</v>
      </c>
      <c r="AP227" s="6">
        <v>0</v>
      </c>
      <c r="AQ227" s="5">
        <v>0</v>
      </c>
      <c r="AR227" s="16">
        <f t="shared" ref="AR227:AR238" si="140">IF(AP227=0,0,AQ227/AP227*1000)</f>
        <v>0</v>
      </c>
      <c r="AS227" s="6">
        <v>0</v>
      </c>
      <c r="AT227" s="5">
        <v>0</v>
      </c>
      <c r="AU227" s="16">
        <f t="shared" ref="AU227:AU238" si="141">IF(AS227=0,0,AT227/AS227*1000)</f>
        <v>0</v>
      </c>
      <c r="AV227" s="6">
        <v>0</v>
      </c>
      <c r="AW227" s="5">
        <v>0</v>
      </c>
      <c r="AX227" s="16">
        <f t="shared" ref="AX227:AX238" si="142">IF(AV227=0,0,AW227/AV227*1000)</f>
        <v>0</v>
      </c>
      <c r="AY227" s="6">
        <v>0</v>
      </c>
      <c r="AZ227" s="5">
        <v>0</v>
      </c>
      <c r="BA227" s="16">
        <f t="shared" ref="BA227:BA238" si="143">IF(AY227=0,0,AZ227/AY227*1000)</f>
        <v>0</v>
      </c>
      <c r="BB227" s="6">
        <v>0</v>
      </c>
      <c r="BC227" s="5">
        <v>0</v>
      </c>
      <c r="BD227" s="16">
        <f t="shared" ref="BD227:BD238" si="144">IF(BB227=0,0,BC227/BB227*1000)</f>
        <v>0</v>
      </c>
      <c r="BE227" s="6">
        <v>0</v>
      </c>
      <c r="BF227" s="5">
        <v>0</v>
      </c>
      <c r="BG227" s="16">
        <f t="shared" ref="BG227:BG238" si="145">IF(BE227=0,0,BF227/BE227*1000)</f>
        <v>0</v>
      </c>
      <c r="BH227" s="6">
        <v>0</v>
      </c>
      <c r="BI227" s="5">
        <v>0</v>
      </c>
      <c r="BJ227" s="16">
        <f t="shared" ref="BJ227:BJ238" si="146">IF(BH227=0,0,BI227/BH227*1000)</f>
        <v>0</v>
      </c>
      <c r="BK227" s="6">
        <v>0</v>
      </c>
      <c r="BL227" s="5">
        <v>0</v>
      </c>
      <c r="BM227" s="16">
        <f t="shared" ref="BM227:BM238" si="147">IF(BK227=0,0,BL227/BK227*1000)</f>
        <v>0</v>
      </c>
      <c r="BN227" s="6">
        <v>0</v>
      </c>
      <c r="BO227" s="5">
        <v>0</v>
      </c>
      <c r="BP227" s="16">
        <f t="shared" ref="BP227:BP238" si="148">IF(BN227=0,0,BO227/BN227*1000)</f>
        <v>0</v>
      </c>
      <c r="BQ227" s="6"/>
      <c r="BR227" s="5"/>
      <c r="BS227" s="16"/>
      <c r="BT227" s="6">
        <v>0</v>
      </c>
      <c r="BU227" s="5">
        <v>0</v>
      </c>
      <c r="BV227" s="16">
        <f t="shared" ref="BV227:BV238" si="149">IF(BT227=0,0,BU227/BT227*1000)</f>
        <v>0</v>
      </c>
      <c r="BW227" s="6">
        <v>0</v>
      </c>
      <c r="BX227" s="5">
        <v>0</v>
      </c>
      <c r="BY227" s="16">
        <f t="shared" ref="BY227:BY238" si="150">IF(BW227=0,0,BX227/BW227*1000)</f>
        <v>0</v>
      </c>
      <c r="BZ227" s="6">
        <v>0</v>
      </c>
      <c r="CA227" s="5">
        <v>0</v>
      </c>
      <c r="CB227" s="16">
        <f t="shared" ref="CB227:CB238" si="151">IF(BZ227=0,0,CA227/BZ227*1000)</f>
        <v>0</v>
      </c>
      <c r="CC227" s="6">
        <v>0</v>
      </c>
      <c r="CD227" s="5">
        <v>0</v>
      </c>
      <c r="CE227" s="16">
        <f t="shared" ref="CE227:CE238" si="152">IF(CC227=0,0,CD227/CC227*1000)</f>
        <v>0</v>
      </c>
      <c r="CF227" s="7">
        <f t="shared" ref="CF227:CF239" si="153">SUM(CC227,BT227,BH227,BE227,AS227,AP227,AM227,AJ227,AD227,X227,R227,O227,L227,I227,C227,AA227+AV227+BZ227+BK227+F227+BW227+BB227+U227+AY227)+BN227</f>
        <v>79.962000000000003</v>
      </c>
      <c r="CG227" s="17">
        <f t="shared" ref="CG227:CG239" si="154">SUM(CD227,BU227,BI227,BF227,AT227,AQ227,AN227,AK227,AE227,Y227,S227,P227,M227,J227,D227,AB227+AW227+CA227+BL227+G227+BX227+BC227+V227+AZ227)+BO227</f>
        <v>1259.336</v>
      </c>
    </row>
    <row r="228" spans="1:85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155">IF(C228=0,0,D228/C228*1000)</f>
        <v>0</v>
      </c>
      <c r="F228" s="6">
        <v>0</v>
      </c>
      <c r="G228" s="5">
        <v>0</v>
      </c>
      <c r="H228" s="16">
        <f t="shared" si="129"/>
        <v>0</v>
      </c>
      <c r="I228" s="6">
        <v>0</v>
      </c>
      <c r="J228" s="5">
        <v>0</v>
      </c>
      <c r="K228" s="16">
        <f t="shared" si="130"/>
        <v>0</v>
      </c>
      <c r="L228" s="6">
        <v>0</v>
      </c>
      <c r="M228" s="5">
        <v>0</v>
      </c>
      <c r="N228" s="16">
        <f t="shared" si="131"/>
        <v>0</v>
      </c>
      <c r="O228" s="6">
        <v>0</v>
      </c>
      <c r="P228" s="5">
        <v>0</v>
      </c>
      <c r="Q228" s="16">
        <f t="shared" si="132"/>
        <v>0</v>
      </c>
      <c r="R228" s="6">
        <v>0</v>
      </c>
      <c r="S228" s="5">
        <v>0</v>
      </c>
      <c r="T228" s="16">
        <f t="shared" si="133"/>
        <v>0</v>
      </c>
      <c r="U228" s="6">
        <v>0</v>
      </c>
      <c r="V228" s="5">
        <v>0</v>
      </c>
      <c r="W228" s="16">
        <f t="shared" si="134"/>
        <v>0</v>
      </c>
      <c r="X228" s="6">
        <v>0</v>
      </c>
      <c r="Y228" s="5">
        <v>0</v>
      </c>
      <c r="Z228" s="16">
        <f t="shared" si="135"/>
        <v>0</v>
      </c>
      <c r="AA228" s="6">
        <v>0</v>
      </c>
      <c r="AB228" s="5">
        <v>0</v>
      </c>
      <c r="AC228" s="16">
        <f t="shared" si="136"/>
        <v>0</v>
      </c>
      <c r="AD228" s="6">
        <v>0</v>
      </c>
      <c r="AE228" s="5">
        <v>0</v>
      </c>
      <c r="AF228" s="16">
        <f t="shared" si="137"/>
        <v>0</v>
      </c>
      <c r="AG228" s="6"/>
      <c r="AH228" s="5"/>
      <c r="AI228" s="16"/>
      <c r="AJ228" s="74">
        <v>48</v>
      </c>
      <c r="AK228" s="5">
        <v>96.697999999999993</v>
      </c>
      <c r="AL228" s="16">
        <f t="shared" si="138"/>
        <v>2014.5416666666667</v>
      </c>
      <c r="AM228" s="6">
        <v>0</v>
      </c>
      <c r="AN228" s="5">
        <v>0</v>
      </c>
      <c r="AO228" s="16">
        <f t="shared" si="139"/>
        <v>0</v>
      </c>
      <c r="AP228" s="6">
        <v>0</v>
      </c>
      <c r="AQ228" s="5">
        <v>0</v>
      </c>
      <c r="AR228" s="16">
        <f t="shared" si="140"/>
        <v>0</v>
      </c>
      <c r="AS228" s="6">
        <v>0</v>
      </c>
      <c r="AT228" s="5">
        <v>0</v>
      </c>
      <c r="AU228" s="16">
        <f t="shared" si="141"/>
        <v>0</v>
      </c>
      <c r="AV228" s="6">
        <v>0</v>
      </c>
      <c r="AW228" s="5">
        <v>0</v>
      </c>
      <c r="AX228" s="16">
        <f t="shared" si="142"/>
        <v>0</v>
      </c>
      <c r="AY228" s="6">
        <v>0</v>
      </c>
      <c r="AZ228" s="5">
        <v>0</v>
      </c>
      <c r="BA228" s="16">
        <f t="shared" si="143"/>
        <v>0</v>
      </c>
      <c r="BB228" s="6">
        <v>0</v>
      </c>
      <c r="BC228" s="5">
        <v>0</v>
      </c>
      <c r="BD228" s="16">
        <f t="shared" si="144"/>
        <v>0</v>
      </c>
      <c r="BE228" s="6">
        <v>0</v>
      </c>
      <c r="BF228" s="5">
        <v>0</v>
      </c>
      <c r="BG228" s="16">
        <f t="shared" si="145"/>
        <v>0</v>
      </c>
      <c r="BH228" s="6">
        <v>0</v>
      </c>
      <c r="BI228" s="5">
        <v>0</v>
      </c>
      <c r="BJ228" s="16">
        <f t="shared" si="146"/>
        <v>0</v>
      </c>
      <c r="BK228" s="6">
        <v>0</v>
      </c>
      <c r="BL228" s="5">
        <v>0</v>
      </c>
      <c r="BM228" s="16">
        <f t="shared" si="147"/>
        <v>0</v>
      </c>
      <c r="BN228" s="6">
        <v>0</v>
      </c>
      <c r="BO228" s="5">
        <v>0</v>
      </c>
      <c r="BP228" s="16">
        <f t="shared" si="148"/>
        <v>0</v>
      </c>
      <c r="BQ228" s="6"/>
      <c r="BR228" s="5"/>
      <c r="BS228" s="16"/>
      <c r="BT228" s="6">
        <v>0</v>
      </c>
      <c r="BU228" s="5">
        <v>0</v>
      </c>
      <c r="BV228" s="16">
        <f t="shared" si="149"/>
        <v>0</v>
      </c>
      <c r="BW228" s="6">
        <v>0</v>
      </c>
      <c r="BX228" s="5">
        <v>0</v>
      </c>
      <c r="BY228" s="16">
        <f t="shared" si="150"/>
        <v>0</v>
      </c>
      <c r="BZ228" s="6">
        <v>0</v>
      </c>
      <c r="CA228" s="5">
        <v>0</v>
      </c>
      <c r="CB228" s="16">
        <f t="shared" si="151"/>
        <v>0</v>
      </c>
      <c r="CC228" s="6">
        <v>0</v>
      </c>
      <c r="CD228" s="5">
        <v>0</v>
      </c>
      <c r="CE228" s="16">
        <f t="shared" si="152"/>
        <v>0</v>
      </c>
      <c r="CF228" s="7">
        <f t="shared" si="153"/>
        <v>48</v>
      </c>
      <c r="CG228" s="17">
        <f t="shared" si="154"/>
        <v>96.697999999999993</v>
      </c>
    </row>
    <row r="229" spans="1:85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155"/>
        <v>0</v>
      </c>
      <c r="F229" s="6">
        <v>0</v>
      </c>
      <c r="G229" s="5">
        <v>0</v>
      </c>
      <c r="H229" s="16">
        <f t="shared" si="129"/>
        <v>0</v>
      </c>
      <c r="I229" s="6">
        <v>0</v>
      </c>
      <c r="J229" s="5">
        <v>0</v>
      </c>
      <c r="K229" s="16">
        <f t="shared" si="130"/>
        <v>0</v>
      </c>
      <c r="L229" s="6">
        <v>0</v>
      </c>
      <c r="M229" s="5">
        <v>0</v>
      </c>
      <c r="N229" s="16">
        <f t="shared" si="131"/>
        <v>0</v>
      </c>
      <c r="O229" s="6">
        <v>0</v>
      </c>
      <c r="P229" s="5">
        <v>0</v>
      </c>
      <c r="Q229" s="16">
        <f t="shared" si="132"/>
        <v>0</v>
      </c>
      <c r="R229" s="6">
        <v>0</v>
      </c>
      <c r="S229" s="5">
        <v>0</v>
      </c>
      <c r="T229" s="16">
        <f t="shared" si="133"/>
        <v>0</v>
      </c>
      <c r="U229" s="6">
        <v>0</v>
      </c>
      <c r="V229" s="5">
        <v>0</v>
      </c>
      <c r="W229" s="16">
        <f t="shared" si="134"/>
        <v>0</v>
      </c>
      <c r="X229" s="6">
        <v>0</v>
      </c>
      <c r="Y229" s="5">
        <v>0</v>
      </c>
      <c r="Z229" s="16">
        <f t="shared" si="135"/>
        <v>0</v>
      </c>
      <c r="AA229" s="6">
        <v>0</v>
      </c>
      <c r="AB229" s="5">
        <v>0</v>
      </c>
      <c r="AC229" s="16">
        <f t="shared" si="136"/>
        <v>0</v>
      </c>
      <c r="AD229" s="6">
        <v>0</v>
      </c>
      <c r="AE229" s="5">
        <v>0</v>
      </c>
      <c r="AF229" s="16">
        <f t="shared" si="137"/>
        <v>0</v>
      </c>
      <c r="AG229" s="6"/>
      <c r="AH229" s="5"/>
      <c r="AI229" s="16"/>
      <c r="AJ229" s="74">
        <v>45.6</v>
      </c>
      <c r="AK229" s="5">
        <v>108.392</v>
      </c>
      <c r="AL229" s="16">
        <f t="shared" si="138"/>
        <v>2377.0175438596489</v>
      </c>
      <c r="AM229" s="6">
        <v>0</v>
      </c>
      <c r="AN229" s="5">
        <v>0</v>
      </c>
      <c r="AO229" s="16">
        <f t="shared" si="139"/>
        <v>0</v>
      </c>
      <c r="AP229" s="6">
        <v>0</v>
      </c>
      <c r="AQ229" s="5">
        <v>0</v>
      </c>
      <c r="AR229" s="16">
        <f t="shared" si="140"/>
        <v>0</v>
      </c>
      <c r="AS229" s="6">
        <v>0</v>
      </c>
      <c r="AT229" s="5">
        <v>0</v>
      </c>
      <c r="AU229" s="16">
        <f t="shared" si="141"/>
        <v>0</v>
      </c>
      <c r="AV229" s="6">
        <v>0</v>
      </c>
      <c r="AW229" s="5">
        <v>0</v>
      </c>
      <c r="AX229" s="16">
        <f t="shared" si="142"/>
        <v>0</v>
      </c>
      <c r="AY229" s="6">
        <v>0</v>
      </c>
      <c r="AZ229" s="5">
        <v>0</v>
      </c>
      <c r="BA229" s="16">
        <f t="shared" si="143"/>
        <v>0</v>
      </c>
      <c r="BB229" s="6">
        <v>0</v>
      </c>
      <c r="BC229" s="5">
        <v>0</v>
      </c>
      <c r="BD229" s="16">
        <f t="shared" si="144"/>
        <v>0</v>
      </c>
      <c r="BE229" s="6">
        <v>0</v>
      </c>
      <c r="BF229" s="5">
        <v>0</v>
      </c>
      <c r="BG229" s="16">
        <f t="shared" si="145"/>
        <v>0</v>
      </c>
      <c r="BH229" s="6">
        <v>0</v>
      </c>
      <c r="BI229" s="5">
        <v>0</v>
      </c>
      <c r="BJ229" s="16">
        <f t="shared" si="146"/>
        <v>0</v>
      </c>
      <c r="BK229" s="6">
        <v>0</v>
      </c>
      <c r="BL229" s="5">
        <v>0</v>
      </c>
      <c r="BM229" s="16">
        <f t="shared" si="147"/>
        <v>0</v>
      </c>
      <c r="BN229" s="6">
        <v>0</v>
      </c>
      <c r="BO229" s="5">
        <v>0</v>
      </c>
      <c r="BP229" s="16">
        <f t="shared" si="148"/>
        <v>0</v>
      </c>
      <c r="BQ229" s="6"/>
      <c r="BR229" s="5"/>
      <c r="BS229" s="16"/>
      <c r="BT229" s="6">
        <v>0</v>
      </c>
      <c r="BU229" s="5">
        <v>0</v>
      </c>
      <c r="BV229" s="16">
        <f t="shared" si="149"/>
        <v>0</v>
      </c>
      <c r="BW229" s="74">
        <v>8.1</v>
      </c>
      <c r="BX229" s="5">
        <v>4.8579999999999997</v>
      </c>
      <c r="BY229" s="16">
        <f t="shared" si="150"/>
        <v>599.75308641975312</v>
      </c>
      <c r="BZ229" s="6">
        <v>0</v>
      </c>
      <c r="CA229" s="5">
        <v>0</v>
      </c>
      <c r="CB229" s="16">
        <f t="shared" si="151"/>
        <v>0</v>
      </c>
      <c r="CC229" s="6">
        <v>0</v>
      </c>
      <c r="CD229" s="5">
        <v>0</v>
      </c>
      <c r="CE229" s="16">
        <f t="shared" si="152"/>
        <v>0</v>
      </c>
      <c r="CF229" s="7">
        <f t="shared" si="153"/>
        <v>53.7</v>
      </c>
      <c r="CG229" s="17">
        <f t="shared" si="154"/>
        <v>113.25</v>
      </c>
    </row>
    <row r="230" spans="1:85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29"/>
        <v>0</v>
      </c>
      <c r="I230" s="6">
        <v>0</v>
      </c>
      <c r="J230" s="5">
        <v>0</v>
      </c>
      <c r="K230" s="16">
        <f t="shared" si="130"/>
        <v>0</v>
      </c>
      <c r="L230" s="6">
        <v>0</v>
      </c>
      <c r="M230" s="5">
        <v>0</v>
      </c>
      <c r="N230" s="16">
        <f t="shared" si="131"/>
        <v>0</v>
      </c>
      <c r="O230" s="6">
        <v>0</v>
      </c>
      <c r="P230" s="5">
        <v>0</v>
      </c>
      <c r="Q230" s="16">
        <f t="shared" si="132"/>
        <v>0</v>
      </c>
      <c r="R230" s="6">
        <v>0</v>
      </c>
      <c r="S230" s="5">
        <v>0</v>
      </c>
      <c r="T230" s="16">
        <f t="shared" si="133"/>
        <v>0</v>
      </c>
      <c r="U230" s="6">
        <v>0</v>
      </c>
      <c r="V230" s="5">
        <v>0</v>
      </c>
      <c r="W230" s="16">
        <f t="shared" si="134"/>
        <v>0</v>
      </c>
      <c r="X230" s="6">
        <v>0</v>
      </c>
      <c r="Y230" s="5">
        <v>0</v>
      </c>
      <c r="Z230" s="16">
        <f t="shared" si="135"/>
        <v>0</v>
      </c>
      <c r="AA230" s="6">
        <v>0</v>
      </c>
      <c r="AB230" s="5">
        <v>0</v>
      </c>
      <c r="AC230" s="16">
        <f t="shared" si="136"/>
        <v>0</v>
      </c>
      <c r="AD230" s="6">
        <v>0</v>
      </c>
      <c r="AE230" s="5">
        <v>0</v>
      </c>
      <c r="AF230" s="16">
        <f t="shared" si="137"/>
        <v>0</v>
      </c>
      <c r="AG230" s="6"/>
      <c r="AH230" s="5"/>
      <c r="AI230" s="16"/>
      <c r="AJ230" s="6">
        <v>0</v>
      </c>
      <c r="AK230" s="5">
        <v>0</v>
      </c>
      <c r="AL230" s="16">
        <f t="shared" si="138"/>
        <v>0</v>
      </c>
      <c r="AM230" s="6">
        <v>0</v>
      </c>
      <c r="AN230" s="5">
        <v>0</v>
      </c>
      <c r="AO230" s="16">
        <f t="shared" si="139"/>
        <v>0</v>
      </c>
      <c r="AP230" s="6">
        <v>0</v>
      </c>
      <c r="AQ230" s="5">
        <v>0</v>
      </c>
      <c r="AR230" s="16">
        <f t="shared" si="140"/>
        <v>0</v>
      </c>
      <c r="AS230" s="6">
        <v>0</v>
      </c>
      <c r="AT230" s="5">
        <v>0</v>
      </c>
      <c r="AU230" s="16">
        <f t="shared" si="141"/>
        <v>0</v>
      </c>
      <c r="AV230" s="6">
        <v>0</v>
      </c>
      <c r="AW230" s="5">
        <v>0</v>
      </c>
      <c r="AX230" s="16">
        <f t="shared" si="142"/>
        <v>0</v>
      </c>
      <c r="AY230" s="6">
        <v>0</v>
      </c>
      <c r="AZ230" s="5">
        <v>0</v>
      </c>
      <c r="BA230" s="16">
        <f t="shared" si="143"/>
        <v>0</v>
      </c>
      <c r="BB230" s="6">
        <v>0</v>
      </c>
      <c r="BC230" s="5">
        <v>0</v>
      </c>
      <c r="BD230" s="16">
        <f t="shared" si="144"/>
        <v>0</v>
      </c>
      <c r="BE230" s="6">
        <v>0</v>
      </c>
      <c r="BF230" s="5">
        <v>0</v>
      </c>
      <c r="BG230" s="16">
        <f t="shared" si="145"/>
        <v>0</v>
      </c>
      <c r="BH230" s="6">
        <v>0</v>
      </c>
      <c r="BI230" s="5">
        <v>0</v>
      </c>
      <c r="BJ230" s="16">
        <f t="shared" si="146"/>
        <v>0</v>
      </c>
      <c r="BK230" s="6">
        <v>0</v>
      </c>
      <c r="BL230" s="5">
        <v>0</v>
      </c>
      <c r="BM230" s="16">
        <f t="shared" si="147"/>
        <v>0</v>
      </c>
      <c r="BN230" s="6">
        <v>0</v>
      </c>
      <c r="BO230" s="5">
        <v>0</v>
      </c>
      <c r="BP230" s="16">
        <f t="shared" si="148"/>
        <v>0</v>
      </c>
      <c r="BQ230" s="6"/>
      <c r="BR230" s="5"/>
      <c r="BS230" s="16"/>
      <c r="BT230" s="6">
        <v>0</v>
      </c>
      <c r="BU230" s="5">
        <v>0</v>
      </c>
      <c r="BV230" s="16">
        <f t="shared" si="149"/>
        <v>0</v>
      </c>
      <c r="BW230" s="74">
        <v>90.72</v>
      </c>
      <c r="BX230" s="5">
        <v>77.88</v>
      </c>
      <c r="BY230" s="16">
        <f t="shared" si="150"/>
        <v>858.4656084656084</v>
      </c>
      <c r="BZ230" s="6">
        <v>0</v>
      </c>
      <c r="CA230" s="5">
        <v>0</v>
      </c>
      <c r="CB230" s="16">
        <f t="shared" si="151"/>
        <v>0</v>
      </c>
      <c r="CC230" s="6">
        <v>0</v>
      </c>
      <c r="CD230" s="5">
        <v>0</v>
      </c>
      <c r="CE230" s="16">
        <f t="shared" si="152"/>
        <v>0</v>
      </c>
      <c r="CF230" s="7">
        <f t="shared" si="153"/>
        <v>90.72</v>
      </c>
      <c r="CG230" s="17">
        <f t="shared" si="154"/>
        <v>77.88</v>
      </c>
    </row>
    <row r="231" spans="1:85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156">IF(C231=0,0,D231/C231*1000)</f>
        <v>0</v>
      </c>
      <c r="F231" s="6">
        <v>0</v>
      </c>
      <c r="G231" s="5">
        <v>0</v>
      </c>
      <c r="H231" s="16">
        <f t="shared" si="129"/>
        <v>0</v>
      </c>
      <c r="I231" s="6">
        <v>0</v>
      </c>
      <c r="J231" s="5">
        <v>0</v>
      </c>
      <c r="K231" s="16">
        <f t="shared" si="130"/>
        <v>0</v>
      </c>
      <c r="L231" s="6">
        <v>0</v>
      </c>
      <c r="M231" s="5">
        <v>0</v>
      </c>
      <c r="N231" s="16">
        <f t="shared" si="131"/>
        <v>0</v>
      </c>
      <c r="O231" s="6">
        <v>0</v>
      </c>
      <c r="P231" s="5">
        <v>0</v>
      </c>
      <c r="Q231" s="16">
        <f t="shared" si="132"/>
        <v>0</v>
      </c>
      <c r="R231" s="6">
        <v>0</v>
      </c>
      <c r="S231" s="5">
        <v>0</v>
      </c>
      <c r="T231" s="16">
        <f t="shared" si="133"/>
        <v>0</v>
      </c>
      <c r="U231" s="6">
        <v>0</v>
      </c>
      <c r="V231" s="5">
        <v>0</v>
      </c>
      <c r="W231" s="16">
        <f t="shared" si="134"/>
        <v>0</v>
      </c>
      <c r="X231" s="6">
        <v>0</v>
      </c>
      <c r="Y231" s="5">
        <v>0</v>
      </c>
      <c r="Z231" s="16">
        <f t="shared" si="135"/>
        <v>0</v>
      </c>
      <c r="AA231" s="6">
        <v>0</v>
      </c>
      <c r="AB231" s="5">
        <v>0</v>
      </c>
      <c r="AC231" s="16">
        <f t="shared" si="136"/>
        <v>0</v>
      </c>
      <c r="AD231" s="6">
        <v>0</v>
      </c>
      <c r="AE231" s="5">
        <v>0</v>
      </c>
      <c r="AF231" s="16">
        <f t="shared" si="137"/>
        <v>0</v>
      </c>
      <c r="AG231" s="6"/>
      <c r="AH231" s="5"/>
      <c r="AI231" s="16"/>
      <c r="AJ231" s="69">
        <v>34.5</v>
      </c>
      <c r="AK231" s="70">
        <v>116.78700000000001</v>
      </c>
      <c r="AL231" s="16">
        <f t="shared" si="138"/>
        <v>3385.130434782609</v>
      </c>
      <c r="AM231" s="6">
        <v>0</v>
      </c>
      <c r="AN231" s="5">
        <v>0</v>
      </c>
      <c r="AO231" s="16">
        <f t="shared" si="139"/>
        <v>0</v>
      </c>
      <c r="AP231" s="6">
        <v>0</v>
      </c>
      <c r="AQ231" s="5">
        <v>0</v>
      </c>
      <c r="AR231" s="16">
        <f t="shared" si="140"/>
        <v>0</v>
      </c>
      <c r="AS231" s="6">
        <v>0</v>
      </c>
      <c r="AT231" s="5">
        <v>0</v>
      </c>
      <c r="AU231" s="16">
        <f t="shared" si="141"/>
        <v>0</v>
      </c>
      <c r="AV231" s="69">
        <v>404</v>
      </c>
      <c r="AW231" s="70">
        <v>2209.998</v>
      </c>
      <c r="AX231" s="16">
        <f t="shared" si="142"/>
        <v>5470.2920792079212</v>
      </c>
      <c r="AY231" s="6">
        <v>0</v>
      </c>
      <c r="AZ231" s="5">
        <v>0</v>
      </c>
      <c r="BA231" s="16">
        <f t="shared" si="143"/>
        <v>0</v>
      </c>
      <c r="BB231" s="6">
        <v>0</v>
      </c>
      <c r="BC231" s="5">
        <v>0</v>
      </c>
      <c r="BD231" s="16">
        <f t="shared" si="144"/>
        <v>0</v>
      </c>
      <c r="BE231" s="6">
        <v>0</v>
      </c>
      <c r="BF231" s="5">
        <v>0</v>
      </c>
      <c r="BG231" s="16">
        <f t="shared" si="145"/>
        <v>0</v>
      </c>
      <c r="BH231" s="6">
        <v>0</v>
      </c>
      <c r="BI231" s="5">
        <v>0</v>
      </c>
      <c r="BJ231" s="16">
        <f t="shared" si="146"/>
        <v>0</v>
      </c>
      <c r="BK231" s="6">
        <v>0</v>
      </c>
      <c r="BL231" s="5">
        <v>0</v>
      </c>
      <c r="BM231" s="16">
        <f t="shared" si="147"/>
        <v>0</v>
      </c>
      <c r="BN231" s="6">
        <v>0</v>
      </c>
      <c r="BO231" s="5">
        <v>0</v>
      </c>
      <c r="BP231" s="16">
        <f t="shared" si="148"/>
        <v>0</v>
      </c>
      <c r="BQ231" s="6"/>
      <c r="BR231" s="5"/>
      <c r="BS231" s="16"/>
      <c r="BT231" s="6">
        <v>0</v>
      </c>
      <c r="BU231" s="5">
        <v>0</v>
      </c>
      <c r="BV231" s="16">
        <f t="shared" si="149"/>
        <v>0</v>
      </c>
      <c r="BW231" s="6">
        <v>0</v>
      </c>
      <c r="BX231" s="5">
        <v>0</v>
      </c>
      <c r="BY231" s="16">
        <f t="shared" si="150"/>
        <v>0</v>
      </c>
      <c r="BZ231" s="6">
        <v>0</v>
      </c>
      <c r="CA231" s="5">
        <v>0</v>
      </c>
      <c r="CB231" s="16">
        <f t="shared" si="151"/>
        <v>0</v>
      </c>
      <c r="CC231" s="6">
        <v>0</v>
      </c>
      <c r="CD231" s="5">
        <v>0</v>
      </c>
      <c r="CE231" s="16">
        <f t="shared" si="152"/>
        <v>0</v>
      </c>
      <c r="CF231" s="7">
        <f t="shared" si="153"/>
        <v>438.5</v>
      </c>
      <c r="CG231" s="17">
        <f t="shared" si="154"/>
        <v>2326.7849999999999</v>
      </c>
    </row>
    <row r="232" spans="1:85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156"/>
        <v>0</v>
      </c>
      <c r="F232" s="6">
        <v>0</v>
      </c>
      <c r="G232" s="5">
        <v>0</v>
      </c>
      <c r="H232" s="16">
        <f t="shared" si="129"/>
        <v>0</v>
      </c>
      <c r="I232" s="6">
        <v>0</v>
      </c>
      <c r="J232" s="5">
        <v>0</v>
      </c>
      <c r="K232" s="16">
        <f t="shared" si="130"/>
        <v>0</v>
      </c>
      <c r="L232" s="6">
        <v>0</v>
      </c>
      <c r="M232" s="5">
        <v>0</v>
      </c>
      <c r="N232" s="16">
        <f t="shared" si="131"/>
        <v>0</v>
      </c>
      <c r="O232" s="6">
        <v>0</v>
      </c>
      <c r="P232" s="5">
        <v>0</v>
      </c>
      <c r="Q232" s="16">
        <f t="shared" si="132"/>
        <v>0</v>
      </c>
      <c r="R232" s="6">
        <v>0</v>
      </c>
      <c r="S232" s="5">
        <v>0</v>
      </c>
      <c r="T232" s="16">
        <f t="shared" si="133"/>
        <v>0</v>
      </c>
      <c r="U232" s="6">
        <v>0</v>
      </c>
      <c r="V232" s="5">
        <v>0</v>
      </c>
      <c r="W232" s="16">
        <f t="shared" si="134"/>
        <v>0</v>
      </c>
      <c r="X232" s="6">
        <v>0</v>
      </c>
      <c r="Y232" s="5">
        <v>0</v>
      </c>
      <c r="Z232" s="16">
        <f t="shared" si="135"/>
        <v>0</v>
      </c>
      <c r="AA232" s="6">
        <v>0</v>
      </c>
      <c r="AB232" s="5">
        <v>0</v>
      </c>
      <c r="AC232" s="16">
        <f t="shared" si="136"/>
        <v>0</v>
      </c>
      <c r="AD232" s="6">
        <v>0</v>
      </c>
      <c r="AE232" s="5">
        <v>0</v>
      </c>
      <c r="AF232" s="16">
        <f t="shared" si="137"/>
        <v>0</v>
      </c>
      <c r="AG232" s="6"/>
      <c r="AH232" s="5"/>
      <c r="AI232" s="16"/>
      <c r="AJ232" s="74">
        <v>87.65</v>
      </c>
      <c r="AK232" s="5">
        <v>277.33100000000002</v>
      </c>
      <c r="AL232" s="16">
        <f t="shared" si="138"/>
        <v>3164.0730176839706</v>
      </c>
      <c r="AM232" s="6">
        <v>0</v>
      </c>
      <c r="AN232" s="5">
        <v>0</v>
      </c>
      <c r="AO232" s="16">
        <f t="shared" si="139"/>
        <v>0</v>
      </c>
      <c r="AP232" s="6">
        <v>0</v>
      </c>
      <c r="AQ232" s="5">
        <v>0</v>
      </c>
      <c r="AR232" s="16">
        <f t="shared" si="140"/>
        <v>0</v>
      </c>
      <c r="AS232" s="6">
        <v>0</v>
      </c>
      <c r="AT232" s="5">
        <v>0</v>
      </c>
      <c r="AU232" s="16">
        <f t="shared" si="141"/>
        <v>0</v>
      </c>
      <c r="AV232" s="74">
        <v>102</v>
      </c>
      <c r="AW232" s="5">
        <v>540</v>
      </c>
      <c r="AX232" s="16">
        <f t="shared" si="142"/>
        <v>5294.1176470588234</v>
      </c>
      <c r="AY232" s="6">
        <v>0</v>
      </c>
      <c r="AZ232" s="5">
        <v>0</v>
      </c>
      <c r="BA232" s="16">
        <f t="shared" si="143"/>
        <v>0</v>
      </c>
      <c r="BB232" s="6">
        <v>0</v>
      </c>
      <c r="BC232" s="5">
        <v>0</v>
      </c>
      <c r="BD232" s="16">
        <f t="shared" si="144"/>
        <v>0</v>
      </c>
      <c r="BE232" s="6">
        <v>0</v>
      </c>
      <c r="BF232" s="5">
        <v>0</v>
      </c>
      <c r="BG232" s="16">
        <f t="shared" si="145"/>
        <v>0</v>
      </c>
      <c r="BH232" s="6">
        <v>0</v>
      </c>
      <c r="BI232" s="5">
        <v>0</v>
      </c>
      <c r="BJ232" s="16">
        <f t="shared" si="146"/>
        <v>0</v>
      </c>
      <c r="BK232" s="6">
        <v>0</v>
      </c>
      <c r="BL232" s="5">
        <v>0</v>
      </c>
      <c r="BM232" s="16">
        <f t="shared" si="147"/>
        <v>0</v>
      </c>
      <c r="BN232" s="6">
        <v>0</v>
      </c>
      <c r="BO232" s="5">
        <v>0</v>
      </c>
      <c r="BP232" s="16">
        <f t="shared" si="148"/>
        <v>0</v>
      </c>
      <c r="BQ232" s="6"/>
      <c r="BR232" s="5"/>
      <c r="BS232" s="16"/>
      <c r="BT232" s="6">
        <v>0</v>
      </c>
      <c r="BU232" s="5">
        <v>0</v>
      </c>
      <c r="BV232" s="16">
        <f t="shared" si="149"/>
        <v>0</v>
      </c>
      <c r="BW232" s="6">
        <v>0</v>
      </c>
      <c r="BX232" s="5">
        <v>0</v>
      </c>
      <c r="BY232" s="16">
        <f t="shared" si="150"/>
        <v>0</v>
      </c>
      <c r="BZ232" s="6">
        <v>0</v>
      </c>
      <c r="CA232" s="5">
        <v>0</v>
      </c>
      <c r="CB232" s="16">
        <f t="shared" si="151"/>
        <v>0</v>
      </c>
      <c r="CC232" s="6">
        <v>0</v>
      </c>
      <c r="CD232" s="5">
        <v>0</v>
      </c>
      <c r="CE232" s="16">
        <f t="shared" si="152"/>
        <v>0</v>
      </c>
      <c r="CF232" s="7">
        <f t="shared" si="153"/>
        <v>189.65</v>
      </c>
      <c r="CG232" s="17">
        <f t="shared" si="154"/>
        <v>817.33100000000002</v>
      </c>
    </row>
    <row r="233" spans="1:85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156"/>
        <v>0</v>
      </c>
      <c r="F233" s="6">
        <v>0</v>
      </c>
      <c r="G233" s="5">
        <v>0</v>
      </c>
      <c r="H233" s="16">
        <f t="shared" si="129"/>
        <v>0</v>
      </c>
      <c r="I233" s="6">
        <v>0</v>
      </c>
      <c r="J233" s="5">
        <v>0</v>
      </c>
      <c r="K233" s="16">
        <f t="shared" si="130"/>
        <v>0</v>
      </c>
      <c r="L233" s="6">
        <v>0</v>
      </c>
      <c r="M233" s="5">
        <v>0</v>
      </c>
      <c r="N233" s="16">
        <f t="shared" si="131"/>
        <v>0</v>
      </c>
      <c r="O233" s="6">
        <v>0</v>
      </c>
      <c r="P233" s="5">
        <v>0</v>
      </c>
      <c r="Q233" s="16">
        <f t="shared" si="132"/>
        <v>0</v>
      </c>
      <c r="R233" s="6">
        <v>0</v>
      </c>
      <c r="S233" s="5">
        <v>0</v>
      </c>
      <c r="T233" s="16">
        <f t="shared" si="133"/>
        <v>0</v>
      </c>
      <c r="U233" s="6">
        <v>0</v>
      </c>
      <c r="V233" s="5">
        <v>0</v>
      </c>
      <c r="W233" s="16">
        <f t="shared" si="134"/>
        <v>0</v>
      </c>
      <c r="X233" s="6">
        <v>0</v>
      </c>
      <c r="Y233" s="5">
        <v>0</v>
      </c>
      <c r="Z233" s="16">
        <f t="shared" si="135"/>
        <v>0</v>
      </c>
      <c r="AA233" s="6">
        <v>0</v>
      </c>
      <c r="AB233" s="5">
        <v>0</v>
      </c>
      <c r="AC233" s="16">
        <f t="shared" si="136"/>
        <v>0</v>
      </c>
      <c r="AD233" s="6">
        <v>0</v>
      </c>
      <c r="AE233" s="5">
        <v>0</v>
      </c>
      <c r="AF233" s="16">
        <f t="shared" si="137"/>
        <v>0</v>
      </c>
      <c r="AG233" s="6"/>
      <c r="AH233" s="5"/>
      <c r="AI233" s="16"/>
      <c r="AJ233" s="74">
        <v>45.3</v>
      </c>
      <c r="AK233" s="5">
        <v>130.78399999999999</v>
      </c>
      <c r="AL233" s="16">
        <f t="shared" si="138"/>
        <v>2887.0640176600441</v>
      </c>
      <c r="AM233" s="6">
        <v>0</v>
      </c>
      <c r="AN233" s="5">
        <v>0</v>
      </c>
      <c r="AO233" s="16">
        <f t="shared" si="139"/>
        <v>0</v>
      </c>
      <c r="AP233" s="6">
        <v>0</v>
      </c>
      <c r="AQ233" s="5">
        <v>0</v>
      </c>
      <c r="AR233" s="16">
        <f t="shared" si="140"/>
        <v>0</v>
      </c>
      <c r="AS233" s="6">
        <v>0</v>
      </c>
      <c r="AT233" s="5">
        <v>0</v>
      </c>
      <c r="AU233" s="16">
        <f t="shared" si="141"/>
        <v>0</v>
      </c>
      <c r="AV233" s="74">
        <v>34</v>
      </c>
      <c r="AW233" s="5">
        <v>180</v>
      </c>
      <c r="AX233" s="16">
        <f t="shared" si="142"/>
        <v>5294.1176470588234</v>
      </c>
      <c r="AY233" s="6">
        <v>0</v>
      </c>
      <c r="AZ233" s="5">
        <v>0</v>
      </c>
      <c r="BA233" s="16">
        <f t="shared" si="143"/>
        <v>0</v>
      </c>
      <c r="BB233" s="6">
        <v>0</v>
      </c>
      <c r="BC233" s="5">
        <v>0</v>
      </c>
      <c r="BD233" s="16">
        <f t="shared" si="144"/>
        <v>0</v>
      </c>
      <c r="BE233" s="6">
        <v>0</v>
      </c>
      <c r="BF233" s="5">
        <v>0</v>
      </c>
      <c r="BG233" s="16">
        <f t="shared" si="145"/>
        <v>0</v>
      </c>
      <c r="BH233" s="6">
        <v>0</v>
      </c>
      <c r="BI233" s="5">
        <v>0</v>
      </c>
      <c r="BJ233" s="16">
        <f t="shared" si="146"/>
        <v>0</v>
      </c>
      <c r="BK233" s="6">
        <v>0</v>
      </c>
      <c r="BL233" s="5">
        <v>0</v>
      </c>
      <c r="BM233" s="16">
        <f t="shared" si="147"/>
        <v>0</v>
      </c>
      <c r="BN233" s="6">
        <v>0</v>
      </c>
      <c r="BO233" s="5">
        <v>0</v>
      </c>
      <c r="BP233" s="16">
        <f t="shared" si="148"/>
        <v>0</v>
      </c>
      <c r="BQ233" s="6"/>
      <c r="BR233" s="5"/>
      <c r="BS233" s="16"/>
      <c r="BT233" s="6">
        <v>0</v>
      </c>
      <c r="BU233" s="5">
        <v>0</v>
      </c>
      <c r="BV233" s="16">
        <f t="shared" si="149"/>
        <v>0</v>
      </c>
      <c r="BW233" s="6">
        <v>0</v>
      </c>
      <c r="BX233" s="5">
        <v>0</v>
      </c>
      <c r="BY233" s="16">
        <f t="shared" si="150"/>
        <v>0</v>
      </c>
      <c r="BZ233" s="6">
        <v>0</v>
      </c>
      <c r="CA233" s="5">
        <v>0</v>
      </c>
      <c r="CB233" s="16">
        <f t="shared" si="151"/>
        <v>0</v>
      </c>
      <c r="CC233" s="6">
        <v>0</v>
      </c>
      <c r="CD233" s="5">
        <v>0</v>
      </c>
      <c r="CE233" s="16">
        <f t="shared" si="152"/>
        <v>0</v>
      </c>
      <c r="CF233" s="7">
        <f t="shared" si="153"/>
        <v>79.3</v>
      </c>
      <c r="CG233" s="17">
        <f t="shared" si="154"/>
        <v>310.78399999999999</v>
      </c>
    </row>
    <row r="234" spans="1:85" x14ac:dyDescent="0.3">
      <c r="A234" s="48">
        <v>2021</v>
      </c>
      <c r="B234" s="49" t="s">
        <v>12</v>
      </c>
      <c r="C234" s="74">
        <v>2E-3</v>
      </c>
      <c r="D234" s="5">
        <v>0.03</v>
      </c>
      <c r="E234" s="16">
        <f t="shared" si="156"/>
        <v>15000</v>
      </c>
      <c r="F234" s="6">
        <v>0</v>
      </c>
      <c r="G234" s="5">
        <v>0</v>
      </c>
      <c r="H234" s="16">
        <f t="shared" si="129"/>
        <v>0</v>
      </c>
      <c r="I234" s="6">
        <v>0</v>
      </c>
      <c r="J234" s="5">
        <v>0</v>
      </c>
      <c r="K234" s="16">
        <f t="shared" si="130"/>
        <v>0</v>
      </c>
      <c r="L234" s="6">
        <v>0</v>
      </c>
      <c r="M234" s="5">
        <v>0</v>
      </c>
      <c r="N234" s="16">
        <f t="shared" si="131"/>
        <v>0</v>
      </c>
      <c r="O234" s="6">
        <v>0</v>
      </c>
      <c r="P234" s="5">
        <v>0</v>
      </c>
      <c r="Q234" s="16">
        <f t="shared" si="132"/>
        <v>0</v>
      </c>
      <c r="R234" s="6">
        <v>0</v>
      </c>
      <c r="S234" s="5">
        <v>0</v>
      </c>
      <c r="T234" s="16">
        <f t="shared" si="133"/>
        <v>0</v>
      </c>
      <c r="U234" s="6">
        <v>0</v>
      </c>
      <c r="V234" s="5">
        <v>0</v>
      </c>
      <c r="W234" s="16">
        <f t="shared" si="134"/>
        <v>0</v>
      </c>
      <c r="X234" s="6">
        <v>0</v>
      </c>
      <c r="Y234" s="5">
        <v>0</v>
      </c>
      <c r="Z234" s="16">
        <f t="shared" si="135"/>
        <v>0</v>
      </c>
      <c r="AA234" s="6">
        <v>0</v>
      </c>
      <c r="AB234" s="5">
        <v>0</v>
      </c>
      <c r="AC234" s="16">
        <f t="shared" si="136"/>
        <v>0</v>
      </c>
      <c r="AD234" s="6">
        <v>0</v>
      </c>
      <c r="AE234" s="5">
        <v>0</v>
      </c>
      <c r="AF234" s="16">
        <f t="shared" si="137"/>
        <v>0</v>
      </c>
      <c r="AG234" s="6"/>
      <c r="AH234" s="5"/>
      <c r="AI234" s="16"/>
      <c r="AJ234" s="74">
        <v>12.5</v>
      </c>
      <c r="AK234" s="5">
        <v>59.463999999999999</v>
      </c>
      <c r="AL234" s="16">
        <f t="shared" si="138"/>
        <v>4757.12</v>
      </c>
      <c r="AM234" s="6">
        <v>0</v>
      </c>
      <c r="AN234" s="5">
        <v>0</v>
      </c>
      <c r="AO234" s="16">
        <f t="shared" si="139"/>
        <v>0</v>
      </c>
      <c r="AP234" s="6">
        <v>0</v>
      </c>
      <c r="AQ234" s="5">
        <v>0</v>
      </c>
      <c r="AR234" s="16">
        <f t="shared" si="140"/>
        <v>0</v>
      </c>
      <c r="AS234" s="6">
        <v>0</v>
      </c>
      <c r="AT234" s="5">
        <v>0</v>
      </c>
      <c r="AU234" s="16">
        <f t="shared" si="141"/>
        <v>0</v>
      </c>
      <c r="AV234" s="74">
        <v>67</v>
      </c>
      <c r="AW234" s="5">
        <v>380</v>
      </c>
      <c r="AX234" s="16">
        <f t="shared" si="142"/>
        <v>5671.6417910447763</v>
      </c>
      <c r="AY234" s="6">
        <v>0</v>
      </c>
      <c r="AZ234" s="5">
        <v>0</v>
      </c>
      <c r="BA234" s="16">
        <f t="shared" si="143"/>
        <v>0</v>
      </c>
      <c r="BB234" s="6">
        <v>0</v>
      </c>
      <c r="BC234" s="5">
        <v>0</v>
      </c>
      <c r="BD234" s="16">
        <f t="shared" si="144"/>
        <v>0</v>
      </c>
      <c r="BE234" s="6">
        <v>0</v>
      </c>
      <c r="BF234" s="5">
        <v>0</v>
      </c>
      <c r="BG234" s="16">
        <f t="shared" si="145"/>
        <v>0</v>
      </c>
      <c r="BH234" s="6">
        <v>0</v>
      </c>
      <c r="BI234" s="5">
        <v>0</v>
      </c>
      <c r="BJ234" s="16">
        <f t="shared" si="146"/>
        <v>0</v>
      </c>
      <c r="BK234" s="6">
        <v>0</v>
      </c>
      <c r="BL234" s="5">
        <v>0</v>
      </c>
      <c r="BM234" s="16">
        <f t="shared" si="147"/>
        <v>0</v>
      </c>
      <c r="BN234" s="6">
        <v>0</v>
      </c>
      <c r="BO234" s="5">
        <v>0</v>
      </c>
      <c r="BP234" s="16">
        <f t="shared" si="148"/>
        <v>0</v>
      </c>
      <c r="BQ234" s="6"/>
      <c r="BR234" s="5"/>
      <c r="BS234" s="16"/>
      <c r="BT234" s="6">
        <v>0</v>
      </c>
      <c r="BU234" s="5">
        <v>0</v>
      </c>
      <c r="BV234" s="16">
        <f t="shared" si="149"/>
        <v>0</v>
      </c>
      <c r="BW234" s="6">
        <v>0</v>
      </c>
      <c r="BX234" s="5">
        <v>0</v>
      </c>
      <c r="BY234" s="16">
        <f t="shared" si="150"/>
        <v>0</v>
      </c>
      <c r="BZ234" s="6">
        <v>0</v>
      </c>
      <c r="CA234" s="5">
        <v>0</v>
      </c>
      <c r="CB234" s="16">
        <f t="shared" si="151"/>
        <v>0</v>
      </c>
      <c r="CC234" s="6">
        <v>0</v>
      </c>
      <c r="CD234" s="5">
        <v>0</v>
      </c>
      <c r="CE234" s="16">
        <f t="shared" si="152"/>
        <v>0</v>
      </c>
      <c r="CF234" s="7">
        <f t="shared" si="153"/>
        <v>79.501999999999995</v>
      </c>
      <c r="CG234" s="17">
        <f t="shared" si="154"/>
        <v>439.49400000000003</v>
      </c>
    </row>
    <row r="235" spans="1:85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156"/>
        <v>0</v>
      </c>
      <c r="F235" s="6">
        <v>0</v>
      </c>
      <c r="G235" s="5">
        <v>0</v>
      </c>
      <c r="H235" s="16">
        <f t="shared" si="129"/>
        <v>0</v>
      </c>
      <c r="I235" s="6">
        <v>0</v>
      </c>
      <c r="J235" s="5">
        <v>0</v>
      </c>
      <c r="K235" s="16">
        <f t="shared" si="130"/>
        <v>0</v>
      </c>
      <c r="L235" s="6">
        <v>0</v>
      </c>
      <c r="M235" s="5">
        <v>0</v>
      </c>
      <c r="N235" s="16">
        <f t="shared" si="131"/>
        <v>0</v>
      </c>
      <c r="O235" s="6">
        <v>0</v>
      </c>
      <c r="P235" s="5">
        <v>0</v>
      </c>
      <c r="Q235" s="16">
        <f t="shared" si="132"/>
        <v>0</v>
      </c>
      <c r="R235" s="6">
        <v>0</v>
      </c>
      <c r="S235" s="5">
        <v>0</v>
      </c>
      <c r="T235" s="16">
        <f t="shared" si="133"/>
        <v>0</v>
      </c>
      <c r="U235" s="6">
        <v>0</v>
      </c>
      <c r="V235" s="5">
        <v>0</v>
      </c>
      <c r="W235" s="16">
        <f t="shared" si="134"/>
        <v>0</v>
      </c>
      <c r="X235" s="6">
        <v>0</v>
      </c>
      <c r="Y235" s="5">
        <v>0</v>
      </c>
      <c r="Z235" s="16">
        <f t="shared" si="135"/>
        <v>0</v>
      </c>
      <c r="AA235" s="6">
        <v>0</v>
      </c>
      <c r="AB235" s="5">
        <v>0</v>
      </c>
      <c r="AC235" s="16">
        <f t="shared" si="136"/>
        <v>0</v>
      </c>
      <c r="AD235" s="6">
        <v>0</v>
      </c>
      <c r="AE235" s="5">
        <v>0</v>
      </c>
      <c r="AF235" s="16">
        <f t="shared" si="137"/>
        <v>0</v>
      </c>
      <c r="AG235" s="6"/>
      <c r="AH235" s="5"/>
      <c r="AI235" s="16"/>
      <c r="AJ235" s="74">
        <v>107.97499999999999</v>
      </c>
      <c r="AK235" s="5">
        <v>340.74599999999998</v>
      </c>
      <c r="AL235" s="16">
        <f t="shared" si="138"/>
        <v>3155.7860615883305</v>
      </c>
      <c r="AM235" s="6">
        <v>0</v>
      </c>
      <c r="AN235" s="5">
        <v>0</v>
      </c>
      <c r="AO235" s="16">
        <f t="shared" si="139"/>
        <v>0</v>
      </c>
      <c r="AP235" s="6">
        <v>0</v>
      </c>
      <c r="AQ235" s="5">
        <v>0</v>
      </c>
      <c r="AR235" s="16">
        <f t="shared" si="140"/>
        <v>0</v>
      </c>
      <c r="AS235" s="6">
        <v>0</v>
      </c>
      <c r="AT235" s="5">
        <v>0</v>
      </c>
      <c r="AU235" s="16">
        <f t="shared" si="141"/>
        <v>0</v>
      </c>
      <c r="AV235" s="6">
        <v>0</v>
      </c>
      <c r="AW235" s="5">
        <v>0</v>
      </c>
      <c r="AX235" s="16">
        <f t="shared" si="142"/>
        <v>0</v>
      </c>
      <c r="AY235" s="6">
        <v>0</v>
      </c>
      <c r="AZ235" s="5">
        <v>0</v>
      </c>
      <c r="BA235" s="16">
        <f t="shared" si="143"/>
        <v>0</v>
      </c>
      <c r="BB235" s="6">
        <v>0</v>
      </c>
      <c r="BC235" s="5">
        <v>0</v>
      </c>
      <c r="BD235" s="16">
        <f t="shared" si="144"/>
        <v>0</v>
      </c>
      <c r="BE235" s="6">
        <v>0</v>
      </c>
      <c r="BF235" s="5">
        <v>0</v>
      </c>
      <c r="BG235" s="16">
        <f t="shared" si="145"/>
        <v>0</v>
      </c>
      <c r="BH235" s="6">
        <v>0</v>
      </c>
      <c r="BI235" s="5">
        <v>0</v>
      </c>
      <c r="BJ235" s="16">
        <f t="shared" si="146"/>
        <v>0</v>
      </c>
      <c r="BK235" s="6">
        <v>0</v>
      </c>
      <c r="BL235" s="5">
        <v>0</v>
      </c>
      <c r="BM235" s="16">
        <f t="shared" si="147"/>
        <v>0</v>
      </c>
      <c r="BN235" s="6">
        <v>0</v>
      </c>
      <c r="BO235" s="5">
        <v>0</v>
      </c>
      <c r="BP235" s="16">
        <f t="shared" si="148"/>
        <v>0</v>
      </c>
      <c r="BQ235" s="6"/>
      <c r="BR235" s="5"/>
      <c r="BS235" s="16"/>
      <c r="BT235" s="6">
        <v>0</v>
      </c>
      <c r="BU235" s="5">
        <v>0</v>
      </c>
      <c r="BV235" s="16">
        <f t="shared" si="149"/>
        <v>0</v>
      </c>
      <c r="BW235" s="6">
        <v>0</v>
      </c>
      <c r="BX235" s="5">
        <v>0</v>
      </c>
      <c r="BY235" s="16">
        <f t="shared" si="150"/>
        <v>0</v>
      </c>
      <c r="BZ235" s="6">
        <v>0</v>
      </c>
      <c r="CA235" s="5">
        <v>0</v>
      </c>
      <c r="CB235" s="16">
        <f t="shared" si="151"/>
        <v>0</v>
      </c>
      <c r="CC235" s="6">
        <v>0</v>
      </c>
      <c r="CD235" s="5">
        <v>0</v>
      </c>
      <c r="CE235" s="16">
        <f t="shared" si="152"/>
        <v>0</v>
      </c>
      <c r="CF235" s="7">
        <f t="shared" si="153"/>
        <v>107.97499999999999</v>
      </c>
      <c r="CG235" s="17">
        <f t="shared" si="154"/>
        <v>340.74599999999998</v>
      </c>
    </row>
    <row r="236" spans="1:85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156"/>
        <v>0</v>
      </c>
      <c r="F236" s="6">
        <v>0</v>
      </c>
      <c r="G236" s="5">
        <v>0</v>
      </c>
      <c r="H236" s="16">
        <f t="shared" si="129"/>
        <v>0</v>
      </c>
      <c r="I236" s="6">
        <v>0</v>
      </c>
      <c r="J236" s="5">
        <v>0</v>
      </c>
      <c r="K236" s="16">
        <f t="shared" si="130"/>
        <v>0</v>
      </c>
      <c r="L236" s="6">
        <v>0</v>
      </c>
      <c r="M236" s="5">
        <v>0</v>
      </c>
      <c r="N236" s="16">
        <f t="shared" si="131"/>
        <v>0</v>
      </c>
      <c r="O236" s="6">
        <v>0</v>
      </c>
      <c r="P236" s="5">
        <v>0</v>
      </c>
      <c r="Q236" s="16">
        <f t="shared" si="132"/>
        <v>0</v>
      </c>
      <c r="R236" s="6">
        <v>0</v>
      </c>
      <c r="S236" s="5">
        <v>0</v>
      </c>
      <c r="T236" s="16">
        <f t="shared" si="133"/>
        <v>0</v>
      </c>
      <c r="U236" s="6">
        <v>0</v>
      </c>
      <c r="V236" s="5">
        <v>0</v>
      </c>
      <c r="W236" s="16">
        <f t="shared" si="134"/>
        <v>0</v>
      </c>
      <c r="X236" s="6">
        <v>0</v>
      </c>
      <c r="Y236" s="5">
        <v>0</v>
      </c>
      <c r="Z236" s="16">
        <f t="shared" si="135"/>
        <v>0</v>
      </c>
      <c r="AA236" s="6">
        <v>0</v>
      </c>
      <c r="AB236" s="5">
        <v>0</v>
      </c>
      <c r="AC236" s="16">
        <f t="shared" si="136"/>
        <v>0</v>
      </c>
      <c r="AD236" s="6">
        <v>0</v>
      </c>
      <c r="AE236" s="5">
        <v>0</v>
      </c>
      <c r="AF236" s="16">
        <f t="shared" si="137"/>
        <v>0</v>
      </c>
      <c r="AG236" s="6"/>
      <c r="AH236" s="5"/>
      <c r="AI236" s="16"/>
      <c r="AJ236" s="74">
        <v>71.599999999999994</v>
      </c>
      <c r="AK236" s="5">
        <v>278.423</v>
      </c>
      <c r="AL236" s="16">
        <f t="shared" si="138"/>
        <v>3888.5893854748606</v>
      </c>
      <c r="AM236" s="6">
        <v>0</v>
      </c>
      <c r="AN236" s="5">
        <v>0</v>
      </c>
      <c r="AO236" s="16">
        <f t="shared" si="139"/>
        <v>0</v>
      </c>
      <c r="AP236" s="6">
        <v>0</v>
      </c>
      <c r="AQ236" s="5">
        <v>0</v>
      </c>
      <c r="AR236" s="16">
        <f t="shared" si="140"/>
        <v>0</v>
      </c>
      <c r="AS236" s="6">
        <v>0</v>
      </c>
      <c r="AT236" s="5">
        <v>0</v>
      </c>
      <c r="AU236" s="16">
        <f t="shared" si="141"/>
        <v>0</v>
      </c>
      <c r="AV236" s="6">
        <v>0</v>
      </c>
      <c r="AW236" s="5">
        <v>0</v>
      </c>
      <c r="AX236" s="16">
        <f t="shared" si="142"/>
        <v>0</v>
      </c>
      <c r="AY236" s="6">
        <v>0</v>
      </c>
      <c r="AZ236" s="5">
        <v>0</v>
      </c>
      <c r="BA236" s="16">
        <f t="shared" si="143"/>
        <v>0</v>
      </c>
      <c r="BB236" s="6">
        <v>0</v>
      </c>
      <c r="BC236" s="5">
        <v>0</v>
      </c>
      <c r="BD236" s="16">
        <f t="shared" si="144"/>
        <v>0</v>
      </c>
      <c r="BE236" s="6">
        <v>0</v>
      </c>
      <c r="BF236" s="5">
        <v>0</v>
      </c>
      <c r="BG236" s="16">
        <f t="shared" si="145"/>
        <v>0</v>
      </c>
      <c r="BH236" s="6">
        <v>0</v>
      </c>
      <c r="BI236" s="5">
        <v>0</v>
      </c>
      <c r="BJ236" s="16">
        <f t="shared" si="146"/>
        <v>0</v>
      </c>
      <c r="BK236" s="6">
        <v>0</v>
      </c>
      <c r="BL236" s="5">
        <v>0</v>
      </c>
      <c r="BM236" s="16">
        <f t="shared" si="147"/>
        <v>0</v>
      </c>
      <c r="BN236" s="6">
        <v>0</v>
      </c>
      <c r="BO236" s="5">
        <v>0</v>
      </c>
      <c r="BP236" s="16">
        <f t="shared" si="148"/>
        <v>0</v>
      </c>
      <c r="BQ236" s="6"/>
      <c r="BR236" s="5"/>
      <c r="BS236" s="16"/>
      <c r="BT236" s="6">
        <v>0</v>
      </c>
      <c r="BU236" s="5">
        <v>0</v>
      </c>
      <c r="BV236" s="16">
        <f t="shared" si="149"/>
        <v>0</v>
      </c>
      <c r="BW236" s="6">
        <v>0</v>
      </c>
      <c r="BX236" s="5">
        <v>0</v>
      </c>
      <c r="BY236" s="16">
        <f t="shared" si="150"/>
        <v>0</v>
      </c>
      <c r="BZ236" s="6">
        <v>0</v>
      </c>
      <c r="CA236" s="5">
        <v>0</v>
      </c>
      <c r="CB236" s="16">
        <f t="shared" si="151"/>
        <v>0</v>
      </c>
      <c r="CC236" s="6">
        <v>0</v>
      </c>
      <c r="CD236" s="5">
        <v>0</v>
      </c>
      <c r="CE236" s="16">
        <f t="shared" si="152"/>
        <v>0</v>
      </c>
      <c r="CF236" s="7">
        <f t="shared" si="153"/>
        <v>71.599999999999994</v>
      </c>
      <c r="CG236" s="17">
        <f t="shared" si="154"/>
        <v>278.423</v>
      </c>
    </row>
    <row r="237" spans="1:85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156"/>
        <v>0</v>
      </c>
      <c r="F237" s="6">
        <v>0</v>
      </c>
      <c r="G237" s="5">
        <v>0</v>
      </c>
      <c r="H237" s="16">
        <f t="shared" si="129"/>
        <v>0</v>
      </c>
      <c r="I237" s="6">
        <v>0</v>
      </c>
      <c r="J237" s="5">
        <v>0</v>
      </c>
      <c r="K237" s="16">
        <f t="shared" si="130"/>
        <v>0</v>
      </c>
      <c r="L237" s="6">
        <v>0</v>
      </c>
      <c r="M237" s="5">
        <v>0</v>
      </c>
      <c r="N237" s="16">
        <f t="shared" si="131"/>
        <v>0</v>
      </c>
      <c r="O237" s="6">
        <v>0</v>
      </c>
      <c r="P237" s="5">
        <v>0</v>
      </c>
      <c r="Q237" s="16">
        <f t="shared" si="132"/>
        <v>0</v>
      </c>
      <c r="R237" s="6">
        <v>0</v>
      </c>
      <c r="S237" s="5">
        <v>0</v>
      </c>
      <c r="T237" s="16">
        <f t="shared" si="133"/>
        <v>0</v>
      </c>
      <c r="U237" s="6">
        <v>0</v>
      </c>
      <c r="V237" s="5">
        <v>0</v>
      </c>
      <c r="W237" s="16">
        <f t="shared" si="134"/>
        <v>0</v>
      </c>
      <c r="X237" s="6">
        <v>0</v>
      </c>
      <c r="Y237" s="5">
        <v>0</v>
      </c>
      <c r="Z237" s="16">
        <f t="shared" si="135"/>
        <v>0</v>
      </c>
      <c r="AA237" s="6">
        <v>0</v>
      </c>
      <c r="AB237" s="5">
        <v>0</v>
      </c>
      <c r="AC237" s="16">
        <f t="shared" si="136"/>
        <v>0</v>
      </c>
      <c r="AD237" s="6">
        <v>0</v>
      </c>
      <c r="AE237" s="5">
        <v>0</v>
      </c>
      <c r="AF237" s="16">
        <f t="shared" si="137"/>
        <v>0</v>
      </c>
      <c r="AG237" s="6"/>
      <c r="AH237" s="5"/>
      <c r="AI237" s="16"/>
      <c r="AJ237" s="74">
        <v>36.42</v>
      </c>
      <c r="AK237" s="5">
        <v>70.492000000000004</v>
      </c>
      <c r="AL237" s="16">
        <f t="shared" si="138"/>
        <v>1935.5299286106535</v>
      </c>
      <c r="AM237" s="6">
        <v>0</v>
      </c>
      <c r="AN237" s="5">
        <v>0</v>
      </c>
      <c r="AO237" s="16">
        <f t="shared" si="139"/>
        <v>0</v>
      </c>
      <c r="AP237" s="6">
        <v>0</v>
      </c>
      <c r="AQ237" s="5">
        <v>0</v>
      </c>
      <c r="AR237" s="16">
        <f t="shared" si="140"/>
        <v>0</v>
      </c>
      <c r="AS237" s="6">
        <v>0</v>
      </c>
      <c r="AT237" s="5">
        <v>0</v>
      </c>
      <c r="AU237" s="16">
        <f t="shared" si="141"/>
        <v>0</v>
      </c>
      <c r="AV237" s="6">
        <v>0</v>
      </c>
      <c r="AW237" s="5">
        <v>0</v>
      </c>
      <c r="AX237" s="16">
        <f t="shared" si="142"/>
        <v>0</v>
      </c>
      <c r="AY237" s="6">
        <v>0</v>
      </c>
      <c r="AZ237" s="5">
        <v>0</v>
      </c>
      <c r="BA237" s="16">
        <f t="shared" si="143"/>
        <v>0</v>
      </c>
      <c r="BB237" s="6">
        <v>0</v>
      </c>
      <c r="BC237" s="5">
        <v>0</v>
      </c>
      <c r="BD237" s="16">
        <f t="shared" si="144"/>
        <v>0</v>
      </c>
      <c r="BE237" s="6">
        <v>0</v>
      </c>
      <c r="BF237" s="5">
        <v>0</v>
      </c>
      <c r="BG237" s="16">
        <f t="shared" si="145"/>
        <v>0</v>
      </c>
      <c r="BH237" s="6">
        <v>0</v>
      </c>
      <c r="BI237" s="5">
        <v>0</v>
      </c>
      <c r="BJ237" s="16">
        <f t="shared" si="146"/>
        <v>0</v>
      </c>
      <c r="BK237" s="6">
        <v>0</v>
      </c>
      <c r="BL237" s="5">
        <v>0</v>
      </c>
      <c r="BM237" s="16">
        <f t="shared" si="147"/>
        <v>0</v>
      </c>
      <c r="BN237" s="6">
        <v>0</v>
      </c>
      <c r="BO237" s="5">
        <v>0</v>
      </c>
      <c r="BP237" s="16">
        <f t="shared" si="148"/>
        <v>0</v>
      </c>
      <c r="BQ237" s="6"/>
      <c r="BR237" s="5"/>
      <c r="BS237" s="16"/>
      <c r="BT237" s="6">
        <v>0</v>
      </c>
      <c r="BU237" s="5">
        <v>0</v>
      </c>
      <c r="BV237" s="16">
        <f t="shared" si="149"/>
        <v>0</v>
      </c>
      <c r="BW237" s="6">
        <v>0</v>
      </c>
      <c r="BX237" s="5">
        <v>0</v>
      </c>
      <c r="BY237" s="16">
        <f t="shared" si="150"/>
        <v>0</v>
      </c>
      <c r="BZ237" s="6">
        <v>0</v>
      </c>
      <c r="CA237" s="5">
        <v>0</v>
      </c>
      <c r="CB237" s="16">
        <f t="shared" si="151"/>
        <v>0</v>
      </c>
      <c r="CC237" s="6">
        <v>0</v>
      </c>
      <c r="CD237" s="5">
        <v>0</v>
      </c>
      <c r="CE237" s="16">
        <f t="shared" si="152"/>
        <v>0</v>
      </c>
      <c r="CF237" s="7">
        <f t="shared" si="153"/>
        <v>36.42</v>
      </c>
      <c r="CG237" s="17">
        <f t="shared" si="154"/>
        <v>70.492000000000004</v>
      </c>
    </row>
    <row r="238" spans="1:85" x14ac:dyDescent="0.3">
      <c r="A238" s="48">
        <v>2021</v>
      </c>
      <c r="B238" s="49" t="s">
        <v>16</v>
      </c>
      <c r="C238" s="74">
        <v>8.5000000000000006E-3</v>
      </c>
      <c r="D238" s="5">
        <v>0.86899999999999999</v>
      </c>
      <c r="E238" s="16">
        <f t="shared" si="156"/>
        <v>102235.29411764705</v>
      </c>
      <c r="F238" s="6">
        <v>0</v>
      </c>
      <c r="G238" s="5">
        <v>0</v>
      </c>
      <c r="H238" s="16">
        <f t="shared" si="129"/>
        <v>0</v>
      </c>
      <c r="I238" s="6">
        <v>0</v>
      </c>
      <c r="J238" s="5">
        <v>0</v>
      </c>
      <c r="K238" s="16">
        <f t="shared" si="130"/>
        <v>0</v>
      </c>
      <c r="L238" s="6">
        <v>0</v>
      </c>
      <c r="M238" s="5">
        <v>0</v>
      </c>
      <c r="N238" s="16">
        <f t="shared" si="131"/>
        <v>0</v>
      </c>
      <c r="O238" s="6">
        <v>0</v>
      </c>
      <c r="P238" s="5">
        <v>0</v>
      </c>
      <c r="Q238" s="16">
        <f t="shared" si="132"/>
        <v>0</v>
      </c>
      <c r="R238" s="6">
        <v>0</v>
      </c>
      <c r="S238" s="5">
        <v>0</v>
      </c>
      <c r="T238" s="16">
        <f t="shared" si="133"/>
        <v>0</v>
      </c>
      <c r="U238" s="6">
        <v>0</v>
      </c>
      <c r="V238" s="5">
        <v>0</v>
      </c>
      <c r="W238" s="16">
        <f t="shared" si="134"/>
        <v>0</v>
      </c>
      <c r="X238" s="6">
        <v>0</v>
      </c>
      <c r="Y238" s="5">
        <v>0</v>
      </c>
      <c r="Z238" s="16">
        <f t="shared" si="135"/>
        <v>0</v>
      </c>
      <c r="AA238" s="6">
        <v>0</v>
      </c>
      <c r="AB238" s="5">
        <v>0</v>
      </c>
      <c r="AC238" s="16">
        <f t="shared" si="136"/>
        <v>0</v>
      </c>
      <c r="AD238" s="6">
        <v>0</v>
      </c>
      <c r="AE238" s="5">
        <v>0</v>
      </c>
      <c r="AF238" s="16">
        <f t="shared" si="137"/>
        <v>0</v>
      </c>
      <c r="AG238" s="6"/>
      <c r="AH238" s="5"/>
      <c r="AI238" s="16"/>
      <c r="AJ238" s="74">
        <v>24</v>
      </c>
      <c r="AK238" s="5">
        <v>71.212999999999994</v>
      </c>
      <c r="AL238" s="16">
        <f t="shared" si="138"/>
        <v>2967.208333333333</v>
      </c>
      <c r="AM238" s="6">
        <v>0</v>
      </c>
      <c r="AN238" s="5">
        <v>0</v>
      </c>
      <c r="AO238" s="16">
        <f t="shared" si="139"/>
        <v>0</v>
      </c>
      <c r="AP238" s="6">
        <v>0</v>
      </c>
      <c r="AQ238" s="5">
        <v>0</v>
      </c>
      <c r="AR238" s="16">
        <f t="shared" si="140"/>
        <v>0</v>
      </c>
      <c r="AS238" s="6">
        <v>0</v>
      </c>
      <c r="AT238" s="5">
        <v>0</v>
      </c>
      <c r="AU238" s="16">
        <f t="shared" si="141"/>
        <v>0</v>
      </c>
      <c r="AV238" s="6">
        <v>0</v>
      </c>
      <c r="AW238" s="5">
        <v>0</v>
      </c>
      <c r="AX238" s="16">
        <f t="shared" si="142"/>
        <v>0</v>
      </c>
      <c r="AY238" s="6">
        <v>0</v>
      </c>
      <c r="AZ238" s="5">
        <v>0</v>
      </c>
      <c r="BA238" s="16">
        <f t="shared" si="143"/>
        <v>0</v>
      </c>
      <c r="BB238" s="6">
        <v>0</v>
      </c>
      <c r="BC238" s="5">
        <v>0</v>
      </c>
      <c r="BD238" s="16">
        <f t="shared" si="144"/>
        <v>0</v>
      </c>
      <c r="BE238" s="6">
        <v>0</v>
      </c>
      <c r="BF238" s="5">
        <v>0</v>
      </c>
      <c r="BG238" s="16">
        <f t="shared" si="145"/>
        <v>0</v>
      </c>
      <c r="BH238" s="6">
        <v>0</v>
      </c>
      <c r="BI238" s="5">
        <v>0</v>
      </c>
      <c r="BJ238" s="16">
        <f t="shared" si="146"/>
        <v>0</v>
      </c>
      <c r="BK238" s="6">
        <v>0</v>
      </c>
      <c r="BL238" s="5">
        <v>0</v>
      </c>
      <c r="BM238" s="16">
        <f t="shared" si="147"/>
        <v>0</v>
      </c>
      <c r="BN238" s="6">
        <v>0</v>
      </c>
      <c r="BO238" s="5">
        <v>0</v>
      </c>
      <c r="BP238" s="16">
        <f t="shared" si="148"/>
        <v>0</v>
      </c>
      <c r="BQ238" s="6"/>
      <c r="BR238" s="5"/>
      <c r="BS238" s="16"/>
      <c r="BT238" s="6">
        <v>0</v>
      </c>
      <c r="BU238" s="5">
        <v>0</v>
      </c>
      <c r="BV238" s="16">
        <f t="shared" si="149"/>
        <v>0</v>
      </c>
      <c r="BW238" s="6">
        <v>0</v>
      </c>
      <c r="BX238" s="5">
        <v>0</v>
      </c>
      <c r="BY238" s="16">
        <f t="shared" si="150"/>
        <v>0</v>
      </c>
      <c r="BZ238" s="6">
        <v>0</v>
      </c>
      <c r="CA238" s="5">
        <v>0</v>
      </c>
      <c r="CB238" s="16">
        <f t="shared" si="151"/>
        <v>0</v>
      </c>
      <c r="CC238" s="6">
        <v>0</v>
      </c>
      <c r="CD238" s="5">
        <v>0</v>
      </c>
      <c r="CE238" s="16">
        <f t="shared" si="152"/>
        <v>0</v>
      </c>
      <c r="CF238" s="7">
        <f t="shared" si="153"/>
        <v>24.008500000000002</v>
      </c>
      <c r="CG238" s="17">
        <f t="shared" si="154"/>
        <v>72.081999999999994</v>
      </c>
    </row>
    <row r="239" spans="1:85" ht="15" thickBot="1" x14ac:dyDescent="0.35">
      <c r="A239" s="50"/>
      <c r="B239" s="51" t="s">
        <v>17</v>
      </c>
      <c r="C239" s="54">
        <f t="shared" ref="C239:D239" si="157">SUM(C227:C238)</f>
        <v>1.0500000000000001E-2</v>
      </c>
      <c r="D239" s="37">
        <f t="shared" si="157"/>
        <v>0.89900000000000002</v>
      </c>
      <c r="E239" s="55"/>
      <c r="F239" s="54">
        <f t="shared" ref="F239:G239" si="158">SUM(F227:F238)</f>
        <v>0</v>
      </c>
      <c r="G239" s="37">
        <f t="shared" si="158"/>
        <v>0</v>
      </c>
      <c r="H239" s="55"/>
      <c r="I239" s="54">
        <f t="shared" ref="I239:J239" si="159">SUM(I227:I238)</f>
        <v>0</v>
      </c>
      <c r="J239" s="37">
        <f t="shared" si="159"/>
        <v>0</v>
      </c>
      <c r="K239" s="55"/>
      <c r="L239" s="54">
        <f t="shared" ref="L239:M239" si="160">SUM(L227:L238)</f>
        <v>0</v>
      </c>
      <c r="M239" s="37">
        <f t="shared" si="160"/>
        <v>0</v>
      </c>
      <c r="N239" s="55"/>
      <c r="O239" s="54">
        <f t="shared" ref="O239:P239" si="161">SUM(O227:O238)</f>
        <v>0</v>
      </c>
      <c r="P239" s="37">
        <f t="shared" si="161"/>
        <v>0</v>
      </c>
      <c r="Q239" s="55"/>
      <c r="R239" s="54">
        <f t="shared" ref="R239:S239" si="162">SUM(R227:R238)</f>
        <v>0</v>
      </c>
      <c r="S239" s="37">
        <f t="shared" si="162"/>
        <v>0</v>
      </c>
      <c r="T239" s="55"/>
      <c r="U239" s="54">
        <f t="shared" ref="U239:V239" si="163">SUM(U227:U238)</f>
        <v>0</v>
      </c>
      <c r="V239" s="37">
        <f t="shared" si="163"/>
        <v>0</v>
      </c>
      <c r="W239" s="55"/>
      <c r="X239" s="54">
        <f t="shared" ref="X239:Y239" si="164">SUM(X227:X238)</f>
        <v>0</v>
      </c>
      <c r="Y239" s="37">
        <f t="shared" si="164"/>
        <v>0</v>
      </c>
      <c r="Z239" s="55"/>
      <c r="AA239" s="54">
        <f t="shared" ref="AA239:AB239" si="165">SUM(AA227:AA238)</f>
        <v>0</v>
      </c>
      <c r="AB239" s="37">
        <f t="shared" si="165"/>
        <v>0</v>
      </c>
      <c r="AC239" s="55"/>
      <c r="AD239" s="54">
        <f t="shared" ref="AD239:AE239" si="166">SUM(AD227:AD238)</f>
        <v>79.962000000000003</v>
      </c>
      <c r="AE239" s="37">
        <f t="shared" si="166"/>
        <v>1259.336</v>
      </c>
      <c r="AF239" s="55"/>
      <c r="AG239" s="54"/>
      <c r="AH239" s="37"/>
      <c r="AI239" s="55"/>
      <c r="AJ239" s="54">
        <f t="shared" ref="AJ239:AK239" si="167">SUM(AJ227:AJ238)</f>
        <v>513.54500000000007</v>
      </c>
      <c r="AK239" s="37">
        <f t="shared" si="167"/>
        <v>1550.3299999999997</v>
      </c>
      <c r="AL239" s="55"/>
      <c r="AM239" s="54">
        <f t="shared" ref="AM239:AN239" si="168">SUM(AM227:AM238)</f>
        <v>0</v>
      </c>
      <c r="AN239" s="37">
        <f t="shared" si="168"/>
        <v>0</v>
      </c>
      <c r="AO239" s="55"/>
      <c r="AP239" s="54">
        <f t="shared" ref="AP239:AQ239" si="169">SUM(AP227:AP238)</f>
        <v>0</v>
      </c>
      <c r="AQ239" s="37">
        <f t="shared" si="169"/>
        <v>0</v>
      </c>
      <c r="AR239" s="55"/>
      <c r="AS239" s="54">
        <f t="shared" ref="AS239:AT239" si="170">SUM(AS227:AS238)</f>
        <v>0</v>
      </c>
      <c r="AT239" s="37">
        <f t="shared" si="170"/>
        <v>0</v>
      </c>
      <c r="AU239" s="55"/>
      <c r="AV239" s="54">
        <f t="shared" ref="AV239:AW239" si="171">SUM(AV227:AV238)</f>
        <v>607</v>
      </c>
      <c r="AW239" s="37">
        <f t="shared" si="171"/>
        <v>3309.998</v>
      </c>
      <c r="AX239" s="55"/>
      <c r="AY239" s="54">
        <f t="shared" ref="AY239:AZ239" si="172">SUM(AY227:AY238)</f>
        <v>0</v>
      </c>
      <c r="AZ239" s="37">
        <f t="shared" si="172"/>
        <v>0</v>
      </c>
      <c r="BA239" s="55"/>
      <c r="BB239" s="54">
        <f t="shared" ref="BB239:BC239" si="173">SUM(BB227:BB238)</f>
        <v>0</v>
      </c>
      <c r="BC239" s="37">
        <f t="shared" si="173"/>
        <v>0</v>
      </c>
      <c r="BD239" s="55"/>
      <c r="BE239" s="54">
        <f t="shared" ref="BE239:BF239" si="174">SUM(BE227:BE238)</f>
        <v>0</v>
      </c>
      <c r="BF239" s="37">
        <f t="shared" si="174"/>
        <v>0</v>
      </c>
      <c r="BG239" s="55"/>
      <c r="BH239" s="54">
        <f t="shared" ref="BH239:BI239" si="175">SUM(BH227:BH238)</f>
        <v>0</v>
      </c>
      <c r="BI239" s="37">
        <f t="shared" si="175"/>
        <v>0</v>
      </c>
      <c r="BJ239" s="55"/>
      <c r="BK239" s="54">
        <f t="shared" ref="BK239:BL239" si="176">SUM(BK227:BK238)</f>
        <v>0</v>
      </c>
      <c r="BL239" s="37">
        <f t="shared" si="176"/>
        <v>0</v>
      </c>
      <c r="BM239" s="55"/>
      <c r="BN239" s="54">
        <f t="shared" ref="BN239:BO239" si="177">SUM(BN227:BN238)</f>
        <v>0</v>
      </c>
      <c r="BO239" s="37">
        <f t="shared" si="177"/>
        <v>0</v>
      </c>
      <c r="BP239" s="55"/>
      <c r="BQ239" s="54"/>
      <c r="BR239" s="37"/>
      <c r="BS239" s="55"/>
      <c r="BT239" s="54">
        <f t="shared" ref="BT239:BU239" si="178">SUM(BT227:BT238)</f>
        <v>0</v>
      </c>
      <c r="BU239" s="37">
        <f t="shared" si="178"/>
        <v>0</v>
      </c>
      <c r="BV239" s="55"/>
      <c r="BW239" s="54">
        <f t="shared" ref="BW239:BX239" si="179">SUM(BW227:BW238)</f>
        <v>98.82</v>
      </c>
      <c r="BX239" s="37">
        <f t="shared" si="179"/>
        <v>82.738</v>
      </c>
      <c r="BY239" s="55"/>
      <c r="BZ239" s="54">
        <f t="shared" ref="BZ239:CA239" si="180">SUM(BZ227:BZ238)</f>
        <v>0</v>
      </c>
      <c r="CA239" s="37">
        <f t="shared" si="180"/>
        <v>0</v>
      </c>
      <c r="CB239" s="55"/>
      <c r="CC239" s="54">
        <f t="shared" ref="CC239:CD239" si="181">SUM(CC227:CC238)</f>
        <v>0</v>
      </c>
      <c r="CD239" s="37">
        <f t="shared" si="181"/>
        <v>0</v>
      </c>
      <c r="CE239" s="55"/>
      <c r="CF239" s="38">
        <f t="shared" si="153"/>
        <v>1299.3375000000001</v>
      </c>
      <c r="CG239" s="39">
        <f t="shared" si="154"/>
        <v>6203.3009999999995</v>
      </c>
    </row>
    <row r="240" spans="1:85" ht="18" customHeight="1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182">IF(F240=0,0,G240/F240*1000)</f>
        <v>0</v>
      </c>
      <c r="I240" s="6">
        <v>0</v>
      </c>
      <c r="J240" s="5">
        <v>0</v>
      </c>
      <c r="K240" s="16">
        <f t="shared" ref="K240:K251" si="183">IF(I240=0,0,J240/I240*1000)</f>
        <v>0</v>
      </c>
      <c r="L240" s="6">
        <v>0</v>
      </c>
      <c r="M240" s="5">
        <v>0</v>
      </c>
      <c r="N240" s="16">
        <f t="shared" ref="N240:N251" si="184">IF(L240=0,0,M240/L240*1000)</f>
        <v>0</v>
      </c>
      <c r="O240" s="6">
        <v>0</v>
      </c>
      <c r="P240" s="5">
        <v>0</v>
      </c>
      <c r="Q240" s="16">
        <f t="shared" ref="Q240:Q251" si="185">IF(O240=0,0,P240/O240*1000)</f>
        <v>0</v>
      </c>
      <c r="R240" s="6">
        <v>0</v>
      </c>
      <c r="S240" s="5">
        <v>0</v>
      </c>
      <c r="T240" s="16">
        <f t="shared" ref="T240:T251" si="186">IF(R240=0,0,S240/R240*1000)</f>
        <v>0</v>
      </c>
      <c r="U240" s="6">
        <v>0</v>
      </c>
      <c r="V240" s="5">
        <v>0</v>
      </c>
      <c r="W240" s="16">
        <f t="shared" ref="W240:W251" si="187">IF(U240=0,0,V240/U240*1000)</f>
        <v>0</v>
      </c>
      <c r="X240" s="6">
        <v>0</v>
      </c>
      <c r="Y240" s="5">
        <v>0</v>
      </c>
      <c r="Z240" s="16">
        <f t="shared" ref="Z240:Z251" si="188">IF(X240=0,0,Y240/X240*1000)</f>
        <v>0</v>
      </c>
      <c r="AA240" s="6">
        <v>0</v>
      </c>
      <c r="AB240" s="5">
        <v>0</v>
      </c>
      <c r="AC240" s="16">
        <f t="shared" ref="AC240:AC251" si="189">IF(AA240=0,0,AB240/AA240*1000)</f>
        <v>0</v>
      </c>
      <c r="AD240" s="6">
        <v>0</v>
      </c>
      <c r="AE240" s="5">
        <v>0</v>
      </c>
      <c r="AF240" s="16">
        <f t="shared" ref="AF240:AF251" si="190">IF(AD240=0,0,AE240/AD240*1000)</f>
        <v>0</v>
      </c>
      <c r="AG240" s="6"/>
      <c r="AH240" s="5"/>
      <c r="AI240" s="16"/>
      <c r="AJ240" s="74">
        <v>41.34</v>
      </c>
      <c r="AK240" s="5">
        <v>119.60599999999999</v>
      </c>
      <c r="AL240" s="16">
        <f t="shared" ref="AL240:AL251" si="191">IF(AJ240=0,0,AK240/AJ240*1000)</f>
        <v>2893.2268988872761</v>
      </c>
      <c r="AM240" s="6">
        <v>0</v>
      </c>
      <c r="AN240" s="5">
        <v>0</v>
      </c>
      <c r="AO240" s="16">
        <f t="shared" ref="AO240:AO251" si="192">IF(AM240=0,0,AN240/AM240*1000)</f>
        <v>0</v>
      </c>
      <c r="AP240" s="6">
        <v>0</v>
      </c>
      <c r="AQ240" s="5">
        <v>0</v>
      </c>
      <c r="AR240" s="16">
        <f t="shared" ref="AR240:AR251" si="193">IF(AP240=0,0,AQ240/AP240*1000)</f>
        <v>0</v>
      </c>
      <c r="AS240" s="6">
        <v>0</v>
      </c>
      <c r="AT240" s="5">
        <v>0</v>
      </c>
      <c r="AU240" s="16">
        <f t="shared" ref="AU240:AU251" si="194">IF(AS240=0,0,AT240/AS240*1000)</f>
        <v>0</v>
      </c>
      <c r="AV240" s="6">
        <v>0</v>
      </c>
      <c r="AW240" s="5">
        <v>0</v>
      </c>
      <c r="AX240" s="16">
        <f t="shared" ref="AX240:AX251" si="195">IF(AV240=0,0,AW240/AV240*1000)</f>
        <v>0</v>
      </c>
      <c r="AY240" s="6">
        <v>0</v>
      </c>
      <c r="AZ240" s="5">
        <v>0</v>
      </c>
      <c r="BA240" s="16">
        <f t="shared" ref="BA240:BA251" si="196">IF(AY240=0,0,AZ240/AY240*1000)</f>
        <v>0</v>
      </c>
      <c r="BB240" s="6">
        <v>0</v>
      </c>
      <c r="BC240" s="5">
        <v>0</v>
      </c>
      <c r="BD240" s="16">
        <f t="shared" ref="BD240:BD251" si="197">IF(BB240=0,0,BC240/BB240*1000)</f>
        <v>0</v>
      </c>
      <c r="BE240" s="6">
        <v>0</v>
      </c>
      <c r="BF240" s="5">
        <v>0</v>
      </c>
      <c r="BG240" s="16">
        <f t="shared" ref="BG240:BG251" si="198">IF(BE240=0,0,BF240/BE240*1000)</f>
        <v>0</v>
      </c>
      <c r="BH240" s="6">
        <v>0</v>
      </c>
      <c r="BI240" s="5">
        <v>0</v>
      </c>
      <c r="BJ240" s="16">
        <f t="shared" ref="BJ240:BJ251" si="199">IF(BH240=0,0,BI240/BH240*1000)</f>
        <v>0</v>
      </c>
      <c r="BK240" s="6">
        <v>0</v>
      </c>
      <c r="BL240" s="5">
        <v>0</v>
      </c>
      <c r="BM240" s="16">
        <f t="shared" ref="BM240:BM251" si="200">IF(BK240=0,0,BL240/BK240*1000)</f>
        <v>0</v>
      </c>
      <c r="BN240" s="6">
        <v>0</v>
      </c>
      <c r="BO240" s="5">
        <v>0</v>
      </c>
      <c r="BP240" s="16">
        <f t="shared" ref="BP240:BP251" si="201">IF(BN240=0,0,BO240/BN240*1000)</f>
        <v>0</v>
      </c>
      <c r="BQ240" s="6"/>
      <c r="BR240" s="5"/>
      <c r="BS240" s="16"/>
      <c r="BT240" s="6">
        <v>0</v>
      </c>
      <c r="BU240" s="5">
        <v>0</v>
      </c>
      <c r="BV240" s="16">
        <f t="shared" ref="BV240:BV251" si="202">IF(BT240=0,0,BU240/BT240*1000)</f>
        <v>0</v>
      </c>
      <c r="BW240" s="6">
        <v>0</v>
      </c>
      <c r="BX240" s="5">
        <v>0</v>
      </c>
      <c r="BY240" s="16">
        <f t="shared" ref="BY240:BY251" si="203">IF(BW240=0,0,BX240/BW240*1000)</f>
        <v>0</v>
      </c>
      <c r="BZ240" s="6">
        <v>0</v>
      </c>
      <c r="CA240" s="5">
        <v>0</v>
      </c>
      <c r="CB240" s="16">
        <f t="shared" ref="CB240:CB251" si="204">IF(BZ240=0,0,CA240/BZ240*1000)</f>
        <v>0</v>
      </c>
      <c r="CC240" s="6">
        <v>0</v>
      </c>
      <c r="CD240" s="5">
        <v>0</v>
      </c>
      <c r="CE240" s="16">
        <f t="shared" ref="CE240:CE251" si="205">IF(CC240=0,0,CD240/CC240*1000)</f>
        <v>0</v>
      </c>
      <c r="CF240" s="7">
        <f>SUMIF($C$5:$CE$5,"Ton",C240:CE240)</f>
        <v>41.34</v>
      </c>
      <c r="CG240" s="17">
        <f>SUMIF($C$5:$CE$5,"F*",C240:CE240)</f>
        <v>119.60599999999999</v>
      </c>
    </row>
    <row r="241" spans="1:85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06">IF(C241=0,0,D241/C241*1000)</f>
        <v>0</v>
      </c>
      <c r="F241" s="6">
        <v>0</v>
      </c>
      <c r="G241" s="5">
        <v>0</v>
      </c>
      <c r="H241" s="16">
        <f t="shared" si="182"/>
        <v>0</v>
      </c>
      <c r="I241" s="6">
        <v>0</v>
      </c>
      <c r="J241" s="5">
        <v>0</v>
      </c>
      <c r="K241" s="16">
        <f t="shared" si="183"/>
        <v>0</v>
      </c>
      <c r="L241" s="6">
        <v>0</v>
      </c>
      <c r="M241" s="5">
        <v>0</v>
      </c>
      <c r="N241" s="16">
        <f t="shared" si="184"/>
        <v>0</v>
      </c>
      <c r="O241" s="6">
        <v>0</v>
      </c>
      <c r="P241" s="5">
        <v>0</v>
      </c>
      <c r="Q241" s="16">
        <f t="shared" si="185"/>
        <v>0</v>
      </c>
      <c r="R241" s="6">
        <v>0</v>
      </c>
      <c r="S241" s="5">
        <v>0</v>
      </c>
      <c r="T241" s="16">
        <f t="shared" si="186"/>
        <v>0</v>
      </c>
      <c r="U241" s="6">
        <v>0</v>
      </c>
      <c r="V241" s="5">
        <v>0</v>
      </c>
      <c r="W241" s="16">
        <f t="shared" si="187"/>
        <v>0</v>
      </c>
      <c r="X241" s="6">
        <v>0</v>
      </c>
      <c r="Y241" s="5">
        <v>0</v>
      </c>
      <c r="Z241" s="16">
        <f t="shared" si="188"/>
        <v>0</v>
      </c>
      <c r="AA241" s="6">
        <v>0</v>
      </c>
      <c r="AB241" s="5">
        <v>0</v>
      </c>
      <c r="AC241" s="16">
        <f t="shared" si="189"/>
        <v>0</v>
      </c>
      <c r="AD241" s="6">
        <v>0</v>
      </c>
      <c r="AE241" s="5">
        <v>0</v>
      </c>
      <c r="AF241" s="16">
        <f t="shared" si="190"/>
        <v>0</v>
      </c>
      <c r="AG241" s="6"/>
      <c r="AH241" s="5"/>
      <c r="AI241" s="16"/>
      <c r="AJ241" s="74">
        <v>0.1</v>
      </c>
      <c r="AK241" s="5">
        <v>0.11899999999999999</v>
      </c>
      <c r="AL241" s="16">
        <f t="shared" si="191"/>
        <v>1190</v>
      </c>
      <c r="AM241" s="6">
        <v>0</v>
      </c>
      <c r="AN241" s="5">
        <v>0</v>
      </c>
      <c r="AO241" s="16">
        <f t="shared" si="192"/>
        <v>0</v>
      </c>
      <c r="AP241" s="6">
        <v>0</v>
      </c>
      <c r="AQ241" s="5">
        <v>0</v>
      </c>
      <c r="AR241" s="16">
        <f t="shared" si="193"/>
        <v>0</v>
      </c>
      <c r="AS241" s="74">
        <v>30</v>
      </c>
      <c r="AT241" s="5">
        <v>573.05100000000004</v>
      </c>
      <c r="AU241" s="16">
        <f t="shared" si="194"/>
        <v>19101.7</v>
      </c>
      <c r="AV241" s="6">
        <v>0</v>
      </c>
      <c r="AW241" s="5">
        <v>0</v>
      </c>
      <c r="AX241" s="16">
        <f t="shared" si="195"/>
        <v>0</v>
      </c>
      <c r="AY241" s="6">
        <v>0</v>
      </c>
      <c r="AZ241" s="5">
        <v>0</v>
      </c>
      <c r="BA241" s="16">
        <f t="shared" si="196"/>
        <v>0</v>
      </c>
      <c r="BB241" s="6">
        <v>0</v>
      </c>
      <c r="BC241" s="5">
        <v>0</v>
      </c>
      <c r="BD241" s="16">
        <f t="shared" si="197"/>
        <v>0</v>
      </c>
      <c r="BE241" s="6">
        <v>0</v>
      </c>
      <c r="BF241" s="5">
        <v>0</v>
      </c>
      <c r="BG241" s="16">
        <f t="shared" si="198"/>
        <v>0</v>
      </c>
      <c r="BH241" s="6">
        <v>0</v>
      </c>
      <c r="BI241" s="5">
        <v>0</v>
      </c>
      <c r="BJ241" s="16">
        <f t="shared" si="199"/>
        <v>0</v>
      </c>
      <c r="BK241" s="6">
        <v>0</v>
      </c>
      <c r="BL241" s="5">
        <v>0</v>
      </c>
      <c r="BM241" s="16">
        <f t="shared" si="200"/>
        <v>0</v>
      </c>
      <c r="BN241" s="6">
        <v>0</v>
      </c>
      <c r="BO241" s="5">
        <v>0</v>
      </c>
      <c r="BP241" s="16">
        <f t="shared" si="201"/>
        <v>0</v>
      </c>
      <c r="BQ241" s="6"/>
      <c r="BR241" s="5"/>
      <c r="BS241" s="16"/>
      <c r="BT241" s="6">
        <v>0</v>
      </c>
      <c r="BU241" s="5">
        <v>0</v>
      </c>
      <c r="BV241" s="16">
        <f t="shared" si="202"/>
        <v>0</v>
      </c>
      <c r="BW241" s="6">
        <v>0</v>
      </c>
      <c r="BX241" s="5">
        <v>0</v>
      </c>
      <c r="BY241" s="16">
        <f t="shared" si="203"/>
        <v>0</v>
      </c>
      <c r="BZ241" s="6">
        <v>0</v>
      </c>
      <c r="CA241" s="5">
        <v>0</v>
      </c>
      <c r="CB241" s="16">
        <f t="shared" si="204"/>
        <v>0</v>
      </c>
      <c r="CC241" s="6">
        <v>0</v>
      </c>
      <c r="CD241" s="5">
        <v>0</v>
      </c>
      <c r="CE241" s="16">
        <f t="shared" si="205"/>
        <v>0</v>
      </c>
      <c r="CF241" s="7">
        <f t="shared" ref="CF241:CF252" si="207">SUMIF($C$5:$CE$5,"Ton",C241:CE241)</f>
        <v>30.1</v>
      </c>
      <c r="CG241" s="17">
        <f t="shared" ref="CG241:CG252" si="208">SUMIF($C$5:$CE$5,"F*",C241:CE241)</f>
        <v>573.17000000000007</v>
      </c>
    </row>
    <row r="242" spans="1:85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06"/>
        <v>0</v>
      </c>
      <c r="F242" s="6">
        <v>0</v>
      </c>
      <c r="G242" s="5">
        <v>0</v>
      </c>
      <c r="H242" s="16">
        <f t="shared" si="182"/>
        <v>0</v>
      </c>
      <c r="I242" s="6">
        <v>0</v>
      </c>
      <c r="J242" s="5">
        <v>0</v>
      </c>
      <c r="K242" s="16">
        <f t="shared" si="183"/>
        <v>0</v>
      </c>
      <c r="L242" s="6">
        <v>0</v>
      </c>
      <c r="M242" s="5">
        <v>0</v>
      </c>
      <c r="N242" s="16">
        <f t="shared" si="184"/>
        <v>0</v>
      </c>
      <c r="O242" s="6">
        <v>0</v>
      </c>
      <c r="P242" s="5">
        <v>0</v>
      </c>
      <c r="Q242" s="16">
        <f t="shared" si="185"/>
        <v>0</v>
      </c>
      <c r="R242" s="6">
        <v>0</v>
      </c>
      <c r="S242" s="5">
        <v>0</v>
      </c>
      <c r="T242" s="16">
        <f t="shared" si="186"/>
        <v>0</v>
      </c>
      <c r="U242" s="6">
        <v>0</v>
      </c>
      <c r="V242" s="5">
        <v>0</v>
      </c>
      <c r="W242" s="16">
        <f t="shared" si="187"/>
        <v>0</v>
      </c>
      <c r="X242" s="6">
        <v>0</v>
      </c>
      <c r="Y242" s="5">
        <v>0</v>
      </c>
      <c r="Z242" s="16">
        <f t="shared" si="188"/>
        <v>0</v>
      </c>
      <c r="AA242" s="6">
        <v>0</v>
      </c>
      <c r="AB242" s="5">
        <v>0</v>
      </c>
      <c r="AC242" s="16">
        <f t="shared" si="189"/>
        <v>0</v>
      </c>
      <c r="AD242" s="6">
        <v>0</v>
      </c>
      <c r="AE242" s="5">
        <v>0</v>
      </c>
      <c r="AF242" s="16">
        <f t="shared" si="190"/>
        <v>0</v>
      </c>
      <c r="AG242" s="6"/>
      <c r="AH242" s="5"/>
      <c r="AI242" s="16"/>
      <c r="AJ242" s="74">
        <v>1.295E-2</v>
      </c>
      <c r="AK242" s="5">
        <v>0.153</v>
      </c>
      <c r="AL242" s="16">
        <f t="shared" si="191"/>
        <v>11814.671814671816</v>
      </c>
      <c r="AM242" s="6">
        <v>0</v>
      </c>
      <c r="AN242" s="5">
        <v>0</v>
      </c>
      <c r="AO242" s="16">
        <f t="shared" si="192"/>
        <v>0</v>
      </c>
      <c r="AP242" s="6">
        <v>0</v>
      </c>
      <c r="AQ242" s="5">
        <v>0</v>
      </c>
      <c r="AR242" s="16">
        <f t="shared" si="193"/>
        <v>0</v>
      </c>
      <c r="AS242" s="6">
        <v>0</v>
      </c>
      <c r="AT242" s="5">
        <v>0</v>
      </c>
      <c r="AU242" s="16">
        <f t="shared" si="194"/>
        <v>0</v>
      </c>
      <c r="AV242" s="74">
        <v>9.65</v>
      </c>
      <c r="AW242" s="5">
        <v>260.55</v>
      </c>
      <c r="AX242" s="16">
        <f t="shared" si="195"/>
        <v>27000</v>
      </c>
      <c r="AY242" s="6">
        <v>0</v>
      </c>
      <c r="AZ242" s="5">
        <v>0</v>
      </c>
      <c r="BA242" s="16">
        <f t="shared" si="196"/>
        <v>0</v>
      </c>
      <c r="BB242" s="6">
        <v>0</v>
      </c>
      <c r="BC242" s="5">
        <v>0</v>
      </c>
      <c r="BD242" s="16">
        <f t="shared" si="197"/>
        <v>0</v>
      </c>
      <c r="BE242" s="6">
        <v>0</v>
      </c>
      <c r="BF242" s="5">
        <v>0</v>
      </c>
      <c r="BG242" s="16">
        <f t="shared" si="198"/>
        <v>0</v>
      </c>
      <c r="BH242" s="6">
        <v>0</v>
      </c>
      <c r="BI242" s="5">
        <v>0</v>
      </c>
      <c r="BJ242" s="16">
        <f t="shared" si="199"/>
        <v>0</v>
      </c>
      <c r="BK242" s="6">
        <v>0</v>
      </c>
      <c r="BL242" s="5">
        <v>0</v>
      </c>
      <c r="BM242" s="16">
        <f t="shared" si="200"/>
        <v>0</v>
      </c>
      <c r="BN242" s="6">
        <v>0</v>
      </c>
      <c r="BO242" s="5">
        <v>0</v>
      </c>
      <c r="BP242" s="16">
        <f t="shared" si="201"/>
        <v>0</v>
      </c>
      <c r="BQ242" s="6"/>
      <c r="BR242" s="5"/>
      <c r="BS242" s="16"/>
      <c r="BT242" s="6">
        <v>0</v>
      </c>
      <c r="BU242" s="5">
        <v>0</v>
      </c>
      <c r="BV242" s="16">
        <f t="shared" si="202"/>
        <v>0</v>
      </c>
      <c r="BW242" s="6">
        <v>0</v>
      </c>
      <c r="BX242" s="5">
        <v>0</v>
      </c>
      <c r="BY242" s="16">
        <f t="shared" si="203"/>
        <v>0</v>
      </c>
      <c r="BZ242" s="6">
        <v>0</v>
      </c>
      <c r="CA242" s="5">
        <v>0</v>
      </c>
      <c r="CB242" s="16">
        <f t="shared" si="204"/>
        <v>0</v>
      </c>
      <c r="CC242" s="6">
        <v>0</v>
      </c>
      <c r="CD242" s="5">
        <v>0</v>
      </c>
      <c r="CE242" s="16">
        <f t="shared" si="205"/>
        <v>0</v>
      </c>
      <c r="CF242" s="7">
        <f t="shared" si="207"/>
        <v>9.6629500000000004</v>
      </c>
      <c r="CG242" s="17">
        <f t="shared" si="208"/>
        <v>260.70300000000003</v>
      </c>
    </row>
    <row r="243" spans="1:85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182"/>
        <v>0</v>
      </c>
      <c r="I243" s="6">
        <v>0</v>
      </c>
      <c r="J243" s="5">
        <v>0</v>
      </c>
      <c r="K243" s="16">
        <f t="shared" si="183"/>
        <v>0</v>
      </c>
      <c r="L243" s="6">
        <v>0</v>
      </c>
      <c r="M243" s="5">
        <v>0</v>
      </c>
      <c r="N243" s="16">
        <f t="shared" si="184"/>
        <v>0</v>
      </c>
      <c r="O243" s="6">
        <v>0</v>
      </c>
      <c r="P243" s="5">
        <v>0</v>
      </c>
      <c r="Q243" s="16">
        <f t="shared" si="185"/>
        <v>0</v>
      </c>
      <c r="R243" s="6">
        <v>0</v>
      </c>
      <c r="S243" s="5">
        <v>0</v>
      </c>
      <c r="T243" s="16">
        <f t="shared" si="186"/>
        <v>0</v>
      </c>
      <c r="U243" s="6">
        <v>0</v>
      </c>
      <c r="V243" s="5">
        <v>0</v>
      </c>
      <c r="W243" s="16">
        <f t="shared" si="187"/>
        <v>0</v>
      </c>
      <c r="X243" s="6">
        <v>0</v>
      </c>
      <c r="Y243" s="5">
        <v>0</v>
      </c>
      <c r="Z243" s="16">
        <f t="shared" si="188"/>
        <v>0</v>
      </c>
      <c r="AA243" s="6">
        <v>0</v>
      </c>
      <c r="AB243" s="5">
        <v>0</v>
      </c>
      <c r="AC243" s="16">
        <f t="shared" si="189"/>
        <v>0</v>
      </c>
      <c r="AD243" s="74">
        <v>0.38400000000000001</v>
      </c>
      <c r="AE243" s="5">
        <v>8.34</v>
      </c>
      <c r="AF243" s="16">
        <f t="shared" si="190"/>
        <v>21718.75</v>
      </c>
      <c r="AG243" s="74"/>
      <c r="AH243" s="5"/>
      <c r="AI243" s="16"/>
      <c r="AJ243" s="6">
        <v>0</v>
      </c>
      <c r="AK243" s="5">
        <v>0</v>
      </c>
      <c r="AL243" s="16">
        <f t="shared" si="191"/>
        <v>0</v>
      </c>
      <c r="AM243" s="6">
        <v>0</v>
      </c>
      <c r="AN243" s="5">
        <v>0</v>
      </c>
      <c r="AO243" s="16">
        <f t="shared" si="192"/>
        <v>0</v>
      </c>
      <c r="AP243" s="6">
        <v>0</v>
      </c>
      <c r="AQ243" s="5">
        <v>0</v>
      </c>
      <c r="AR243" s="16">
        <f t="shared" si="193"/>
        <v>0</v>
      </c>
      <c r="AS243" s="6">
        <v>0</v>
      </c>
      <c r="AT243" s="5">
        <v>0</v>
      </c>
      <c r="AU243" s="16">
        <f t="shared" si="194"/>
        <v>0</v>
      </c>
      <c r="AV243" s="6">
        <v>0</v>
      </c>
      <c r="AW243" s="5">
        <v>0</v>
      </c>
      <c r="AX243" s="16">
        <f t="shared" si="195"/>
        <v>0</v>
      </c>
      <c r="AY243" s="6">
        <v>0</v>
      </c>
      <c r="AZ243" s="5">
        <v>0</v>
      </c>
      <c r="BA243" s="16">
        <f t="shared" si="196"/>
        <v>0</v>
      </c>
      <c r="BB243" s="6">
        <v>0</v>
      </c>
      <c r="BC243" s="5">
        <v>0</v>
      </c>
      <c r="BD243" s="16">
        <f t="shared" si="197"/>
        <v>0</v>
      </c>
      <c r="BE243" s="6">
        <v>0</v>
      </c>
      <c r="BF243" s="5">
        <v>0</v>
      </c>
      <c r="BG243" s="16">
        <f t="shared" si="198"/>
        <v>0</v>
      </c>
      <c r="BH243" s="6">
        <v>0</v>
      </c>
      <c r="BI243" s="5">
        <v>0</v>
      </c>
      <c r="BJ243" s="16">
        <f t="shared" si="199"/>
        <v>0</v>
      </c>
      <c r="BK243" s="6">
        <v>0</v>
      </c>
      <c r="BL243" s="5">
        <v>0</v>
      </c>
      <c r="BM243" s="16">
        <f t="shared" si="200"/>
        <v>0</v>
      </c>
      <c r="BN243" s="6">
        <v>0</v>
      </c>
      <c r="BO243" s="5">
        <v>0</v>
      </c>
      <c r="BP243" s="16">
        <f t="shared" si="201"/>
        <v>0</v>
      </c>
      <c r="BQ243" s="6"/>
      <c r="BR243" s="5"/>
      <c r="BS243" s="16"/>
      <c r="BT243" s="6">
        <v>0</v>
      </c>
      <c r="BU243" s="5">
        <v>0</v>
      </c>
      <c r="BV243" s="16">
        <f t="shared" si="202"/>
        <v>0</v>
      </c>
      <c r="BW243" s="6">
        <v>0</v>
      </c>
      <c r="BX243" s="5">
        <v>0</v>
      </c>
      <c r="BY243" s="16">
        <f t="shared" si="203"/>
        <v>0</v>
      </c>
      <c r="BZ243" s="6">
        <v>0</v>
      </c>
      <c r="CA243" s="5">
        <v>0</v>
      </c>
      <c r="CB243" s="16">
        <f t="shared" si="204"/>
        <v>0</v>
      </c>
      <c r="CC243" s="6">
        <v>0</v>
      </c>
      <c r="CD243" s="5">
        <v>0</v>
      </c>
      <c r="CE243" s="16">
        <f t="shared" si="205"/>
        <v>0</v>
      </c>
      <c r="CF243" s="7">
        <f t="shared" si="207"/>
        <v>0.38400000000000001</v>
      </c>
      <c r="CG243" s="17">
        <f t="shared" si="208"/>
        <v>8.34</v>
      </c>
    </row>
    <row r="244" spans="1:85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09">IF(C244=0,0,D244/C244*1000)</f>
        <v>0</v>
      </c>
      <c r="F244" s="6">
        <v>0</v>
      </c>
      <c r="G244" s="5">
        <v>0</v>
      </c>
      <c r="H244" s="16">
        <f t="shared" si="182"/>
        <v>0</v>
      </c>
      <c r="I244" s="6">
        <v>0</v>
      </c>
      <c r="J244" s="5">
        <v>0</v>
      </c>
      <c r="K244" s="16">
        <f t="shared" si="183"/>
        <v>0</v>
      </c>
      <c r="L244" s="6">
        <v>0</v>
      </c>
      <c r="M244" s="5">
        <v>0</v>
      </c>
      <c r="N244" s="16">
        <f t="shared" si="184"/>
        <v>0</v>
      </c>
      <c r="O244" s="74">
        <v>19.3032</v>
      </c>
      <c r="P244" s="5">
        <v>423.55599999999998</v>
      </c>
      <c r="Q244" s="16">
        <f t="shared" si="185"/>
        <v>21942.268639396578</v>
      </c>
      <c r="R244" s="6">
        <v>0</v>
      </c>
      <c r="S244" s="5">
        <v>0</v>
      </c>
      <c r="T244" s="16">
        <f t="shared" si="186"/>
        <v>0</v>
      </c>
      <c r="U244" s="6">
        <v>0</v>
      </c>
      <c r="V244" s="5">
        <v>0</v>
      </c>
      <c r="W244" s="16">
        <f t="shared" si="187"/>
        <v>0</v>
      </c>
      <c r="X244" s="6">
        <v>0</v>
      </c>
      <c r="Y244" s="5">
        <v>0</v>
      </c>
      <c r="Z244" s="16">
        <f t="shared" si="188"/>
        <v>0</v>
      </c>
      <c r="AA244" s="6">
        <v>0</v>
      </c>
      <c r="AB244" s="5">
        <v>0</v>
      </c>
      <c r="AC244" s="16">
        <f t="shared" si="189"/>
        <v>0</v>
      </c>
      <c r="AD244" s="6">
        <v>0</v>
      </c>
      <c r="AE244" s="5">
        <v>0</v>
      </c>
      <c r="AF244" s="16">
        <f t="shared" si="190"/>
        <v>0</v>
      </c>
      <c r="AG244" s="6"/>
      <c r="AH244" s="5"/>
      <c r="AI244" s="16"/>
      <c r="AJ244" s="6">
        <v>0</v>
      </c>
      <c r="AK244" s="5">
        <v>0</v>
      </c>
      <c r="AL244" s="16">
        <f t="shared" si="191"/>
        <v>0</v>
      </c>
      <c r="AM244" s="6">
        <v>0</v>
      </c>
      <c r="AN244" s="5">
        <v>0</v>
      </c>
      <c r="AO244" s="16">
        <f t="shared" si="192"/>
        <v>0</v>
      </c>
      <c r="AP244" s="6">
        <v>0</v>
      </c>
      <c r="AQ244" s="5">
        <v>0</v>
      </c>
      <c r="AR244" s="16">
        <f t="shared" si="193"/>
        <v>0</v>
      </c>
      <c r="AS244" s="6">
        <v>0</v>
      </c>
      <c r="AT244" s="5">
        <v>0</v>
      </c>
      <c r="AU244" s="16">
        <f t="shared" si="194"/>
        <v>0</v>
      </c>
      <c r="AV244" s="6">
        <v>0</v>
      </c>
      <c r="AW244" s="5">
        <v>0</v>
      </c>
      <c r="AX244" s="16">
        <f t="shared" si="195"/>
        <v>0</v>
      </c>
      <c r="AY244" s="6">
        <v>0</v>
      </c>
      <c r="AZ244" s="5">
        <v>0</v>
      </c>
      <c r="BA244" s="16">
        <f t="shared" si="196"/>
        <v>0</v>
      </c>
      <c r="BB244" s="6">
        <v>0</v>
      </c>
      <c r="BC244" s="5">
        <v>0</v>
      </c>
      <c r="BD244" s="16">
        <f t="shared" si="197"/>
        <v>0</v>
      </c>
      <c r="BE244" s="6">
        <v>0</v>
      </c>
      <c r="BF244" s="5">
        <v>0</v>
      </c>
      <c r="BG244" s="16">
        <f t="shared" si="198"/>
        <v>0</v>
      </c>
      <c r="BH244" s="6">
        <v>0</v>
      </c>
      <c r="BI244" s="5">
        <v>0</v>
      </c>
      <c r="BJ244" s="16">
        <f t="shared" si="199"/>
        <v>0</v>
      </c>
      <c r="BK244" s="6">
        <v>0</v>
      </c>
      <c r="BL244" s="5">
        <v>0</v>
      </c>
      <c r="BM244" s="16">
        <f t="shared" si="200"/>
        <v>0</v>
      </c>
      <c r="BN244" s="6">
        <v>0</v>
      </c>
      <c r="BO244" s="5">
        <v>0</v>
      </c>
      <c r="BP244" s="16">
        <f t="shared" si="201"/>
        <v>0</v>
      </c>
      <c r="BQ244" s="6"/>
      <c r="BR244" s="5"/>
      <c r="BS244" s="16"/>
      <c r="BT244" s="6">
        <v>0</v>
      </c>
      <c r="BU244" s="5">
        <v>0</v>
      </c>
      <c r="BV244" s="16">
        <f t="shared" si="202"/>
        <v>0</v>
      </c>
      <c r="BW244" s="6">
        <v>0</v>
      </c>
      <c r="BX244" s="5">
        <v>0</v>
      </c>
      <c r="BY244" s="16">
        <f t="shared" si="203"/>
        <v>0</v>
      </c>
      <c r="BZ244" s="6">
        <v>0</v>
      </c>
      <c r="CA244" s="5">
        <v>0</v>
      </c>
      <c r="CB244" s="16">
        <f t="shared" si="204"/>
        <v>0</v>
      </c>
      <c r="CC244" s="6">
        <v>0</v>
      </c>
      <c r="CD244" s="5">
        <v>0</v>
      </c>
      <c r="CE244" s="16">
        <f t="shared" si="205"/>
        <v>0</v>
      </c>
      <c r="CF244" s="7">
        <f t="shared" si="207"/>
        <v>19.3032</v>
      </c>
      <c r="CG244" s="17">
        <f t="shared" si="208"/>
        <v>423.55599999999998</v>
      </c>
    </row>
    <row r="245" spans="1:85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09"/>
        <v>0</v>
      </c>
      <c r="F245" s="6">
        <v>0</v>
      </c>
      <c r="G245" s="5">
        <v>0</v>
      </c>
      <c r="H245" s="16">
        <f t="shared" si="182"/>
        <v>0</v>
      </c>
      <c r="I245" s="6">
        <v>0</v>
      </c>
      <c r="J245" s="5">
        <v>0</v>
      </c>
      <c r="K245" s="16">
        <f t="shared" si="183"/>
        <v>0</v>
      </c>
      <c r="L245" s="6">
        <v>0</v>
      </c>
      <c r="M245" s="5">
        <v>0</v>
      </c>
      <c r="N245" s="16">
        <f t="shared" si="184"/>
        <v>0</v>
      </c>
      <c r="O245" s="6">
        <v>0</v>
      </c>
      <c r="P245" s="5">
        <v>0</v>
      </c>
      <c r="Q245" s="16">
        <f t="shared" si="185"/>
        <v>0</v>
      </c>
      <c r="R245" s="6">
        <v>0</v>
      </c>
      <c r="S245" s="5">
        <v>0</v>
      </c>
      <c r="T245" s="16">
        <f t="shared" si="186"/>
        <v>0</v>
      </c>
      <c r="U245" s="6">
        <v>0</v>
      </c>
      <c r="V245" s="5">
        <v>0</v>
      </c>
      <c r="W245" s="16">
        <f t="shared" si="187"/>
        <v>0</v>
      </c>
      <c r="X245" s="6">
        <v>0</v>
      </c>
      <c r="Y245" s="5">
        <v>0</v>
      </c>
      <c r="Z245" s="16">
        <f t="shared" si="188"/>
        <v>0</v>
      </c>
      <c r="AA245" s="6">
        <v>0</v>
      </c>
      <c r="AB245" s="5">
        <v>0</v>
      </c>
      <c r="AC245" s="16">
        <f t="shared" si="189"/>
        <v>0</v>
      </c>
      <c r="AD245" s="6">
        <v>0</v>
      </c>
      <c r="AE245" s="5">
        <v>0</v>
      </c>
      <c r="AF245" s="16">
        <f t="shared" si="190"/>
        <v>0</v>
      </c>
      <c r="AG245" s="6"/>
      <c r="AH245" s="5"/>
      <c r="AI245" s="16"/>
      <c r="AJ245" s="74">
        <v>21.24</v>
      </c>
      <c r="AK245" s="5">
        <v>67.132000000000005</v>
      </c>
      <c r="AL245" s="16">
        <f t="shared" si="191"/>
        <v>3160.640301318268</v>
      </c>
      <c r="AM245" s="6">
        <v>0</v>
      </c>
      <c r="AN245" s="5">
        <v>0</v>
      </c>
      <c r="AO245" s="16">
        <f t="shared" si="192"/>
        <v>0</v>
      </c>
      <c r="AP245" s="6">
        <v>0</v>
      </c>
      <c r="AQ245" s="5">
        <v>0</v>
      </c>
      <c r="AR245" s="16">
        <f t="shared" si="193"/>
        <v>0</v>
      </c>
      <c r="AS245" s="6">
        <v>0</v>
      </c>
      <c r="AT245" s="5">
        <v>0</v>
      </c>
      <c r="AU245" s="16">
        <f t="shared" si="194"/>
        <v>0</v>
      </c>
      <c r="AV245" s="74">
        <v>34</v>
      </c>
      <c r="AW245" s="5">
        <v>180</v>
      </c>
      <c r="AX245" s="16">
        <f t="shared" si="195"/>
        <v>5294.1176470588234</v>
      </c>
      <c r="AY245" s="6">
        <v>0</v>
      </c>
      <c r="AZ245" s="5">
        <v>0</v>
      </c>
      <c r="BA245" s="16">
        <f t="shared" si="196"/>
        <v>0</v>
      </c>
      <c r="BB245" s="6">
        <v>0</v>
      </c>
      <c r="BC245" s="5">
        <v>0</v>
      </c>
      <c r="BD245" s="16">
        <f t="shared" si="197"/>
        <v>0</v>
      </c>
      <c r="BE245" s="6">
        <v>0</v>
      </c>
      <c r="BF245" s="5">
        <v>0</v>
      </c>
      <c r="BG245" s="16">
        <f t="shared" si="198"/>
        <v>0</v>
      </c>
      <c r="BH245" s="6">
        <v>0</v>
      </c>
      <c r="BI245" s="5">
        <v>0</v>
      </c>
      <c r="BJ245" s="16">
        <f t="shared" si="199"/>
        <v>0</v>
      </c>
      <c r="BK245" s="6">
        <v>0</v>
      </c>
      <c r="BL245" s="5">
        <v>0</v>
      </c>
      <c r="BM245" s="16">
        <f t="shared" si="200"/>
        <v>0</v>
      </c>
      <c r="BN245" s="6">
        <v>0</v>
      </c>
      <c r="BO245" s="5">
        <v>0</v>
      </c>
      <c r="BP245" s="16">
        <f t="shared" si="201"/>
        <v>0</v>
      </c>
      <c r="BQ245" s="74"/>
      <c r="BR245" s="5"/>
      <c r="BS245" s="16"/>
      <c r="BT245" s="74">
        <v>2.0600000000000002E-3</v>
      </c>
      <c r="BU245" s="5">
        <v>9.5000000000000001E-2</v>
      </c>
      <c r="BV245" s="16">
        <f t="shared" si="202"/>
        <v>46116.504854368926</v>
      </c>
      <c r="BW245" s="6">
        <v>0</v>
      </c>
      <c r="BX245" s="5">
        <v>0</v>
      </c>
      <c r="BY245" s="16">
        <f t="shared" si="203"/>
        <v>0</v>
      </c>
      <c r="BZ245" s="6">
        <v>0</v>
      </c>
      <c r="CA245" s="5">
        <v>0</v>
      </c>
      <c r="CB245" s="16">
        <f t="shared" si="204"/>
        <v>0</v>
      </c>
      <c r="CC245" s="6">
        <v>0</v>
      </c>
      <c r="CD245" s="5">
        <v>0</v>
      </c>
      <c r="CE245" s="16">
        <f t="shared" si="205"/>
        <v>0</v>
      </c>
      <c r="CF245" s="7">
        <f t="shared" si="207"/>
        <v>55.242059999999995</v>
      </c>
      <c r="CG245" s="17">
        <f t="shared" si="208"/>
        <v>247.227</v>
      </c>
    </row>
    <row r="246" spans="1:85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09"/>
        <v>0</v>
      </c>
      <c r="F246" s="6">
        <v>0</v>
      </c>
      <c r="G246" s="5">
        <v>0</v>
      </c>
      <c r="H246" s="16">
        <f t="shared" si="182"/>
        <v>0</v>
      </c>
      <c r="I246" s="6">
        <v>0</v>
      </c>
      <c r="J246" s="5">
        <v>0</v>
      </c>
      <c r="K246" s="16">
        <f t="shared" si="183"/>
        <v>0</v>
      </c>
      <c r="L246" s="6">
        <v>0</v>
      </c>
      <c r="M246" s="5">
        <v>0</v>
      </c>
      <c r="N246" s="16">
        <f t="shared" si="184"/>
        <v>0</v>
      </c>
      <c r="O246" s="6">
        <v>0</v>
      </c>
      <c r="P246" s="5">
        <v>0</v>
      </c>
      <c r="Q246" s="16">
        <f t="shared" si="185"/>
        <v>0</v>
      </c>
      <c r="R246" s="6">
        <v>0</v>
      </c>
      <c r="S246" s="5">
        <v>0</v>
      </c>
      <c r="T246" s="16">
        <f t="shared" si="186"/>
        <v>0</v>
      </c>
      <c r="U246" s="6">
        <v>0</v>
      </c>
      <c r="V246" s="5">
        <v>0</v>
      </c>
      <c r="W246" s="16">
        <f t="shared" si="187"/>
        <v>0</v>
      </c>
      <c r="X246" s="6">
        <v>0</v>
      </c>
      <c r="Y246" s="5">
        <v>0</v>
      </c>
      <c r="Z246" s="16">
        <f t="shared" si="188"/>
        <v>0</v>
      </c>
      <c r="AA246" s="6">
        <v>0</v>
      </c>
      <c r="AB246" s="5">
        <v>0</v>
      </c>
      <c r="AC246" s="16">
        <f t="shared" si="189"/>
        <v>0</v>
      </c>
      <c r="AD246" s="6">
        <v>0</v>
      </c>
      <c r="AE246" s="5">
        <v>0</v>
      </c>
      <c r="AF246" s="16">
        <f t="shared" si="190"/>
        <v>0</v>
      </c>
      <c r="AG246" s="6"/>
      <c r="AH246" s="5"/>
      <c r="AI246" s="16"/>
      <c r="AJ246" s="74">
        <v>33.119999999999997</v>
      </c>
      <c r="AK246" s="5">
        <v>543.87699999999995</v>
      </c>
      <c r="AL246" s="16">
        <f t="shared" si="191"/>
        <v>16421.407004830919</v>
      </c>
      <c r="AM246" s="6">
        <v>0</v>
      </c>
      <c r="AN246" s="5">
        <v>0</v>
      </c>
      <c r="AO246" s="16">
        <f t="shared" si="192"/>
        <v>0</v>
      </c>
      <c r="AP246" s="6">
        <v>0</v>
      </c>
      <c r="AQ246" s="5">
        <v>0</v>
      </c>
      <c r="AR246" s="16">
        <f t="shared" si="193"/>
        <v>0</v>
      </c>
      <c r="AS246" s="6">
        <v>0</v>
      </c>
      <c r="AT246" s="5">
        <v>0</v>
      </c>
      <c r="AU246" s="16">
        <f t="shared" si="194"/>
        <v>0</v>
      </c>
      <c r="AV246" s="6">
        <v>0</v>
      </c>
      <c r="AW246" s="5">
        <v>0</v>
      </c>
      <c r="AX246" s="16">
        <f t="shared" si="195"/>
        <v>0</v>
      </c>
      <c r="AY246" s="6">
        <v>0</v>
      </c>
      <c r="AZ246" s="5">
        <v>0</v>
      </c>
      <c r="BA246" s="16">
        <f t="shared" si="196"/>
        <v>0</v>
      </c>
      <c r="BB246" s="6">
        <v>0</v>
      </c>
      <c r="BC246" s="5">
        <v>0</v>
      </c>
      <c r="BD246" s="16">
        <f t="shared" si="197"/>
        <v>0</v>
      </c>
      <c r="BE246" s="6">
        <v>0</v>
      </c>
      <c r="BF246" s="5">
        <v>0</v>
      </c>
      <c r="BG246" s="16">
        <f t="shared" si="198"/>
        <v>0</v>
      </c>
      <c r="BH246" s="6">
        <v>0</v>
      </c>
      <c r="BI246" s="5">
        <v>0</v>
      </c>
      <c r="BJ246" s="16">
        <f t="shared" si="199"/>
        <v>0</v>
      </c>
      <c r="BK246" s="6">
        <v>0</v>
      </c>
      <c r="BL246" s="5">
        <v>0</v>
      </c>
      <c r="BM246" s="16">
        <f t="shared" si="200"/>
        <v>0</v>
      </c>
      <c r="BN246" s="6">
        <v>0</v>
      </c>
      <c r="BO246" s="5">
        <v>0</v>
      </c>
      <c r="BP246" s="16">
        <f t="shared" si="201"/>
        <v>0</v>
      </c>
      <c r="BQ246" s="6"/>
      <c r="BR246" s="5"/>
      <c r="BS246" s="16"/>
      <c r="BT246" s="6">
        <v>0</v>
      </c>
      <c r="BU246" s="5">
        <v>0</v>
      </c>
      <c r="BV246" s="16">
        <f t="shared" si="202"/>
        <v>0</v>
      </c>
      <c r="BW246" s="6">
        <v>0</v>
      </c>
      <c r="BX246" s="5">
        <v>0</v>
      </c>
      <c r="BY246" s="16">
        <f t="shared" si="203"/>
        <v>0</v>
      </c>
      <c r="BZ246" s="6">
        <v>0</v>
      </c>
      <c r="CA246" s="5">
        <v>0</v>
      </c>
      <c r="CB246" s="16">
        <f t="shared" si="204"/>
        <v>0</v>
      </c>
      <c r="CC246" s="6">
        <v>0</v>
      </c>
      <c r="CD246" s="5">
        <v>0</v>
      </c>
      <c r="CE246" s="16">
        <f t="shared" si="205"/>
        <v>0</v>
      </c>
      <c r="CF246" s="7">
        <f t="shared" si="207"/>
        <v>33.119999999999997</v>
      </c>
      <c r="CG246" s="17">
        <f t="shared" si="208"/>
        <v>543.87699999999995</v>
      </c>
    </row>
    <row r="247" spans="1:85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09"/>
        <v>0</v>
      </c>
      <c r="F247" s="6">
        <v>0</v>
      </c>
      <c r="G247" s="5">
        <v>0</v>
      </c>
      <c r="H247" s="16">
        <f t="shared" si="182"/>
        <v>0</v>
      </c>
      <c r="I247" s="6">
        <v>0</v>
      </c>
      <c r="J247" s="5">
        <v>0</v>
      </c>
      <c r="K247" s="16">
        <f t="shared" si="183"/>
        <v>0</v>
      </c>
      <c r="L247" s="6">
        <v>0</v>
      </c>
      <c r="M247" s="5">
        <v>0</v>
      </c>
      <c r="N247" s="16">
        <f t="shared" si="184"/>
        <v>0</v>
      </c>
      <c r="O247" s="6">
        <v>0</v>
      </c>
      <c r="P247" s="5">
        <v>0</v>
      </c>
      <c r="Q247" s="16">
        <f t="shared" si="185"/>
        <v>0</v>
      </c>
      <c r="R247" s="6">
        <v>0</v>
      </c>
      <c r="S247" s="5">
        <v>0</v>
      </c>
      <c r="T247" s="16">
        <f t="shared" si="186"/>
        <v>0</v>
      </c>
      <c r="U247" s="6">
        <v>0</v>
      </c>
      <c r="V247" s="5">
        <v>0</v>
      </c>
      <c r="W247" s="16">
        <f t="shared" si="187"/>
        <v>0</v>
      </c>
      <c r="X247" s="6">
        <v>0</v>
      </c>
      <c r="Y247" s="5">
        <v>0</v>
      </c>
      <c r="Z247" s="16">
        <f t="shared" si="188"/>
        <v>0</v>
      </c>
      <c r="AA247" s="6">
        <v>0</v>
      </c>
      <c r="AB247" s="5">
        <v>0</v>
      </c>
      <c r="AC247" s="16">
        <f t="shared" si="189"/>
        <v>0</v>
      </c>
      <c r="AD247" s="6">
        <v>0</v>
      </c>
      <c r="AE247" s="5">
        <v>0</v>
      </c>
      <c r="AF247" s="16">
        <f t="shared" si="190"/>
        <v>0</v>
      </c>
      <c r="AG247" s="6"/>
      <c r="AH247" s="5"/>
      <c r="AI247" s="16"/>
      <c r="AJ247" s="6">
        <v>0</v>
      </c>
      <c r="AK247" s="5">
        <v>0</v>
      </c>
      <c r="AL247" s="16">
        <f t="shared" si="191"/>
        <v>0</v>
      </c>
      <c r="AM247" s="6">
        <v>0</v>
      </c>
      <c r="AN247" s="5">
        <v>0</v>
      </c>
      <c r="AO247" s="16">
        <f t="shared" si="192"/>
        <v>0</v>
      </c>
      <c r="AP247" s="6">
        <v>0</v>
      </c>
      <c r="AQ247" s="5">
        <v>0</v>
      </c>
      <c r="AR247" s="16">
        <f t="shared" si="193"/>
        <v>0</v>
      </c>
      <c r="AS247" s="6">
        <v>0</v>
      </c>
      <c r="AT247" s="5">
        <v>0</v>
      </c>
      <c r="AU247" s="16">
        <f t="shared" si="194"/>
        <v>0</v>
      </c>
      <c r="AV247" s="6">
        <v>0</v>
      </c>
      <c r="AW247" s="5">
        <v>0</v>
      </c>
      <c r="AX247" s="16">
        <f t="shared" si="195"/>
        <v>0</v>
      </c>
      <c r="AY247" s="6">
        <v>0</v>
      </c>
      <c r="AZ247" s="5">
        <v>0</v>
      </c>
      <c r="BA247" s="16">
        <f t="shared" si="196"/>
        <v>0</v>
      </c>
      <c r="BB247" s="6">
        <v>0</v>
      </c>
      <c r="BC247" s="5">
        <v>0</v>
      </c>
      <c r="BD247" s="16">
        <f t="shared" si="197"/>
        <v>0</v>
      </c>
      <c r="BE247" s="6">
        <v>0</v>
      </c>
      <c r="BF247" s="5">
        <v>0</v>
      </c>
      <c r="BG247" s="16">
        <f t="shared" si="198"/>
        <v>0</v>
      </c>
      <c r="BH247" s="6">
        <v>0</v>
      </c>
      <c r="BI247" s="5">
        <v>0</v>
      </c>
      <c r="BJ247" s="16">
        <f t="shared" si="199"/>
        <v>0</v>
      </c>
      <c r="BK247" s="6">
        <v>0</v>
      </c>
      <c r="BL247" s="5">
        <v>0</v>
      </c>
      <c r="BM247" s="16">
        <f t="shared" si="200"/>
        <v>0</v>
      </c>
      <c r="BN247" s="6">
        <v>0</v>
      </c>
      <c r="BO247" s="5">
        <v>0</v>
      </c>
      <c r="BP247" s="16">
        <f t="shared" si="201"/>
        <v>0</v>
      </c>
      <c r="BQ247" s="6"/>
      <c r="BR247" s="5"/>
      <c r="BS247" s="16"/>
      <c r="BT247" s="6">
        <v>0</v>
      </c>
      <c r="BU247" s="5">
        <v>0</v>
      </c>
      <c r="BV247" s="16">
        <f t="shared" si="202"/>
        <v>0</v>
      </c>
      <c r="BW247" s="6">
        <v>0</v>
      </c>
      <c r="BX247" s="5">
        <v>0</v>
      </c>
      <c r="BY247" s="16">
        <f t="shared" si="203"/>
        <v>0</v>
      </c>
      <c r="BZ247" s="6">
        <v>0</v>
      </c>
      <c r="CA247" s="5">
        <v>0</v>
      </c>
      <c r="CB247" s="16">
        <f t="shared" si="204"/>
        <v>0</v>
      </c>
      <c r="CC247" s="6">
        <v>0</v>
      </c>
      <c r="CD247" s="5">
        <v>0</v>
      </c>
      <c r="CE247" s="16">
        <f t="shared" si="205"/>
        <v>0</v>
      </c>
      <c r="CF247" s="7">
        <f t="shared" si="207"/>
        <v>0</v>
      </c>
      <c r="CG247" s="17">
        <f t="shared" si="208"/>
        <v>0</v>
      </c>
    </row>
    <row r="248" spans="1:85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09"/>
        <v>0</v>
      </c>
      <c r="F248" s="6">
        <v>0</v>
      </c>
      <c r="G248" s="5">
        <v>0</v>
      </c>
      <c r="H248" s="16">
        <f t="shared" si="182"/>
        <v>0</v>
      </c>
      <c r="I248" s="6">
        <v>0</v>
      </c>
      <c r="J248" s="5">
        <v>0</v>
      </c>
      <c r="K248" s="16">
        <f t="shared" si="183"/>
        <v>0</v>
      </c>
      <c r="L248" s="6">
        <v>0</v>
      </c>
      <c r="M248" s="5">
        <v>0</v>
      </c>
      <c r="N248" s="16">
        <f t="shared" si="184"/>
        <v>0</v>
      </c>
      <c r="O248" s="6">
        <v>0</v>
      </c>
      <c r="P248" s="5">
        <v>0</v>
      </c>
      <c r="Q248" s="16">
        <f t="shared" si="185"/>
        <v>0</v>
      </c>
      <c r="R248" s="6">
        <v>0</v>
      </c>
      <c r="S248" s="5">
        <v>0</v>
      </c>
      <c r="T248" s="16">
        <f t="shared" si="186"/>
        <v>0</v>
      </c>
      <c r="U248" s="6">
        <v>0</v>
      </c>
      <c r="V248" s="5">
        <v>0</v>
      </c>
      <c r="W248" s="16">
        <f t="shared" si="187"/>
        <v>0</v>
      </c>
      <c r="X248" s="6">
        <v>0</v>
      </c>
      <c r="Y248" s="5">
        <v>0</v>
      </c>
      <c r="Z248" s="16">
        <f t="shared" si="188"/>
        <v>0</v>
      </c>
      <c r="AA248" s="6">
        <v>0</v>
      </c>
      <c r="AB248" s="5">
        <v>0</v>
      </c>
      <c r="AC248" s="16">
        <f t="shared" si="189"/>
        <v>0</v>
      </c>
      <c r="AD248" s="6">
        <v>0</v>
      </c>
      <c r="AE248" s="5">
        <v>0</v>
      </c>
      <c r="AF248" s="16">
        <f t="shared" si="190"/>
        <v>0</v>
      </c>
      <c r="AG248" s="6"/>
      <c r="AH248" s="5"/>
      <c r="AI248" s="16"/>
      <c r="AJ248" s="74">
        <v>5</v>
      </c>
      <c r="AK248" s="5">
        <v>109.16500000000001</v>
      </c>
      <c r="AL248" s="16">
        <f t="shared" si="191"/>
        <v>21833.000000000004</v>
      </c>
      <c r="AM248" s="6">
        <v>0</v>
      </c>
      <c r="AN248" s="5">
        <v>0</v>
      </c>
      <c r="AO248" s="16">
        <f t="shared" si="192"/>
        <v>0</v>
      </c>
      <c r="AP248" s="6">
        <v>0</v>
      </c>
      <c r="AQ248" s="5">
        <v>0</v>
      </c>
      <c r="AR248" s="16">
        <f t="shared" si="193"/>
        <v>0</v>
      </c>
      <c r="AS248" s="6">
        <v>0</v>
      </c>
      <c r="AT248" s="5">
        <v>0</v>
      </c>
      <c r="AU248" s="16">
        <f t="shared" si="194"/>
        <v>0</v>
      </c>
      <c r="AV248" s="6">
        <v>0</v>
      </c>
      <c r="AW248" s="5">
        <v>0</v>
      </c>
      <c r="AX248" s="16">
        <f t="shared" si="195"/>
        <v>0</v>
      </c>
      <c r="AY248" s="6">
        <v>0</v>
      </c>
      <c r="AZ248" s="5">
        <v>0</v>
      </c>
      <c r="BA248" s="16">
        <f t="shared" si="196"/>
        <v>0</v>
      </c>
      <c r="BB248" s="6">
        <v>0</v>
      </c>
      <c r="BC248" s="5">
        <v>0</v>
      </c>
      <c r="BD248" s="16">
        <f t="shared" si="197"/>
        <v>0</v>
      </c>
      <c r="BE248" s="74">
        <v>0.35</v>
      </c>
      <c r="BF248" s="5">
        <v>0.47099999999999997</v>
      </c>
      <c r="BG248" s="16">
        <f t="shared" si="198"/>
        <v>1345.7142857142856</v>
      </c>
      <c r="BH248" s="6">
        <v>0</v>
      </c>
      <c r="BI248" s="5">
        <v>0</v>
      </c>
      <c r="BJ248" s="16">
        <f t="shared" si="199"/>
        <v>0</v>
      </c>
      <c r="BK248" s="6">
        <v>0</v>
      </c>
      <c r="BL248" s="5">
        <v>0</v>
      </c>
      <c r="BM248" s="16">
        <f t="shared" si="200"/>
        <v>0</v>
      </c>
      <c r="BN248" s="6">
        <v>0</v>
      </c>
      <c r="BO248" s="5">
        <v>0</v>
      </c>
      <c r="BP248" s="16">
        <f t="shared" si="201"/>
        <v>0</v>
      </c>
      <c r="BQ248" s="6"/>
      <c r="BR248" s="5"/>
      <c r="BS248" s="16"/>
      <c r="BT248" s="6">
        <v>0</v>
      </c>
      <c r="BU248" s="5">
        <v>0</v>
      </c>
      <c r="BV248" s="16">
        <f t="shared" si="202"/>
        <v>0</v>
      </c>
      <c r="BW248" s="6">
        <v>0</v>
      </c>
      <c r="BX248" s="5">
        <v>0</v>
      </c>
      <c r="BY248" s="16">
        <f t="shared" si="203"/>
        <v>0</v>
      </c>
      <c r="BZ248" s="6">
        <v>0</v>
      </c>
      <c r="CA248" s="5">
        <v>0</v>
      </c>
      <c r="CB248" s="16">
        <f t="shared" si="204"/>
        <v>0</v>
      </c>
      <c r="CC248" s="6">
        <v>0</v>
      </c>
      <c r="CD248" s="5">
        <v>0</v>
      </c>
      <c r="CE248" s="16">
        <f t="shared" si="205"/>
        <v>0</v>
      </c>
      <c r="CF248" s="7">
        <f t="shared" si="207"/>
        <v>5.35</v>
      </c>
      <c r="CG248" s="17">
        <f t="shared" si="208"/>
        <v>109.63600000000001</v>
      </c>
    </row>
    <row r="249" spans="1:85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09"/>
        <v>0</v>
      </c>
      <c r="F249" s="6">
        <v>0</v>
      </c>
      <c r="G249" s="5">
        <v>0</v>
      </c>
      <c r="H249" s="16">
        <f t="shared" si="182"/>
        <v>0</v>
      </c>
      <c r="I249" s="6">
        <v>0</v>
      </c>
      <c r="J249" s="5">
        <v>0</v>
      </c>
      <c r="K249" s="16">
        <f t="shared" si="183"/>
        <v>0</v>
      </c>
      <c r="L249" s="6">
        <v>0</v>
      </c>
      <c r="M249" s="5">
        <v>0</v>
      </c>
      <c r="N249" s="16">
        <f t="shared" si="184"/>
        <v>0</v>
      </c>
      <c r="O249" s="6">
        <v>0</v>
      </c>
      <c r="P249" s="5">
        <v>0</v>
      </c>
      <c r="Q249" s="16">
        <f t="shared" si="185"/>
        <v>0</v>
      </c>
      <c r="R249" s="6">
        <v>0</v>
      </c>
      <c r="S249" s="5">
        <v>0</v>
      </c>
      <c r="T249" s="16">
        <f t="shared" si="186"/>
        <v>0</v>
      </c>
      <c r="U249" s="6">
        <v>0</v>
      </c>
      <c r="V249" s="5">
        <v>0</v>
      </c>
      <c r="W249" s="16">
        <f t="shared" si="187"/>
        <v>0</v>
      </c>
      <c r="X249" s="6">
        <v>0</v>
      </c>
      <c r="Y249" s="5">
        <v>0</v>
      </c>
      <c r="Z249" s="16">
        <f t="shared" si="188"/>
        <v>0</v>
      </c>
      <c r="AA249" s="6">
        <v>0</v>
      </c>
      <c r="AB249" s="5">
        <v>0</v>
      </c>
      <c r="AC249" s="16">
        <f t="shared" si="189"/>
        <v>0</v>
      </c>
      <c r="AD249" s="6">
        <v>0</v>
      </c>
      <c r="AE249" s="5">
        <v>0</v>
      </c>
      <c r="AF249" s="16">
        <f t="shared" si="190"/>
        <v>0</v>
      </c>
      <c r="AG249" s="6"/>
      <c r="AH249" s="5"/>
      <c r="AI249" s="16"/>
      <c r="AJ249" s="74">
        <v>49</v>
      </c>
      <c r="AK249" s="5">
        <v>890.74300000000005</v>
      </c>
      <c r="AL249" s="16">
        <f t="shared" si="191"/>
        <v>18178.428571428572</v>
      </c>
      <c r="AM249" s="6">
        <v>0</v>
      </c>
      <c r="AN249" s="5">
        <v>0</v>
      </c>
      <c r="AO249" s="16">
        <f t="shared" si="192"/>
        <v>0</v>
      </c>
      <c r="AP249" s="6">
        <v>0</v>
      </c>
      <c r="AQ249" s="5">
        <v>0</v>
      </c>
      <c r="AR249" s="16">
        <f t="shared" si="193"/>
        <v>0</v>
      </c>
      <c r="AS249" s="6">
        <v>0</v>
      </c>
      <c r="AT249" s="5">
        <v>0</v>
      </c>
      <c r="AU249" s="16">
        <f t="shared" si="194"/>
        <v>0</v>
      </c>
      <c r="AV249" s="6">
        <v>0</v>
      </c>
      <c r="AW249" s="5">
        <v>0</v>
      </c>
      <c r="AX249" s="16">
        <f t="shared" si="195"/>
        <v>0</v>
      </c>
      <c r="AY249" s="6">
        <v>0</v>
      </c>
      <c r="AZ249" s="5">
        <v>0</v>
      </c>
      <c r="BA249" s="16">
        <f t="shared" si="196"/>
        <v>0</v>
      </c>
      <c r="BB249" s="6">
        <v>0</v>
      </c>
      <c r="BC249" s="5">
        <v>0</v>
      </c>
      <c r="BD249" s="16">
        <f t="shared" si="197"/>
        <v>0</v>
      </c>
      <c r="BE249" s="6">
        <v>0</v>
      </c>
      <c r="BF249" s="5">
        <v>0</v>
      </c>
      <c r="BG249" s="16">
        <f t="shared" si="198"/>
        <v>0</v>
      </c>
      <c r="BH249" s="6">
        <v>0</v>
      </c>
      <c r="BI249" s="5">
        <v>0</v>
      </c>
      <c r="BJ249" s="16">
        <f t="shared" si="199"/>
        <v>0</v>
      </c>
      <c r="BK249" s="6">
        <v>0</v>
      </c>
      <c r="BL249" s="5">
        <v>0</v>
      </c>
      <c r="BM249" s="16">
        <f t="shared" si="200"/>
        <v>0</v>
      </c>
      <c r="BN249" s="6">
        <v>0</v>
      </c>
      <c r="BO249" s="5">
        <v>0</v>
      </c>
      <c r="BP249" s="16">
        <f t="shared" si="201"/>
        <v>0</v>
      </c>
      <c r="BQ249" s="6"/>
      <c r="BR249" s="5"/>
      <c r="BS249" s="16"/>
      <c r="BT249" s="6">
        <v>0</v>
      </c>
      <c r="BU249" s="5">
        <v>0</v>
      </c>
      <c r="BV249" s="16">
        <f t="shared" si="202"/>
        <v>0</v>
      </c>
      <c r="BW249" s="6">
        <v>0</v>
      </c>
      <c r="BX249" s="5">
        <v>0</v>
      </c>
      <c r="BY249" s="16">
        <f t="shared" si="203"/>
        <v>0</v>
      </c>
      <c r="BZ249" s="6">
        <v>0</v>
      </c>
      <c r="CA249" s="5">
        <v>0</v>
      </c>
      <c r="CB249" s="16">
        <f t="shared" si="204"/>
        <v>0</v>
      </c>
      <c r="CC249" s="6">
        <v>0</v>
      </c>
      <c r="CD249" s="5">
        <v>0</v>
      </c>
      <c r="CE249" s="16">
        <f t="shared" si="205"/>
        <v>0</v>
      </c>
      <c r="CF249" s="7">
        <f t="shared" si="207"/>
        <v>49</v>
      </c>
      <c r="CG249" s="17">
        <f t="shared" si="208"/>
        <v>890.74300000000005</v>
      </c>
    </row>
    <row r="250" spans="1:85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09"/>
        <v>0</v>
      </c>
      <c r="F250" s="6">
        <v>0</v>
      </c>
      <c r="G250" s="5">
        <v>0</v>
      </c>
      <c r="H250" s="16">
        <f t="shared" si="182"/>
        <v>0</v>
      </c>
      <c r="I250" s="6">
        <v>0</v>
      </c>
      <c r="J250" s="5">
        <v>0</v>
      </c>
      <c r="K250" s="16">
        <f t="shared" si="183"/>
        <v>0</v>
      </c>
      <c r="L250" s="6">
        <v>0</v>
      </c>
      <c r="M250" s="5">
        <v>0</v>
      </c>
      <c r="N250" s="16">
        <f t="shared" si="184"/>
        <v>0</v>
      </c>
      <c r="O250" s="6">
        <v>0</v>
      </c>
      <c r="P250" s="5">
        <v>0</v>
      </c>
      <c r="Q250" s="16">
        <f t="shared" si="185"/>
        <v>0</v>
      </c>
      <c r="R250" s="74">
        <v>0.21214</v>
      </c>
      <c r="S250" s="5">
        <v>17.512</v>
      </c>
      <c r="T250" s="16">
        <f t="shared" si="186"/>
        <v>82549.259922692567</v>
      </c>
      <c r="U250" s="6">
        <v>0</v>
      </c>
      <c r="V250" s="5">
        <v>0</v>
      </c>
      <c r="W250" s="16">
        <f t="shared" si="187"/>
        <v>0</v>
      </c>
      <c r="X250" s="6">
        <v>0</v>
      </c>
      <c r="Y250" s="5">
        <v>0</v>
      </c>
      <c r="Z250" s="16">
        <f t="shared" si="188"/>
        <v>0</v>
      </c>
      <c r="AA250" s="6">
        <v>0</v>
      </c>
      <c r="AB250" s="5">
        <v>0</v>
      </c>
      <c r="AC250" s="16">
        <f t="shared" si="189"/>
        <v>0</v>
      </c>
      <c r="AD250" s="6">
        <v>0</v>
      </c>
      <c r="AE250" s="5">
        <v>0</v>
      </c>
      <c r="AF250" s="16">
        <f t="shared" si="190"/>
        <v>0</v>
      </c>
      <c r="AG250" s="6"/>
      <c r="AH250" s="5"/>
      <c r="AI250" s="16"/>
      <c r="AJ250" s="74">
        <v>8</v>
      </c>
      <c r="AK250" s="5">
        <v>190.65600000000001</v>
      </c>
      <c r="AL250" s="16">
        <f t="shared" si="191"/>
        <v>23832</v>
      </c>
      <c r="AM250" s="6">
        <v>0</v>
      </c>
      <c r="AN250" s="5">
        <v>0</v>
      </c>
      <c r="AO250" s="16">
        <f t="shared" si="192"/>
        <v>0</v>
      </c>
      <c r="AP250" s="6">
        <v>0</v>
      </c>
      <c r="AQ250" s="5">
        <v>0</v>
      </c>
      <c r="AR250" s="16">
        <f t="shared" si="193"/>
        <v>0</v>
      </c>
      <c r="AS250" s="6">
        <v>0</v>
      </c>
      <c r="AT250" s="5">
        <v>0</v>
      </c>
      <c r="AU250" s="16">
        <f t="shared" si="194"/>
        <v>0</v>
      </c>
      <c r="AV250" s="74">
        <v>30</v>
      </c>
      <c r="AW250" s="5">
        <v>380</v>
      </c>
      <c r="AX250" s="16">
        <f t="shared" si="195"/>
        <v>12666.666666666666</v>
      </c>
      <c r="AY250" s="6">
        <v>0</v>
      </c>
      <c r="AZ250" s="5">
        <v>0</v>
      </c>
      <c r="BA250" s="16">
        <f t="shared" si="196"/>
        <v>0</v>
      </c>
      <c r="BB250" s="6">
        <v>0</v>
      </c>
      <c r="BC250" s="5">
        <v>0</v>
      </c>
      <c r="BD250" s="16">
        <f t="shared" si="197"/>
        <v>0</v>
      </c>
      <c r="BE250" s="6">
        <v>0</v>
      </c>
      <c r="BF250" s="5">
        <v>0</v>
      </c>
      <c r="BG250" s="16">
        <f t="shared" si="198"/>
        <v>0</v>
      </c>
      <c r="BH250" s="6">
        <v>0</v>
      </c>
      <c r="BI250" s="5">
        <v>0</v>
      </c>
      <c r="BJ250" s="16">
        <f t="shared" si="199"/>
        <v>0</v>
      </c>
      <c r="BK250" s="6">
        <v>0</v>
      </c>
      <c r="BL250" s="5">
        <v>0</v>
      </c>
      <c r="BM250" s="16">
        <f t="shared" si="200"/>
        <v>0</v>
      </c>
      <c r="BN250" s="6">
        <v>0</v>
      </c>
      <c r="BO250" s="5">
        <v>0</v>
      </c>
      <c r="BP250" s="16">
        <f t="shared" si="201"/>
        <v>0</v>
      </c>
      <c r="BQ250" s="6"/>
      <c r="BR250" s="5"/>
      <c r="BS250" s="16"/>
      <c r="BT250" s="6">
        <v>0</v>
      </c>
      <c r="BU250" s="5">
        <v>0</v>
      </c>
      <c r="BV250" s="16">
        <f t="shared" si="202"/>
        <v>0</v>
      </c>
      <c r="BW250" s="6">
        <v>0</v>
      </c>
      <c r="BX250" s="5">
        <v>0</v>
      </c>
      <c r="BY250" s="16">
        <f t="shared" si="203"/>
        <v>0</v>
      </c>
      <c r="BZ250" s="6">
        <v>0</v>
      </c>
      <c r="CA250" s="5">
        <v>0</v>
      </c>
      <c r="CB250" s="16">
        <f t="shared" si="204"/>
        <v>0</v>
      </c>
      <c r="CC250" s="6">
        <v>0</v>
      </c>
      <c r="CD250" s="5">
        <v>0</v>
      </c>
      <c r="CE250" s="16">
        <f t="shared" si="205"/>
        <v>0</v>
      </c>
      <c r="CF250" s="7">
        <f t="shared" si="207"/>
        <v>38.212139999999998</v>
      </c>
      <c r="CG250" s="17">
        <f t="shared" si="208"/>
        <v>588.16800000000001</v>
      </c>
    </row>
    <row r="251" spans="1:85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09"/>
        <v>0</v>
      </c>
      <c r="F251" s="6">
        <v>0</v>
      </c>
      <c r="G251" s="5">
        <v>0</v>
      </c>
      <c r="H251" s="16">
        <f t="shared" si="182"/>
        <v>0</v>
      </c>
      <c r="I251" s="6">
        <v>0</v>
      </c>
      <c r="J251" s="5">
        <v>0</v>
      </c>
      <c r="K251" s="16">
        <f t="shared" si="183"/>
        <v>0</v>
      </c>
      <c r="L251" s="6">
        <v>0</v>
      </c>
      <c r="M251" s="5">
        <v>0</v>
      </c>
      <c r="N251" s="16">
        <f t="shared" si="184"/>
        <v>0</v>
      </c>
      <c r="O251" s="6">
        <v>0</v>
      </c>
      <c r="P251" s="5">
        <v>0</v>
      </c>
      <c r="Q251" s="16">
        <f t="shared" si="185"/>
        <v>0</v>
      </c>
      <c r="R251" s="6">
        <v>0</v>
      </c>
      <c r="S251" s="5">
        <v>0</v>
      </c>
      <c r="T251" s="16">
        <f t="shared" si="186"/>
        <v>0</v>
      </c>
      <c r="U251" s="6">
        <v>0</v>
      </c>
      <c r="V251" s="5">
        <v>0</v>
      </c>
      <c r="W251" s="16">
        <f t="shared" si="187"/>
        <v>0</v>
      </c>
      <c r="X251" s="6">
        <v>0</v>
      </c>
      <c r="Y251" s="5">
        <v>0</v>
      </c>
      <c r="Z251" s="16">
        <f t="shared" si="188"/>
        <v>0</v>
      </c>
      <c r="AA251" s="6">
        <v>0</v>
      </c>
      <c r="AB251" s="5">
        <v>0</v>
      </c>
      <c r="AC251" s="16">
        <f t="shared" si="189"/>
        <v>0</v>
      </c>
      <c r="AD251" s="6">
        <v>0</v>
      </c>
      <c r="AE251" s="5">
        <v>0</v>
      </c>
      <c r="AF251" s="16">
        <f t="shared" si="190"/>
        <v>0</v>
      </c>
      <c r="AG251" s="6"/>
      <c r="AH251" s="5"/>
      <c r="AI251" s="16"/>
      <c r="AJ251" s="74">
        <v>9</v>
      </c>
      <c r="AK251" s="5">
        <v>202.24</v>
      </c>
      <c r="AL251" s="16">
        <f t="shared" si="191"/>
        <v>22471.111111111113</v>
      </c>
      <c r="AM251" s="6">
        <v>0</v>
      </c>
      <c r="AN251" s="5">
        <v>0</v>
      </c>
      <c r="AO251" s="16">
        <f t="shared" si="192"/>
        <v>0</v>
      </c>
      <c r="AP251" s="6">
        <v>0</v>
      </c>
      <c r="AQ251" s="5">
        <v>0</v>
      </c>
      <c r="AR251" s="16">
        <f t="shared" si="193"/>
        <v>0</v>
      </c>
      <c r="AS251" s="6">
        <v>0</v>
      </c>
      <c r="AT251" s="5">
        <v>0</v>
      </c>
      <c r="AU251" s="16">
        <f t="shared" si="194"/>
        <v>0</v>
      </c>
      <c r="AV251" s="6">
        <v>0</v>
      </c>
      <c r="AW251" s="5">
        <v>0</v>
      </c>
      <c r="AX251" s="16">
        <f t="shared" si="195"/>
        <v>0</v>
      </c>
      <c r="AY251" s="6">
        <v>0</v>
      </c>
      <c r="AZ251" s="5">
        <v>0</v>
      </c>
      <c r="BA251" s="16">
        <f t="shared" si="196"/>
        <v>0</v>
      </c>
      <c r="BB251" s="6">
        <v>0</v>
      </c>
      <c r="BC251" s="5">
        <v>0</v>
      </c>
      <c r="BD251" s="16">
        <f t="shared" si="197"/>
        <v>0</v>
      </c>
      <c r="BE251" s="6">
        <v>0</v>
      </c>
      <c r="BF251" s="5">
        <v>0</v>
      </c>
      <c r="BG251" s="16">
        <f t="shared" si="198"/>
        <v>0</v>
      </c>
      <c r="BH251" s="6">
        <v>0</v>
      </c>
      <c r="BI251" s="5">
        <v>0</v>
      </c>
      <c r="BJ251" s="16">
        <f t="shared" si="199"/>
        <v>0</v>
      </c>
      <c r="BK251" s="6">
        <v>0</v>
      </c>
      <c r="BL251" s="5">
        <v>0</v>
      </c>
      <c r="BM251" s="16">
        <f t="shared" si="200"/>
        <v>0</v>
      </c>
      <c r="BN251" s="6">
        <v>0</v>
      </c>
      <c r="BO251" s="5">
        <v>0</v>
      </c>
      <c r="BP251" s="16">
        <f t="shared" si="201"/>
        <v>0</v>
      </c>
      <c r="BQ251" s="6"/>
      <c r="BR251" s="5"/>
      <c r="BS251" s="16"/>
      <c r="BT251" s="6">
        <v>0</v>
      </c>
      <c r="BU251" s="5">
        <v>0</v>
      </c>
      <c r="BV251" s="16">
        <f t="shared" si="202"/>
        <v>0</v>
      </c>
      <c r="BW251" s="6">
        <v>0</v>
      </c>
      <c r="BX251" s="5">
        <v>0</v>
      </c>
      <c r="BY251" s="16">
        <f t="shared" si="203"/>
        <v>0</v>
      </c>
      <c r="BZ251" s="6">
        <v>0</v>
      </c>
      <c r="CA251" s="5">
        <v>0</v>
      </c>
      <c r="CB251" s="16">
        <f t="shared" si="204"/>
        <v>0</v>
      </c>
      <c r="CC251" s="6">
        <v>0</v>
      </c>
      <c r="CD251" s="5">
        <v>0</v>
      </c>
      <c r="CE251" s="16">
        <f t="shared" si="205"/>
        <v>0</v>
      </c>
      <c r="CF251" s="7">
        <f t="shared" si="207"/>
        <v>9</v>
      </c>
      <c r="CG251" s="17">
        <f t="shared" si="208"/>
        <v>202.24</v>
      </c>
    </row>
    <row r="252" spans="1:85" ht="15" thickBot="1" x14ac:dyDescent="0.35">
      <c r="A252" s="50"/>
      <c r="B252" s="51" t="s">
        <v>17</v>
      </c>
      <c r="C252" s="54">
        <f t="shared" ref="C252:D252" si="210">SUM(C240:C251)</f>
        <v>0</v>
      </c>
      <c r="D252" s="37">
        <f t="shared" si="210"/>
        <v>0</v>
      </c>
      <c r="E252" s="55"/>
      <c r="F252" s="54">
        <f t="shared" ref="F252:G252" si="211">SUM(F240:F251)</f>
        <v>0</v>
      </c>
      <c r="G252" s="37">
        <f t="shared" si="211"/>
        <v>0</v>
      </c>
      <c r="H252" s="55"/>
      <c r="I252" s="54">
        <f t="shared" ref="I252:J252" si="212">SUM(I240:I251)</f>
        <v>0</v>
      </c>
      <c r="J252" s="37">
        <f t="shared" si="212"/>
        <v>0</v>
      </c>
      <c r="K252" s="55"/>
      <c r="L252" s="54">
        <f t="shared" ref="L252:M252" si="213">SUM(L240:L251)</f>
        <v>0</v>
      </c>
      <c r="M252" s="37">
        <f t="shared" si="213"/>
        <v>0</v>
      </c>
      <c r="N252" s="55"/>
      <c r="O252" s="54">
        <f t="shared" ref="O252:P252" si="214">SUM(O240:O251)</f>
        <v>19.3032</v>
      </c>
      <c r="P252" s="37">
        <f t="shared" si="214"/>
        <v>423.55599999999998</v>
      </c>
      <c r="Q252" s="55"/>
      <c r="R252" s="54">
        <f t="shared" ref="R252:S252" si="215">SUM(R240:R251)</f>
        <v>0.21214</v>
      </c>
      <c r="S252" s="37">
        <f t="shared" si="215"/>
        <v>17.512</v>
      </c>
      <c r="T252" s="55"/>
      <c r="U252" s="54">
        <f t="shared" ref="U252:V252" si="216">SUM(U240:U251)</f>
        <v>0</v>
      </c>
      <c r="V252" s="37">
        <f t="shared" si="216"/>
        <v>0</v>
      </c>
      <c r="W252" s="55"/>
      <c r="X252" s="54">
        <f t="shared" ref="X252:Y252" si="217">SUM(X240:X251)</f>
        <v>0</v>
      </c>
      <c r="Y252" s="37">
        <f t="shared" si="217"/>
        <v>0</v>
      </c>
      <c r="Z252" s="55"/>
      <c r="AA252" s="54">
        <f t="shared" ref="AA252:AB252" si="218">SUM(AA240:AA251)</f>
        <v>0</v>
      </c>
      <c r="AB252" s="37">
        <f t="shared" si="218"/>
        <v>0</v>
      </c>
      <c r="AC252" s="55"/>
      <c r="AD252" s="54">
        <f t="shared" ref="AD252:AE252" si="219">SUM(AD240:AD251)</f>
        <v>0.38400000000000001</v>
      </c>
      <c r="AE252" s="37">
        <f t="shared" si="219"/>
        <v>8.34</v>
      </c>
      <c r="AF252" s="55"/>
      <c r="AG252" s="54"/>
      <c r="AH252" s="37"/>
      <c r="AI252" s="55"/>
      <c r="AJ252" s="54">
        <f t="shared" ref="AJ252:AK252" si="220">SUM(AJ240:AJ251)</f>
        <v>166.81295</v>
      </c>
      <c r="AK252" s="37">
        <f t="shared" si="220"/>
        <v>2123.6909999999998</v>
      </c>
      <c r="AL252" s="55"/>
      <c r="AM252" s="54">
        <f t="shared" ref="AM252:AN252" si="221">SUM(AM240:AM251)</f>
        <v>0</v>
      </c>
      <c r="AN252" s="37">
        <f t="shared" si="221"/>
        <v>0</v>
      </c>
      <c r="AO252" s="55"/>
      <c r="AP252" s="54">
        <f t="shared" ref="AP252:AQ252" si="222">SUM(AP240:AP251)</f>
        <v>0</v>
      </c>
      <c r="AQ252" s="37">
        <f t="shared" si="222"/>
        <v>0</v>
      </c>
      <c r="AR252" s="55"/>
      <c r="AS252" s="54">
        <f t="shared" ref="AS252:AT252" si="223">SUM(AS240:AS251)</f>
        <v>30</v>
      </c>
      <c r="AT252" s="37">
        <f t="shared" si="223"/>
        <v>573.05100000000004</v>
      </c>
      <c r="AU252" s="55"/>
      <c r="AV252" s="54">
        <f t="shared" ref="AV252:AW252" si="224">SUM(AV240:AV251)</f>
        <v>73.650000000000006</v>
      </c>
      <c r="AW252" s="37">
        <f t="shared" si="224"/>
        <v>820.55</v>
      </c>
      <c r="AX252" s="55"/>
      <c r="AY252" s="54">
        <f t="shared" ref="AY252:AZ252" si="225">SUM(AY240:AY251)</f>
        <v>0</v>
      </c>
      <c r="AZ252" s="37">
        <f t="shared" si="225"/>
        <v>0</v>
      </c>
      <c r="BA252" s="55"/>
      <c r="BB252" s="54">
        <f t="shared" ref="BB252:BC252" si="226">SUM(BB240:BB251)</f>
        <v>0</v>
      </c>
      <c r="BC252" s="37">
        <f t="shared" si="226"/>
        <v>0</v>
      </c>
      <c r="BD252" s="55"/>
      <c r="BE252" s="54">
        <f t="shared" ref="BE252:BF252" si="227">SUM(BE240:BE251)</f>
        <v>0.35</v>
      </c>
      <c r="BF252" s="37">
        <f t="shared" si="227"/>
        <v>0.47099999999999997</v>
      </c>
      <c r="BG252" s="55"/>
      <c r="BH252" s="54">
        <f t="shared" ref="BH252:BI252" si="228">SUM(BH240:BH251)</f>
        <v>0</v>
      </c>
      <c r="BI252" s="37">
        <f t="shared" si="228"/>
        <v>0</v>
      </c>
      <c r="BJ252" s="55"/>
      <c r="BK252" s="54">
        <f t="shared" ref="BK252:BL252" si="229">SUM(BK240:BK251)</f>
        <v>0</v>
      </c>
      <c r="BL252" s="37">
        <f t="shared" si="229"/>
        <v>0</v>
      </c>
      <c r="BM252" s="55"/>
      <c r="BN252" s="54">
        <f t="shared" ref="BN252:BO252" si="230">SUM(BN240:BN251)</f>
        <v>0</v>
      </c>
      <c r="BO252" s="37">
        <f t="shared" si="230"/>
        <v>0</v>
      </c>
      <c r="BP252" s="55"/>
      <c r="BQ252" s="54"/>
      <c r="BR252" s="37"/>
      <c r="BS252" s="55"/>
      <c r="BT252" s="54">
        <f t="shared" ref="BT252:BU252" si="231">SUM(BT240:BT251)</f>
        <v>2.0600000000000002E-3</v>
      </c>
      <c r="BU252" s="37">
        <f t="shared" si="231"/>
        <v>9.5000000000000001E-2</v>
      </c>
      <c r="BV252" s="55"/>
      <c r="BW252" s="54">
        <f t="shared" ref="BW252:BX252" si="232">SUM(BW240:BW251)</f>
        <v>0</v>
      </c>
      <c r="BX252" s="37">
        <f t="shared" si="232"/>
        <v>0</v>
      </c>
      <c r="BY252" s="55"/>
      <c r="BZ252" s="54">
        <f t="shared" ref="BZ252:CA252" si="233">SUM(BZ240:BZ251)</f>
        <v>0</v>
      </c>
      <c r="CA252" s="37">
        <f t="shared" si="233"/>
        <v>0</v>
      </c>
      <c r="CB252" s="55"/>
      <c r="CC252" s="54">
        <f t="shared" ref="CC252:CD252" si="234">SUM(CC240:CC251)</f>
        <v>0</v>
      </c>
      <c r="CD252" s="37">
        <f t="shared" si="234"/>
        <v>0</v>
      </c>
      <c r="CE252" s="55"/>
      <c r="CF252" s="38">
        <f t="shared" si="207"/>
        <v>290.71435000000002</v>
      </c>
      <c r="CG252" s="39">
        <f t="shared" si="208"/>
        <v>3967.2659999999996</v>
      </c>
    </row>
    <row r="253" spans="1:85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235">IF(F253=0,0,G253/F253*1000)</f>
        <v>0</v>
      </c>
      <c r="I253" s="6">
        <v>0</v>
      </c>
      <c r="J253" s="5">
        <v>0</v>
      </c>
      <c r="K253" s="16">
        <f t="shared" ref="K253:K264" si="236">IF(I253=0,0,J253/I253*1000)</f>
        <v>0</v>
      </c>
      <c r="L253" s="6">
        <v>0</v>
      </c>
      <c r="M253" s="5">
        <v>0</v>
      </c>
      <c r="N253" s="16">
        <f t="shared" ref="N253:N264" si="237">IF(L253=0,0,M253/L253*1000)</f>
        <v>0</v>
      </c>
      <c r="O253" s="6">
        <v>0</v>
      </c>
      <c r="P253" s="5">
        <v>0</v>
      </c>
      <c r="Q253" s="16">
        <f t="shared" ref="Q253:Q264" si="238">IF(O253=0,0,P253/O253*1000)</f>
        <v>0</v>
      </c>
      <c r="R253" s="6">
        <v>0</v>
      </c>
      <c r="S253" s="5">
        <v>0</v>
      </c>
      <c r="T253" s="16">
        <f t="shared" ref="T253:T264" si="239">IF(R253=0,0,S253/R253*1000)</f>
        <v>0</v>
      </c>
      <c r="U253" s="6">
        <v>0</v>
      </c>
      <c r="V253" s="5">
        <v>0</v>
      </c>
      <c r="W253" s="16">
        <f t="shared" ref="W253:W264" si="240">IF(U253=0,0,V253/U253*1000)</f>
        <v>0</v>
      </c>
      <c r="X253" s="6">
        <v>0</v>
      </c>
      <c r="Y253" s="5">
        <v>0</v>
      </c>
      <c r="Z253" s="16">
        <f t="shared" ref="Z253:Z264" si="241">IF(X253=0,0,Y253/X253*1000)</f>
        <v>0</v>
      </c>
      <c r="AA253" s="6">
        <v>0</v>
      </c>
      <c r="AB253" s="5">
        <v>0</v>
      </c>
      <c r="AC253" s="16">
        <f t="shared" ref="AC253:AC264" si="242">IF(AA253=0,0,AB253/AA253*1000)</f>
        <v>0</v>
      </c>
      <c r="AD253" s="6">
        <v>0</v>
      </c>
      <c r="AE253" s="5">
        <v>0</v>
      </c>
      <c r="AF253" s="16">
        <f t="shared" ref="AF253:AF264" si="243">IF(AD253=0,0,AE253/AD253*1000)</f>
        <v>0</v>
      </c>
      <c r="AG253" s="6">
        <v>0</v>
      </c>
      <c r="AH253" s="5">
        <v>0</v>
      </c>
      <c r="AI253" s="16">
        <f t="shared" ref="AI253:AI264" si="244">IF(AG253=0,0,AH253/AG253*1000)</f>
        <v>0</v>
      </c>
      <c r="AJ253" s="74">
        <v>42</v>
      </c>
      <c r="AK253" s="5">
        <v>717.13900000000001</v>
      </c>
      <c r="AL253" s="16">
        <f t="shared" ref="AL253:AL264" si="245">IF(AJ253=0,0,AK253/AJ253*1000)</f>
        <v>17074.738095238095</v>
      </c>
      <c r="AM253" s="6">
        <v>0</v>
      </c>
      <c r="AN253" s="5">
        <v>0</v>
      </c>
      <c r="AO253" s="16">
        <f t="shared" ref="AO253:AO264" si="246">IF(AM253=0,0,AN253/AM253*1000)</f>
        <v>0</v>
      </c>
      <c r="AP253" s="6">
        <v>0</v>
      </c>
      <c r="AQ253" s="5">
        <v>0</v>
      </c>
      <c r="AR253" s="16">
        <f t="shared" ref="AR253:AR264" si="247">IF(AP253=0,0,AQ253/AP253*1000)</f>
        <v>0</v>
      </c>
      <c r="AS253" s="6">
        <v>0</v>
      </c>
      <c r="AT253" s="5">
        <v>0</v>
      </c>
      <c r="AU253" s="16">
        <f t="shared" ref="AU253:AU264" si="248">IF(AS253=0,0,AT253/AS253*1000)</f>
        <v>0</v>
      </c>
      <c r="AV253" s="6">
        <v>0</v>
      </c>
      <c r="AW253" s="5">
        <v>0</v>
      </c>
      <c r="AX253" s="16">
        <f t="shared" ref="AX253:AX264" si="249">IF(AV253=0,0,AW253/AV253*1000)</f>
        <v>0</v>
      </c>
      <c r="AY253" s="6">
        <v>0</v>
      </c>
      <c r="AZ253" s="5">
        <v>0</v>
      </c>
      <c r="BA253" s="16">
        <f t="shared" ref="BA253:BA264" si="250">IF(AY253=0,0,AZ253/AY253*1000)</f>
        <v>0</v>
      </c>
      <c r="BB253" s="74">
        <v>0.14399999999999999</v>
      </c>
      <c r="BC253" s="5">
        <v>2.7E-2</v>
      </c>
      <c r="BD253" s="16">
        <f t="shared" ref="BD253:BD264" si="251">IF(BB253=0,0,BC253/BB253*1000)</f>
        <v>187.5</v>
      </c>
      <c r="BE253" s="6">
        <v>0</v>
      </c>
      <c r="BF253" s="5">
        <v>0</v>
      </c>
      <c r="BG253" s="16">
        <f t="shared" ref="BG253:BG264" si="252">IF(BE253=0,0,BF253/BE253*1000)</f>
        <v>0</v>
      </c>
      <c r="BH253" s="6">
        <v>0</v>
      </c>
      <c r="BI253" s="5">
        <v>0</v>
      </c>
      <c r="BJ253" s="16">
        <f t="shared" ref="BJ253:BJ264" si="253">IF(BH253=0,0,BI253/BH253*1000)</f>
        <v>0</v>
      </c>
      <c r="BK253" s="6">
        <v>0</v>
      </c>
      <c r="BL253" s="5">
        <v>0</v>
      </c>
      <c r="BM253" s="16">
        <f t="shared" ref="BM253:BM264" si="254">IF(BK253=0,0,BL253/BK253*1000)</f>
        <v>0</v>
      </c>
      <c r="BN253" s="6">
        <v>0</v>
      </c>
      <c r="BO253" s="5">
        <v>0</v>
      </c>
      <c r="BP253" s="16">
        <f t="shared" ref="BP253:BP264" si="255">IF(BN253=0,0,BO253/BN253*1000)</f>
        <v>0</v>
      </c>
      <c r="BQ253" s="6">
        <v>0</v>
      </c>
      <c r="BR253" s="5">
        <v>0</v>
      </c>
      <c r="BS253" s="16">
        <f t="shared" ref="BS253:BS264" si="256">IF(BQ253=0,0,BR253/BQ253*1000)</f>
        <v>0</v>
      </c>
      <c r="BT253" s="6">
        <v>0</v>
      </c>
      <c r="BU253" s="5">
        <v>0</v>
      </c>
      <c r="BV253" s="16">
        <f t="shared" ref="BV253:BV264" si="257">IF(BT253=0,0,BU253/BT253*1000)</f>
        <v>0</v>
      </c>
      <c r="BW253" s="6">
        <v>0</v>
      </c>
      <c r="BX253" s="5">
        <v>0</v>
      </c>
      <c r="BY253" s="16">
        <f t="shared" ref="BY253:BY264" si="258">IF(BW253=0,0,BX253/BW253*1000)</f>
        <v>0</v>
      </c>
      <c r="BZ253" s="6">
        <v>0</v>
      </c>
      <c r="CA253" s="5">
        <v>0</v>
      </c>
      <c r="CB253" s="16">
        <f t="shared" ref="CB253:CB264" si="259">IF(BZ253=0,0,CA253/BZ253*1000)</f>
        <v>0</v>
      </c>
      <c r="CC253" s="6">
        <v>0</v>
      </c>
      <c r="CD253" s="5">
        <v>0</v>
      </c>
      <c r="CE253" s="16">
        <f t="shared" ref="CE253:CE264" si="260">IF(CC253=0,0,CD253/CC253*1000)</f>
        <v>0</v>
      </c>
      <c r="CF253" s="7">
        <f>SUMIF($C$5:$CE$5,"Ton",C253:CE253)</f>
        <v>42.143999999999998</v>
      </c>
      <c r="CG253" s="17">
        <f>SUMIF($C$5:$CE$5,"F*",C253:CE253)</f>
        <v>717.16600000000005</v>
      </c>
    </row>
    <row r="254" spans="1:85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261">IF(C254=0,0,D254/C254*1000)</f>
        <v>0</v>
      </c>
      <c r="F254" s="6">
        <v>0</v>
      </c>
      <c r="G254" s="5">
        <v>0</v>
      </c>
      <c r="H254" s="16">
        <f t="shared" si="235"/>
        <v>0</v>
      </c>
      <c r="I254" s="6">
        <v>0</v>
      </c>
      <c r="J254" s="5">
        <v>0</v>
      </c>
      <c r="K254" s="16">
        <f t="shared" si="236"/>
        <v>0</v>
      </c>
      <c r="L254" s="6">
        <v>0</v>
      </c>
      <c r="M254" s="5">
        <v>0</v>
      </c>
      <c r="N254" s="16">
        <f t="shared" si="237"/>
        <v>0</v>
      </c>
      <c r="O254" s="6">
        <v>0</v>
      </c>
      <c r="P254" s="5">
        <v>0</v>
      </c>
      <c r="Q254" s="16">
        <f t="shared" si="238"/>
        <v>0</v>
      </c>
      <c r="R254" s="6">
        <v>0</v>
      </c>
      <c r="S254" s="5">
        <v>0</v>
      </c>
      <c r="T254" s="16">
        <f t="shared" si="239"/>
        <v>0</v>
      </c>
      <c r="U254" s="6">
        <v>0</v>
      </c>
      <c r="V254" s="5">
        <v>0</v>
      </c>
      <c r="W254" s="16">
        <f t="shared" si="240"/>
        <v>0</v>
      </c>
      <c r="X254" s="6">
        <v>0</v>
      </c>
      <c r="Y254" s="5">
        <v>0</v>
      </c>
      <c r="Z254" s="16">
        <f t="shared" si="241"/>
        <v>0</v>
      </c>
      <c r="AA254" s="6">
        <v>0</v>
      </c>
      <c r="AB254" s="5">
        <v>0</v>
      </c>
      <c r="AC254" s="16">
        <f t="shared" si="242"/>
        <v>0</v>
      </c>
      <c r="AD254" s="6">
        <v>0</v>
      </c>
      <c r="AE254" s="5">
        <v>0</v>
      </c>
      <c r="AF254" s="16">
        <f t="shared" si="243"/>
        <v>0</v>
      </c>
      <c r="AG254" s="6">
        <v>0</v>
      </c>
      <c r="AH254" s="5">
        <v>0</v>
      </c>
      <c r="AI254" s="16">
        <f t="shared" si="244"/>
        <v>0</v>
      </c>
      <c r="AJ254" s="74">
        <v>34</v>
      </c>
      <c r="AK254" s="5">
        <v>614.16200000000003</v>
      </c>
      <c r="AL254" s="16">
        <f t="shared" si="245"/>
        <v>18063.588235294119</v>
      </c>
      <c r="AM254" s="6">
        <v>0</v>
      </c>
      <c r="AN254" s="5">
        <v>0</v>
      </c>
      <c r="AO254" s="16">
        <f t="shared" si="246"/>
        <v>0</v>
      </c>
      <c r="AP254" s="6">
        <v>0</v>
      </c>
      <c r="AQ254" s="5">
        <v>0</v>
      </c>
      <c r="AR254" s="16">
        <f t="shared" si="247"/>
        <v>0</v>
      </c>
      <c r="AS254" s="6">
        <v>0</v>
      </c>
      <c r="AT254" s="5">
        <v>0</v>
      </c>
      <c r="AU254" s="16">
        <f t="shared" si="248"/>
        <v>0</v>
      </c>
      <c r="AV254" s="6">
        <v>0</v>
      </c>
      <c r="AW254" s="5">
        <v>0</v>
      </c>
      <c r="AX254" s="16">
        <f t="shared" si="249"/>
        <v>0</v>
      </c>
      <c r="AY254" s="6">
        <v>0</v>
      </c>
      <c r="AZ254" s="5">
        <v>0</v>
      </c>
      <c r="BA254" s="16">
        <f t="shared" si="250"/>
        <v>0</v>
      </c>
      <c r="BB254" s="74">
        <v>2.1999999999999999E-2</v>
      </c>
      <c r="BC254" s="5">
        <v>0.39300000000000002</v>
      </c>
      <c r="BD254" s="16">
        <f t="shared" si="251"/>
        <v>17863.636363636368</v>
      </c>
      <c r="BE254" s="6">
        <v>0</v>
      </c>
      <c r="BF254" s="5">
        <v>0</v>
      </c>
      <c r="BG254" s="16">
        <f t="shared" si="252"/>
        <v>0</v>
      </c>
      <c r="BH254" s="6">
        <v>0</v>
      </c>
      <c r="BI254" s="5">
        <v>0</v>
      </c>
      <c r="BJ254" s="16">
        <f t="shared" si="253"/>
        <v>0</v>
      </c>
      <c r="BK254" s="6">
        <v>0</v>
      </c>
      <c r="BL254" s="5">
        <v>0</v>
      </c>
      <c r="BM254" s="16">
        <f t="shared" si="254"/>
        <v>0</v>
      </c>
      <c r="BN254" s="6">
        <v>0</v>
      </c>
      <c r="BO254" s="5">
        <v>0</v>
      </c>
      <c r="BP254" s="16">
        <f t="shared" si="255"/>
        <v>0</v>
      </c>
      <c r="BQ254" s="6">
        <v>0</v>
      </c>
      <c r="BR254" s="5">
        <v>0</v>
      </c>
      <c r="BS254" s="16">
        <f t="shared" si="256"/>
        <v>0</v>
      </c>
      <c r="BT254" s="6">
        <v>0</v>
      </c>
      <c r="BU254" s="5">
        <v>0</v>
      </c>
      <c r="BV254" s="16">
        <f t="shared" si="257"/>
        <v>0</v>
      </c>
      <c r="BW254" s="6">
        <v>0</v>
      </c>
      <c r="BX254" s="5">
        <v>0</v>
      </c>
      <c r="BY254" s="16">
        <f t="shared" si="258"/>
        <v>0</v>
      </c>
      <c r="BZ254" s="6">
        <v>0</v>
      </c>
      <c r="CA254" s="5">
        <v>0</v>
      </c>
      <c r="CB254" s="16">
        <f t="shared" si="259"/>
        <v>0</v>
      </c>
      <c r="CC254" s="6">
        <v>0</v>
      </c>
      <c r="CD254" s="5">
        <v>0</v>
      </c>
      <c r="CE254" s="16">
        <f t="shared" si="260"/>
        <v>0</v>
      </c>
      <c r="CF254" s="7">
        <f t="shared" ref="CF254:CF265" si="262">SUMIF($C$5:$CE$5,"Ton",C254:CE254)</f>
        <v>34.021999999999998</v>
      </c>
      <c r="CG254" s="17">
        <f t="shared" ref="CG254:CG265" si="263">SUMIF($C$5:$CE$5,"F*",C254:CE254)</f>
        <v>614.55500000000006</v>
      </c>
    </row>
    <row r="255" spans="1:85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261"/>
        <v>0</v>
      </c>
      <c r="F255" s="6">
        <v>0</v>
      </c>
      <c r="G255" s="5">
        <v>0</v>
      </c>
      <c r="H255" s="16">
        <f t="shared" si="235"/>
        <v>0</v>
      </c>
      <c r="I255" s="6">
        <v>0</v>
      </c>
      <c r="J255" s="5">
        <v>0</v>
      </c>
      <c r="K255" s="16">
        <f t="shared" si="236"/>
        <v>0</v>
      </c>
      <c r="L255" s="6">
        <v>0</v>
      </c>
      <c r="M255" s="5">
        <v>0</v>
      </c>
      <c r="N255" s="16">
        <f t="shared" si="237"/>
        <v>0</v>
      </c>
      <c r="O255" s="6">
        <v>0</v>
      </c>
      <c r="P255" s="5">
        <v>0</v>
      </c>
      <c r="Q255" s="16">
        <f t="shared" si="238"/>
        <v>0</v>
      </c>
      <c r="R255" s="6">
        <v>0</v>
      </c>
      <c r="S255" s="5">
        <v>0</v>
      </c>
      <c r="T255" s="16">
        <f t="shared" si="239"/>
        <v>0</v>
      </c>
      <c r="U255" s="6">
        <v>0</v>
      </c>
      <c r="V255" s="5">
        <v>0</v>
      </c>
      <c r="W255" s="16">
        <f t="shared" si="240"/>
        <v>0</v>
      </c>
      <c r="X255" s="6">
        <v>0</v>
      </c>
      <c r="Y255" s="5">
        <v>0</v>
      </c>
      <c r="Z255" s="16">
        <f t="shared" si="241"/>
        <v>0</v>
      </c>
      <c r="AA255" s="6">
        <v>0</v>
      </c>
      <c r="AB255" s="5">
        <v>0</v>
      </c>
      <c r="AC255" s="16">
        <f t="shared" si="242"/>
        <v>0</v>
      </c>
      <c r="AD255" s="6">
        <v>0</v>
      </c>
      <c r="AE255" s="5">
        <v>0</v>
      </c>
      <c r="AF255" s="16">
        <f t="shared" si="243"/>
        <v>0</v>
      </c>
      <c r="AG255" s="6">
        <v>0</v>
      </c>
      <c r="AH255" s="5">
        <v>0</v>
      </c>
      <c r="AI255" s="16">
        <f t="shared" si="244"/>
        <v>0</v>
      </c>
      <c r="AJ255" s="74">
        <v>12</v>
      </c>
      <c r="AK255" s="5">
        <v>215.87200000000001</v>
      </c>
      <c r="AL255" s="16">
        <f t="shared" si="245"/>
        <v>17989.333333333336</v>
      </c>
      <c r="AM255" s="6">
        <v>0</v>
      </c>
      <c r="AN255" s="5">
        <v>0</v>
      </c>
      <c r="AO255" s="16">
        <f t="shared" si="246"/>
        <v>0</v>
      </c>
      <c r="AP255" s="6">
        <v>0</v>
      </c>
      <c r="AQ255" s="5">
        <v>0</v>
      </c>
      <c r="AR255" s="16">
        <f t="shared" si="247"/>
        <v>0</v>
      </c>
      <c r="AS255" s="6">
        <v>0</v>
      </c>
      <c r="AT255" s="5">
        <v>0</v>
      </c>
      <c r="AU255" s="16">
        <f t="shared" si="248"/>
        <v>0</v>
      </c>
      <c r="AV255" s="6">
        <v>0</v>
      </c>
      <c r="AW255" s="5">
        <v>0</v>
      </c>
      <c r="AX255" s="16">
        <f t="shared" si="249"/>
        <v>0</v>
      </c>
      <c r="AY255" s="6">
        <v>0</v>
      </c>
      <c r="AZ255" s="5">
        <v>0</v>
      </c>
      <c r="BA255" s="16">
        <f t="shared" si="250"/>
        <v>0</v>
      </c>
      <c r="BB255" s="6">
        <v>0</v>
      </c>
      <c r="BC255" s="5">
        <v>0</v>
      </c>
      <c r="BD255" s="16">
        <f t="shared" si="251"/>
        <v>0</v>
      </c>
      <c r="BE255" s="6">
        <v>0</v>
      </c>
      <c r="BF255" s="5">
        <v>0</v>
      </c>
      <c r="BG255" s="16">
        <f t="shared" si="252"/>
        <v>0</v>
      </c>
      <c r="BH255" s="6">
        <v>0</v>
      </c>
      <c r="BI255" s="5">
        <v>0</v>
      </c>
      <c r="BJ255" s="16">
        <f t="shared" si="253"/>
        <v>0</v>
      </c>
      <c r="BK255" s="6">
        <v>0</v>
      </c>
      <c r="BL255" s="5">
        <v>0</v>
      </c>
      <c r="BM255" s="16">
        <f t="shared" si="254"/>
        <v>0</v>
      </c>
      <c r="BN255" s="6">
        <v>0</v>
      </c>
      <c r="BO255" s="5">
        <v>0</v>
      </c>
      <c r="BP255" s="16">
        <f t="shared" si="255"/>
        <v>0</v>
      </c>
      <c r="BQ255" s="6">
        <v>0</v>
      </c>
      <c r="BR255" s="5">
        <v>0</v>
      </c>
      <c r="BS255" s="16">
        <f t="shared" si="256"/>
        <v>0</v>
      </c>
      <c r="BT255" s="6">
        <v>0</v>
      </c>
      <c r="BU255" s="5">
        <v>0</v>
      </c>
      <c r="BV255" s="16">
        <f t="shared" si="257"/>
        <v>0</v>
      </c>
      <c r="BW255" s="6">
        <v>0</v>
      </c>
      <c r="BX255" s="5">
        <v>0</v>
      </c>
      <c r="BY255" s="16">
        <f t="shared" si="258"/>
        <v>0</v>
      </c>
      <c r="BZ255" s="6">
        <v>0</v>
      </c>
      <c r="CA255" s="5">
        <v>0</v>
      </c>
      <c r="CB255" s="16">
        <f t="shared" si="259"/>
        <v>0</v>
      </c>
      <c r="CC255" s="6">
        <v>0</v>
      </c>
      <c r="CD255" s="5">
        <v>0</v>
      </c>
      <c r="CE255" s="16">
        <f t="shared" si="260"/>
        <v>0</v>
      </c>
      <c r="CF255" s="7">
        <f t="shared" si="262"/>
        <v>12</v>
      </c>
      <c r="CG255" s="17">
        <f t="shared" si="263"/>
        <v>215.87200000000001</v>
      </c>
    </row>
    <row r="256" spans="1:85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235"/>
        <v>0</v>
      </c>
      <c r="I256" s="6">
        <v>0</v>
      </c>
      <c r="J256" s="5">
        <v>0</v>
      </c>
      <c r="K256" s="16">
        <f t="shared" si="236"/>
        <v>0</v>
      </c>
      <c r="L256" s="6">
        <v>0</v>
      </c>
      <c r="M256" s="5">
        <v>0</v>
      </c>
      <c r="N256" s="16">
        <f t="shared" si="237"/>
        <v>0</v>
      </c>
      <c r="O256" s="6">
        <v>0</v>
      </c>
      <c r="P256" s="5">
        <v>0</v>
      </c>
      <c r="Q256" s="16">
        <f t="shared" si="238"/>
        <v>0</v>
      </c>
      <c r="R256" s="6">
        <v>0</v>
      </c>
      <c r="S256" s="5">
        <v>0</v>
      </c>
      <c r="T256" s="16">
        <f t="shared" si="239"/>
        <v>0</v>
      </c>
      <c r="U256" s="6">
        <v>0</v>
      </c>
      <c r="V256" s="5">
        <v>0</v>
      </c>
      <c r="W256" s="16">
        <f t="shared" si="240"/>
        <v>0</v>
      </c>
      <c r="X256" s="6">
        <v>0</v>
      </c>
      <c r="Y256" s="5">
        <v>0</v>
      </c>
      <c r="Z256" s="16">
        <f t="shared" si="241"/>
        <v>0</v>
      </c>
      <c r="AA256" s="6">
        <v>0</v>
      </c>
      <c r="AB256" s="5">
        <v>0</v>
      </c>
      <c r="AC256" s="16">
        <f t="shared" si="242"/>
        <v>0</v>
      </c>
      <c r="AD256" s="6">
        <v>0</v>
      </c>
      <c r="AE256" s="5">
        <v>0</v>
      </c>
      <c r="AF256" s="16">
        <f t="shared" si="243"/>
        <v>0</v>
      </c>
      <c r="AG256" s="6">
        <v>0</v>
      </c>
      <c r="AH256" s="5">
        <v>0</v>
      </c>
      <c r="AI256" s="16">
        <f t="shared" si="244"/>
        <v>0</v>
      </c>
      <c r="AJ256" s="6">
        <v>0</v>
      </c>
      <c r="AK256" s="5">
        <v>0</v>
      </c>
      <c r="AL256" s="16">
        <f t="shared" si="245"/>
        <v>0</v>
      </c>
      <c r="AM256" s="6">
        <v>0</v>
      </c>
      <c r="AN256" s="5">
        <v>0</v>
      </c>
      <c r="AO256" s="16">
        <f t="shared" si="246"/>
        <v>0</v>
      </c>
      <c r="AP256" s="6">
        <v>0</v>
      </c>
      <c r="AQ256" s="5">
        <v>0</v>
      </c>
      <c r="AR256" s="16">
        <f t="shared" si="247"/>
        <v>0</v>
      </c>
      <c r="AS256" s="6">
        <v>0</v>
      </c>
      <c r="AT256" s="5">
        <v>0</v>
      </c>
      <c r="AU256" s="16">
        <f t="shared" si="248"/>
        <v>0</v>
      </c>
      <c r="AV256" s="6">
        <v>0</v>
      </c>
      <c r="AW256" s="5">
        <v>0</v>
      </c>
      <c r="AX256" s="16">
        <f t="shared" si="249"/>
        <v>0</v>
      </c>
      <c r="AY256" s="6">
        <v>0</v>
      </c>
      <c r="AZ256" s="5">
        <v>0</v>
      </c>
      <c r="BA256" s="16">
        <f t="shared" si="250"/>
        <v>0</v>
      </c>
      <c r="BB256" s="6">
        <v>0</v>
      </c>
      <c r="BC256" s="5">
        <v>0</v>
      </c>
      <c r="BD256" s="16">
        <f t="shared" si="251"/>
        <v>0</v>
      </c>
      <c r="BE256" s="6">
        <v>0</v>
      </c>
      <c r="BF256" s="5">
        <v>0</v>
      </c>
      <c r="BG256" s="16">
        <f t="shared" si="252"/>
        <v>0</v>
      </c>
      <c r="BH256" s="6">
        <v>0</v>
      </c>
      <c r="BI256" s="5">
        <v>0</v>
      </c>
      <c r="BJ256" s="16">
        <f t="shared" si="253"/>
        <v>0</v>
      </c>
      <c r="BK256" s="6">
        <v>0</v>
      </c>
      <c r="BL256" s="5">
        <v>0</v>
      </c>
      <c r="BM256" s="16">
        <f t="shared" si="254"/>
        <v>0</v>
      </c>
      <c r="BN256" s="6">
        <v>0</v>
      </c>
      <c r="BO256" s="5">
        <v>0</v>
      </c>
      <c r="BP256" s="16">
        <f t="shared" si="255"/>
        <v>0</v>
      </c>
      <c r="BQ256" s="6">
        <v>0</v>
      </c>
      <c r="BR256" s="5">
        <v>0</v>
      </c>
      <c r="BS256" s="16">
        <f t="shared" si="256"/>
        <v>0</v>
      </c>
      <c r="BT256" s="6">
        <v>0</v>
      </c>
      <c r="BU256" s="5">
        <v>0</v>
      </c>
      <c r="BV256" s="16">
        <f t="shared" si="257"/>
        <v>0</v>
      </c>
      <c r="BW256" s="6">
        <v>0</v>
      </c>
      <c r="BX256" s="5">
        <v>0</v>
      </c>
      <c r="BY256" s="16">
        <f t="shared" si="258"/>
        <v>0</v>
      </c>
      <c r="BZ256" s="6">
        <v>0</v>
      </c>
      <c r="CA256" s="5">
        <v>0</v>
      </c>
      <c r="CB256" s="16">
        <f t="shared" si="259"/>
        <v>0</v>
      </c>
      <c r="CC256" s="6">
        <v>0</v>
      </c>
      <c r="CD256" s="5">
        <v>0</v>
      </c>
      <c r="CE256" s="16">
        <f t="shared" si="260"/>
        <v>0</v>
      </c>
      <c r="CF256" s="7">
        <f t="shared" si="262"/>
        <v>0</v>
      </c>
      <c r="CG256" s="17">
        <f t="shared" si="263"/>
        <v>0</v>
      </c>
    </row>
    <row r="257" spans="1:85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264">IF(C257=0,0,D257/C257*1000)</f>
        <v>0</v>
      </c>
      <c r="F257" s="6">
        <v>0</v>
      </c>
      <c r="G257" s="5">
        <v>0</v>
      </c>
      <c r="H257" s="16">
        <f t="shared" si="235"/>
        <v>0</v>
      </c>
      <c r="I257" s="6">
        <v>0</v>
      </c>
      <c r="J257" s="5">
        <v>0</v>
      </c>
      <c r="K257" s="16">
        <f t="shared" si="236"/>
        <v>0</v>
      </c>
      <c r="L257" s="6">
        <v>0</v>
      </c>
      <c r="M257" s="5">
        <v>0</v>
      </c>
      <c r="N257" s="16">
        <f t="shared" si="237"/>
        <v>0</v>
      </c>
      <c r="O257" s="6">
        <v>0</v>
      </c>
      <c r="P257" s="5">
        <v>0</v>
      </c>
      <c r="Q257" s="16">
        <f t="shared" si="238"/>
        <v>0</v>
      </c>
      <c r="R257" s="6">
        <v>0</v>
      </c>
      <c r="S257" s="5">
        <v>0</v>
      </c>
      <c r="T257" s="16">
        <f t="shared" si="239"/>
        <v>0</v>
      </c>
      <c r="U257" s="6">
        <v>0</v>
      </c>
      <c r="V257" s="5">
        <v>0</v>
      </c>
      <c r="W257" s="16">
        <f t="shared" si="240"/>
        <v>0</v>
      </c>
      <c r="X257" s="6">
        <v>0</v>
      </c>
      <c r="Y257" s="5">
        <v>0</v>
      </c>
      <c r="Z257" s="16">
        <f t="shared" si="241"/>
        <v>0</v>
      </c>
      <c r="AA257" s="6">
        <v>0</v>
      </c>
      <c r="AB257" s="5">
        <v>0</v>
      </c>
      <c r="AC257" s="16">
        <f t="shared" si="242"/>
        <v>0</v>
      </c>
      <c r="AD257" s="6">
        <v>0</v>
      </c>
      <c r="AE257" s="5">
        <v>0</v>
      </c>
      <c r="AF257" s="16">
        <f t="shared" si="243"/>
        <v>0</v>
      </c>
      <c r="AG257" s="6">
        <v>0</v>
      </c>
      <c r="AH257" s="5">
        <v>0</v>
      </c>
      <c r="AI257" s="16">
        <f t="shared" si="244"/>
        <v>0</v>
      </c>
      <c r="AJ257" s="6">
        <v>0</v>
      </c>
      <c r="AK257" s="5">
        <v>0</v>
      </c>
      <c r="AL257" s="16">
        <f t="shared" si="245"/>
        <v>0</v>
      </c>
      <c r="AM257" s="6">
        <v>0</v>
      </c>
      <c r="AN257" s="5">
        <v>0</v>
      </c>
      <c r="AO257" s="16">
        <f t="shared" si="246"/>
        <v>0</v>
      </c>
      <c r="AP257" s="6">
        <v>0</v>
      </c>
      <c r="AQ257" s="5">
        <v>0</v>
      </c>
      <c r="AR257" s="16">
        <f t="shared" si="247"/>
        <v>0</v>
      </c>
      <c r="AS257" s="6">
        <v>0</v>
      </c>
      <c r="AT257" s="5">
        <v>0</v>
      </c>
      <c r="AU257" s="16">
        <f t="shared" si="248"/>
        <v>0</v>
      </c>
      <c r="AV257" s="74">
        <v>68</v>
      </c>
      <c r="AW257" s="5">
        <v>680</v>
      </c>
      <c r="AX257" s="16">
        <f t="shared" si="249"/>
        <v>10000</v>
      </c>
      <c r="AY257" s="6">
        <v>0</v>
      </c>
      <c r="AZ257" s="5">
        <v>0</v>
      </c>
      <c r="BA257" s="16">
        <f t="shared" si="250"/>
        <v>0</v>
      </c>
      <c r="BB257" s="6">
        <v>0</v>
      </c>
      <c r="BC257" s="5">
        <v>0</v>
      </c>
      <c r="BD257" s="16">
        <f t="shared" si="251"/>
        <v>0</v>
      </c>
      <c r="BE257" s="6">
        <v>0</v>
      </c>
      <c r="BF257" s="5">
        <v>0</v>
      </c>
      <c r="BG257" s="16">
        <f t="shared" si="252"/>
        <v>0</v>
      </c>
      <c r="BH257" s="6">
        <v>0</v>
      </c>
      <c r="BI257" s="5">
        <v>0</v>
      </c>
      <c r="BJ257" s="16">
        <f t="shared" si="253"/>
        <v>0</v>
      </c>
      <c r="BK257" s="6">
        <v>0</v>
      </c>
      <c r="BL257" s="5">
        <v>0</v>
      </c>
      <c r="BM257" s="16">
        <f t="shared" si="254"/>
        <v>0</v>
      </c>
      <c r="BN257" s="6">
        <v>0</v>
      </c>
      <c r="BO257" s="5">
        <v>0</v>
      </c>
      <c r="BP257" s="16">
        <f t="shared" si="255"/>
        <v>0</v>
      </c>
      <c r="BQ257" s="6">
        <v>0</v>
      </c>
      <c r="BR257" s="5">
        <v>0</v>
      </c>
      <c r="BS257" s="16">
        <f t="shared" si="256"/>
        <v>0</v>
      </c>
      <c r="BT257" s="6">
        <v>0</v>
      </c>
      <c r="BU257" s="5">
        <v>0</v>
      </c>
      <c r="BV257" s="16">
        <f t="shared" si="257"/>
        <v>0</v>
      </c>
      <c r="BW257" s="6">
        <v>0</v>
      </c>
      <c r="BX257" s="5">
        <v>0</v>
      </c>
      <c r="BY257" s="16">
        <f t="shared" si="258"/>
        <v>0</v>
      </c>
      <c r="BZ257" s="6">
        <v>0</v>
      </c>
      <c r="CA257" s="5">
        <v>0</v>
      </c>
      <c r="CB257" s="16">
        <f t="shared" si="259"/>
        <v>0</v>
      </c>
      <c r="CC257" s="6">
        <v>0</v>
      </c>
      <c r="CD257" s="5">
        <v>0</v>
      </c>
      <c r="CE257" s="16">
        <f t="shared" si="260"/>
        <v>0</v>
      </c>
      <c r="CF257" s="7">
        <f t="shared" si="262"/>
        <v>68</v>
      </c>
      <c r="CG257" s="17">
        <f t="shared" si="263"/>
        <v>680</v>
      </c>
    </row>
    <row r="258" spans="1:85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264"/>
        <v>0</v>
      </c>
      <c r="F258" s="6">
        <v>0</v>
      </c>
      <c r="G258" s="5">
        <v>0</v>
      </c>
      <c r="H258" s="16">
        <f t="shared" si="235"/>
        <v>0</v>
      </c>
      <c r="I258" s="6">
        <v>0</v>
      </c>
      <c r="J258" s="5">
        <v>0</v>
      </c>
      <c r="K258" s="16">
        <f t="shared" si="236"/>
        <v>0</v>
      </c>
      <c r="L258" s="6">
        <v>0</v>
      </c>
      <c r="M258" s="5">
        <v>0</v>
      </c>
      <c r="N258" s="16">
        <f t="shared" si="237"/>
        <v>0</v>
      </c>
      <c r="O258" s="6">
        <v>0</v>
      </c>
      <c r="P258" s="5">
        <v>0</v>
      </c>
      <c r="Q258" s="16">
        <f t="shared" si="238"/>
        <v>0</v>
      </c>
      <c r="R258" s="6">
        <v>0</v>
      </c>
      <c r="S258" s="5">
        <v>0</v>
      </c>
      <c r="T258" s="16">
        <f t="shared" si="239"/>
        <v>0</v>
      </c>
      <c r="U258" s="6">
        <v>0</v>
      </c>
      <c r="V258" s="5">
        <v>0</v>
      </c>
      <c r="W258" s="16">
        <f t="shared" si="240"/>
        <v>0</v>
      </c>
      <c r="X258" s="6">
        <v>0</v>
      </c>
      <c r="Y258" s="5">
        <v>0</v>
      </c>
      <c r="Z258" s="16">
        <f t="shared" si="241"/>
        <v>0</v>
      </c>
      <c r="AA258" s="6">
        <v>0</v>
      </c>
      <c r="AB258" s="5">
        <v>0</v>
      </c>
      <c r="AC258" s="16">
        <f t="shared" si="242"/>
        <v>0</v>
      </c>
      <c r="AD258" s="6">
        <v>0</v>
      </c>
      <c r="AE258" s="5">
        <v>0</v>
      </c>
      <c r="AF258" s="16">
        <f t="shared" si="243"/>
        <v>0</v>
      </c>
      <c r="AG258" s="6">
        <v>0</v>
      </c>
      <c r="AH258" s="5">
        <v>0</v>
      </c>
      <c r="AI258" s="16">
        <f t="shared" si="244"/>
        <v>0</v>
      </c>
      <c r="AJ258" s="74">
        <v>75.099999999999994</v>
      </c>
      <c r="AK258" s="5">
        <v>236.101</v>
      </c>
      <c r="AL258" s="16">
        <f t="shared" si="245"/>
        <v>3143.821571238349</v>
      </c>
      <c r="AM258" s="6">
        <v>0</v>
      </c>
      <c r="AN258" s="5">
        <v>0</v>
      </c>
      <c r="AO258" s="16">
        <f t="shared" si="246"/>
        <v>0</v>
      </c>
      <c r="AP258" s="6">
        <v>0</v>
      </c>
      <c r="AQ258" s="5">
        <v>0</v>
      </c>
      <c r="AR258" s="16">
        <f t="shared" si="247"/>
        <v>0</v>
      </c>
      <c r="AS258" s="6">
        <v>0</v>
      </c>
      <c r="AT258" s="5">
        <v>0</v>
      </c>
      <c r="AU258" s="16">
        <f t="shared" si="248"/>
        <v>0</v>
      </c>
      <c r="AV258" s="74">
        <v>34</v>
      </c>
      <c r="AW258" s="5">
        <v>340</v>
      </c>
      <c r="AX258" s="16">
        <f t="shared" si="249"/>
        <v>10000</v>
      </c>
      <c r="AY258" s="6">
        <v>0</v>
      </c>
      <c r="AZ258" s="5">
        <v>0</v>
      </c>
      <c r="BA258" s="16">
        <f t="shared" si="250"/>
        <v>0</v>
      </c>
      <c r="BB258" s="6">
        <v>0</v>
      </c>
      <c r="BC258" s="5">
        <v>0</v>
      </c>
      <c r="BD258" s="16">
        <f t="shared" si="251"/>
        <v>0</v>
      </c>
      <c r="BE258" s="6">
        <v>0</v>
      </c>
      <c r="BF258" s="5">
        <v>0</v>
      </c>
      <c r="BG258" s="16">
        <f t="shared" si="252"/>
        <v>0</v>
      </c>
      <c r="BH258" s="6">
        <v>0</v>
      </c>
      <c r="BI258" s="5">
        <v>0</v>
      </c>
      <c r="BJ258" s="16">
        <f t="shared" si="253"/>
        <v>0</v>
      </c>
      <c r="BK258" s="6">
        <v>0</v>
      </c>
      <c r="BL258" s="5">
        <v>0</v>
      </c>
      <c r="BM258" s="16">
        <f t="shared" si="254"/>
        <v>0</v>
      </c>
      <c r="BN258" s="6">
        <v>0</v>
      </c>
      <c r="BO258" s="5">
        <v>0</v>
      </c>
      <c r="BP258" s="16">
        <f t="shared" si="255"/>
        <v>0</v>
      </c>
      <c r="BQ258" s="6">
        <v>0</v>
      </c>
      <c r="BR258" s="5">
        <v>0</v>
      </c>
      <c r="BS258" s="16">
        <f t="shared" si="256"/>
        <v>0</v>
      </c>
      <c r="BT258" s="6">
        <v>0</v>
      </c>
      <c r="BU258" s="5">
        <v>0</v>
      </c>
      <c r="BV258" s="16">
        <f t="shared" si="257"/>
        <v>0</v>
      </c>
      <c r="BW258" s="6">
        <v>0</v>
      </c>
      <c r="BX258" s="5">
        <v>0</v>
      </c>
      <c r="BY258" s="16">
        <f t="shared" si="258"/>
        <v>0</v>
      </c>
      <c r="BZ258" s="6">
        <v>0</v>
      </c>
      <c r="CA258" s="5">
        <v>0</v>
      </c>
      <c r="CB258" s="16">
        <f t="shared" si="259"/>
        <v>0</v>
      </c>
      <c r="CC258" s="6">
        <v>0</v>
      </c>
      <c r="CD258" s="5">
        <v>0</v>
      </c>
      <c r="CE258" s="16">
        <f t="shared" si="260"/>
        <v>0</v>
      </c>
      <c r="CF258" s="7">
        <f t="shared" si="262"/>
        <v>109.1</v>
      </c>
      <c r="CG258" s="17">
        <f t="shared" si="263"/>
        <v>576.101</v>
      </c>
    </row>
    <row r="259" spans="1:85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264"/>
        <v>0</v>
      </c>
      <c r="F259" s="6">
        <v>0</v>
      </c>
      <c r="G259" s="5">
        <v>0</v>
      </c>
      <c r="H259" s="16">
        <f t="shared" si="235"/>
        <v>0</v>
      </c>
      <c r="I259" s="6">
        <v>0</v>
      </c>
      <c r="J259" s="5">
        <v>0</v>
      </c>
      <c r="K259" s="16">
        <f t="shared" si="236"/>
        <v>0</v>
      </c>
      <c r="L259" s="6">
        <v>0</v>
      </c>
      <c r="M259" s="5">
        <v>0</v>
      </c>
      <c r="N259" s="16">
        <f t="shared" si="237"/>
        <v>0</v>
      </c>
      <c r="O259" s="6">
        <v>0</v>
      </c>
      <c r="P259" s="5">
        <v>0</v>
      </c>
      <c r="Q259" s="16">
        <f t="shared" si="238"/>
        <v>0</v>
      </c>
      <c r="R259" s="6">
        <v>0</v>
      </c>
      <c r="S259" s="5">
        <v>0</v>
      </c>
      <c r="T259" s="16">
        <f t="shared" si="239"/>
        <v>0</v>
      </c>
      <c r="U259" s="6">
        <v>0</v>
      </c>
      <c r="V259" s="5">
        <v>0</v>
      </c>
      <c r="W259" s="16">
        <f t="shared" si="240"/>
        <v>0</v>
      </c>
      <c r="X259" s="6">
        <v>0</v>
      </c>
      <c r="Y259" s="5">
        <v>0</v>
      </c>
      <c r="Z259" s="16">
        <f t="shared" si="241"/>
        <v>0</v>
      </c>
      <c r="AA259" s="6">
        <v>0</v>
      </c>
      <c r="AB259" s="5">
        <v>0</v>
      </c>
      <c r="AC259" s="16">
        <f t="shared" si="242"/>
        <v>0</v>
      </c>
      <c r="AD259" s="6">
        <v>0</v>
      </c>
      <c r="AE259" s="5">
        <v>0</v>
      </c>
      <c r="AF259" s="16">
        <f t="shared" si="243"/>
        <v>0</v>
      </c>
      <c r="AG259" s="6">
        <v>0</v>
      </c>
      <c r="AH259" s="5">
        <v>0</v>
      </c>
      <c r="AI259" s="16">
        <f t="shared" si="244"/>
        <v>0</v>
      </c>
      <c r="AJ259" s="74">
        <v>122.95</v>
      </c>
      <c r="AK259" s="5">
        <v>447.42</v>
      </c>
      <c r="AL259" s="16">
        <f t="shared" si="245"/>
        <v>3639.0402602684021</v>
      </c>
      <c r="AM259" s="6">
        <v>0</v>
      </c>
      <c r="AN259" s="5">
        <v>0</v>
      </c>
      <c r="AO259" s="16">
        <f t="shared" si="246"/>
        <v>0</v>
      </c>
      <c r="AP259" s="6">
        <v>0</v>
      </c>
      <c r="AQ259" s="5">
        <v>0</v>
      </c>
      <c r="AR259" s="16">
        <f t="shared" si="247"/>
        <v>0</v>
      </c>
      <c r="AS259" s="74">
        <v>35</v>
      </c>
      <c r="AT259" s="5">
        <v>315</v>
      </c>
      <c r="AU259" s="16">
        <f t="shared" si="248"/>
        <v>9000</v>
      </c>
      <c r="AV259" s="74">
        <v>44</v>
      </c>
      <c r="AW259" s="5">
        <v>250</v>
      </c>
      <c r="AX259" s="16">
        <f t="shared" si="249"/>
        <v>5681.818181818182</v>
      </c>
      <c r="AY259" s="6">
        <v>0</v>
      </c>
      <c r="AZ259" s="5">
        <v>0</v>
      </c>
      <c r="BA259" s="16">
        <f t="shared" si="250"/>
        <v>0</v>
      </c>
      <c r="BB259" s="6">
        <v>0</v>
      </c>
      <c r="BC259" s="5">
        <v>0</v>
      </c>
      <c r="BD259" s="16">
        <f t="shared" si="251"/>
        <v>0</v>
      </c>
      <c r="BE259" s="6">
        <v>0</v>
      </c>
      <c r="BF259" s="5">
        <v>0</v>
      </c>
      <c r="BG259" s="16">
        <f t="shared" si="252"/>
        <v>0</v>
      </c>
      <c r="BH259" s="6">
        <v>0</v>
      </c>
      <c r="BI259" s="5">
        <v>0</v>
      </c>
      <c r="BJ259" s="16">
        <f t="shared" si="253"/>
        <v>0</v>
      </c>
      <c r="BK259" s="6">
        <v>0</v>
      </c>
      <c r="BL259" s="5">
        <v>0</v>
      </c>
      <c r="BM259" s="16">
        <f t="shared" si="254"/>
        <v>0</v>
      </c>
      <c r="BN259" s="6">
        <v>0</v>
      </c>
      <c r="BO259" s="5">
        <v>0</v>
      </c>
      <c r="BP259" s="16">
        <f t="shared" si="255"/>
        <v>0</v>
      </c>
      <c r="BQ259" s="6">
        <v>0</v>
      </c>
      <c r="BR259" s="5">
        <v>0</v>
      </c>
      <c r="BS259" s="16">
        <f t="shared" si="256"/>
        <v>0</v>
      </c>
      <c r="BT259" s="74">
        <v>2.2400000000000002E-3</v>
      </c>
      <c r="BU259" s="5">
        <v>3.468</v>
      </c>
      <c r="BV259" s="16">
        <f t="shared" si="257"/>
        <v>1548214.2857142854</v>
      </c>
      <c r="BW259" s="6">
        <v>0</v>
      </c>
      <c r="BX259" s="5">
        <v>0</v>
      </c>
      <c r="BY259" s="16">
        <f t="shared" si="258"/>
        <v>0</v>
      </c>
      <c r="BZ259" s="6">
        <v>0</v>
      </c>
      <c r="CA259" s="5">
        <v>0</v>
      </c>
      <c r="CB259" s="16">
        <f t="shared" si="259"/>
        <v>0</v>
      </c>
      <c r="CC259" s="6">
        <v>0</v>
      </c>
      <c r="CD259" s="5">
        <v>0</v>
      </c>
      <c r="CE259" s="16">
        <f t="shared" si="260"/>
        <v>0</v>
      </c>
      <c r="CF259" s="7">
        <f t="shared" si="262"/>
        <v>201.95223999999999</v>
      </c>
      <c r="CG259" s="17">
        <f t="shared" si="263"/>
        <v>1015.888</v>
      </c>
    </row>
    <row r="260" spans="1:85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264"/>
        <v>0</v>
      </c>
      <c r="F260" s="6">
        <v>0</v>
      </c>
      <c r="G260" s="5">
        <v>0</v>
      </c>
      <c r="H260" s="16">
        <f t="shared" si="235"/>
        <v>0</v>
      </c>
      <c r="I260" s="6">
        <v>0</v>
      </c>
      <c r="J260" s="5">
        <v>0</v>
      </c>
      <c r="K260" s="16">
        <f t="shared" si="236"/>
        <v>0</v>
      </c>
      <c r="L260" s="6">
        <v>0</v>
      </c>
      <c r="M260" s="5">
        <v>0</v>
      </c>
      <c r="N260" s="16">
        <f t="shared" si="237"/>
        <v>0</v>
      </c>
      <c r="O260" s="6">
        <v>0</v>
      </c>
      <c r="P260" s="5">
        <v>0</v>
      </c>
      <c r="Q260" s="16">
        <f t="shared" si="238"/>
        <v>0</v>
      </c>
      <c r="R260" s="6">
        <v>0</v>
      </c>
      <c r="S260" s="5">
        <v>0</v>
      </c>
      <c r="T260" s="16">
        <f t="shared" si="239"/>
        <v>0</v>
      </c>
      <c r="U260" s="6">
        <v>0</v>
      </c>
      <c r="V260" s="5">
        <v>0</v>
      </c>
      <c r="W260" s="16">
        <f t="shared" si="240"/>
        <v>0</v>
      </c>
      <c r="X260" s="6">
        <v>0</v>
      </c>
      <c r="Y260" s="5">
        <v>0</v>
      </c>
      <c r="Z260" s="16">
        <f t="shared" si="241"/>
        <v>0</v>
      </c>
      <c r="AA260" s="6">
        <v>0</v>
      </c>
      <c r="AB260" s="5">
        <v>0</v>
      </c>
      <c r="AC260" s="16">
        <f t="shared" si="242"/>
        <v>0</v>
      </c>
      <c r="AD260" s="6">
        <v>0</v>
      </c>
      <c r="AE260" s="5">
        <v>0</v>
      </c>
      <c r="AF260" s="16">
        <f t="shared" si="243"/>
        <v>0</v>
      </c>
      <c r="AG260" s="6">
        <v>0</v>
      </c>
      <c r="AH260" s="5">
        <v>0</v>
      </c>
      <c r="AI260" s="16">
        <f t="shared" si="244"/>
        <v>0</v>
      </c>
      <c r="AJ260" s="74">
        <v>69.37</v>
      </c>
      <c r="AK260" s="5">
        <v>1075.6969999999999</v>
      </c>
      <c r="AL260" s="16">
        <f t="shared" si="245"/>
        <v>15506.659939455094</v>
      </c>
      <c r="AM260" s="6">
        <v>0</v>
      </c>
      <c r="AN260" s="5">
        <v>0</v>
      </c>
      <c r="AO260" s="16">
        <f t="shared" si="246"/>
        <v>0</v>
      </c>
      <c r="AP260" s="6">
        <v>0</v>
      </c>
      <c r="AQ260" s="5">
        <v>0</v>
      </c>
      <c r="AR260" s="16">
        <f t="shared" si="247"/>
        <v>0</v>
      </c>
      <c r="AS260" s="6">
        <v>0</v>
      </c>
      <c r="AT260" s="5">
        <v>0</v>
      </c>
      <c r="AU260" s="16">
        <f t="shared" si="248"/>
        <v>0</v>
      </c>
      <c r="AV260" s="74">
        <v>34</v>
      </c>
      <c r="AW260" s="5">
        <v>200</v>
      </c>
      <c r="AX260" s="16">
        <f t="shared" si="249"/>
        <v>5882.3529411764712</v>
      </c>
      <c r="AY260" s="6">
        <v>0</v>
      </c>
      <c r="AZ260" s="5">
        <v>0</v>
      </c>
      <c r="BA260" s="16">
        <f t="shared" si="250"/>
        <v>0</v>
      </c>
      <c r="BB260" s="6">
        <v>0</v>
      </c>
      <c r="BC260" s="5">
        <v>0</v>
      </c>
      <c r="BD260" s="16">
        <f t="shared" si="251"/>
        <v>0</v>
      </c>
      <c r="BE260" s="6">
        <v>0</v>
      </c>
      <c r="BF260" s="5">
        <v>0</v>
      </c>
      <c r="BG260" s="16">
        <f t="shared" si="252"/>
        <v>0</v>
      </c>
      <c r="BH260" s="6">
        <v>0</v>
      </c>
      <c r="BI260" s="5">
        <v>0</v>
      </c>
      <c r="BJ260" s="16">
        <f t="shared" si="253"/>
        <v>0</v>
      </c>
      <c r="BK260" s="6">
        <v>0</v>
      </c>
      <c r="BL260" s="5">
        <v>0</v>
      </c>
      <c r="BM260" s="16">
        <f t="shared" si="254"/>
        <v>0</v>
      </c>
      <c r="BN260" s="6">
        <v>0</v>
      </c>
      <c r="BO260" s="5">
        <v>0</v>
      </c>
      <c r="BP260" s="16">
        <f t="shared" si="255"/>
        <v>0</v>
      </c>
      <c r="BQ260" s="6">
        <v>0</v>
      </c>
      <c r="BR260" s="5">
        <v>0</v>
      </c>
      <c r="BS260" s="16">
        <f t="shared" si="256"/>
        <v>0</v>
      </c>
      <c r="BT260" s="6">
        <v>0</v>
      </c>
      <c r="BU260" s="5">
        <v>0</v>
      </c>
      <c r="BV260" s="16">
        <f t="shared" si="257"/>
        <v>0</v>
      </c>
      <c r="BW260" s="6">
        <v>0</v>
      </c>
      <c r="BX260" s="5">
        <v>0</v>
      </c>
      <c r="BY260" s="16">
        <f t="shared" si="258"/>
        <v>0</v>
      </c>
      <c r="BZ260" s="6">
        <v>0</v>
      </c>
      <c r="CA260" s="5">
        <v>0</v>
      </c>
      <c r="CB260" s="16">
        <f t="shared" si="259"/>
        <v>0</v>
      </c>
      <c r="CC260" s="6">
        <v>0</v>
      </c>
      <c r="CD260" s="5">
        <v>0</v>
      </c>
      <c r="CE260" s="16">
        <f t="shared" si="260"/>
        <v>0</v>
      </c>
      <c r="CF260" s="7">
        <f t="shared" si="262"/>
        <v>103.37</v>
      </c>
      <c r="CG260" s="17">
        <f t="shared" si="263"/>
        <v>1275.6969999999999</v>
      </c>
    </row>
    <row r="261" spans="1:85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264"/>
        <v>0</v>
      </c>
      <c r="F261" s="6">
        <v>0</v>
      </c>
      <c r="G261" s="5">
        <v>0</v>
      </c>
      <c r="H261" s="16">
        <f t="shared" si="235"/>
        <v>0</v>
      </c>
      <c r="I261" s="6">
        <v>0</v>
      </c>
      <c r="J261" s="5">
        <v>0</v>
      </c>
      <c r="K261" s="16">
        <f t="shared" si="236"/>
        <v>0</v>
      </c>
      <c r="L261" s="6">
        <v>0</v>
      </c>
      <c r="M261" s="5">
        <v>0</v>
      </c>
      <c r="N261" s="16">
        <f t="shared" si="237"/>
        <v>0</v>
      </c>
      <c r="O261" s="6">
        <v>0</v>
      </c>
      <c r="P261" s="5">
        <v>0</v>
      </c>
      <c r="Q261" s="16">
        <f t="shared" si="238"/>
        <v>0</v>
      </c>
      <c r="R261" s="6">
        <v>0</v>
      </c>
      <c r="S261" s="5">
        <v>0</v>
      </c>
      <c r="T261" s="16">
        <f t="shared" si="239"/>
        <v>0</v>
      </c>
      <c r="U261" s="6">
        <v>0</v>
      </c>
      <c r="V261" s="5">
        <v>0</v>
      </c>
      <c r="W261" s="16">
        <f t="shared" si="240"/>
        <v>0</v>
      </c>
      <c r="X261" s="6">
        <v>0</v>
      </c>
      <c r="Y261" s="5">
        <v>0</v>
      </c>
      <c r="Z261" s="16">
        <f t="shared" si="241"/>
        <v>0</v>
      </c>
      <c r="AA261" s="6">
        <v>0</v>
      </c>
      <c r="AB261" s="5">
        <v>0</v>
      </c>
      <c r="AC261" s="16">
        <f t="shared" si="242"/>
        <v>0</v>
      </c>
      <c r="AD261" s="6">
        <v>0</v>
      </c>
      <c r="AE261" s="5">
        <v>0</v>
      </c>
      <c r="AF261" s="16">
        <f t="shared" si="243"/>
        <v>0</v>
      </c>
      <c r="AG261" s="6">
        <v>0</v>
      </c>
      <c r="AH261" s="5">
        <v>0</v>
      </c>
      <c r="AI261" s="16">
        <f t="shared" si="244"/>
        <v>0</v>
      </c>
      <c r="AJ261" s="74">
        <v>30.158000000000001</v>
      </c>
      <c r="AK261" s="5">
        <v>145.33799999999999</v>
      </c>
      <c r="AL261" s="16">
        <f t="shared" si="245"/>
        <v>4819.2187810862788</v>
      </c>
      <c r="AM261" s="6">
        <v>0</v>
      </c>
      <c r="AN261" s="5">
        <v>0</v>
      </c>
      <c r="AO261" s="16">
        <f t="shared" si="246"/>
        <v>0</v>
      </c>
      <c r="AP261" s="6">
        <v>0</v>
      </c>
      <c r="AQ261" s="5">
        <v>0</v>
      </c>
      <c r="AR261" s="16">
        <f t="shared" si="247"/>
        <v>0</v>
      </c>
      <c r="AS261" s="6">
        <v>0</v>
      </c>
      <c r="AT261" s="5">
        <v>0</v>
      </c>
      <c r="AU261" s="16">
        <f t="shared" si="248"/>
        <v>0</v>
      </c>
      <c r="AV261" s="74">
        <v>14</v>
      </c>
      <c r="AW261" s="5">
        <v>130</v>
      </c>
      <c r="AX261" s="16">
        <f t="shared" si="249"/>
        <v>9285.7142857142862</v>
      </c>
      <c r="AY261" s="6">
        <v>0</v>
      </c>
      <c r="AZ261" s="5">
        <v>0</v>
      </c>
      <c r="BA261" s="16">
        <f t="shared" si="250"/>
        <v>0</v>
      </c>
      <c r="BB261" s="6">
        <v>0</v>
      </c>
      <c r="BC261" s="5">
        <v>0</v>
      </c>
      <c r="BD261" s="16">
        <f t="shared" si="251"/>
        <v>0</v>
      </c>
      <c r="BE261" s="6">
        <v>0</v>
      </c>
      <c r="BF261" s="5">
        <v>0</v>
      </c>
      <c r="BG261" s="16">
        <f t="shared" si="252"/>
        <v>0</v>
      </c>
      <c r="BH261" s="6">
        <v>0</v>
      </c>
      <c r="BI261" s="5">
        <v>0</v>
      </c>
      <c r="BJ261" s="16">
        <f t="shared" si="253"/>
        <v>0</v>
      </c>
      <c r="BK261" s="6">
        <v>0</v>
      </c>
      <c r="BL261" s="5">
        <v>0</v>
      </c>
      <c r="BM261" s="16">
        <f t="shared" si="254"/>
        <v>0</v>
      </c>
      <c r="BN261" s="6">
        <v>0</v>
      </c>
      <c r="BO261" s="5">
        <v>0</v>
      </c>
      <c r="BP261" s="16">
        <f t="shared" si="255"/>
        <v>0</v>
      </c>
      <c r="BQ261" s="6">
        <v>0</v>
      </c>
      <c r="BR261" s="5">
        <v>0</v>
      </c>
      <c r="BS261" s="16">
        <f t="shared" si="256"/>
        <v>0</v>
      </c>
      <c r="BT261" s="6">
        <v>0</v>
      </c>
      <c r="BU261" s="5">
        <v>0</v>
      </c>
      <c r="BV261" s="16">
        <f t="shared" si="257"/>
        <v>0</v>
      </c>
      <c r="BW261" s="6">
        <v>0</v>
      </c>
      <c r="BX261" s="5">
        <v>0</v>
      </c>
      <c r="BY261" s="16">
        <f t="shared" si="258"/>
        <v>0</v>
      </c>
      <c r="BZ261" s="6">
        <v>0</v>
      </c>
      <c r="CA261" s="5">
        <v>0</v>
      </c>
      <c r="CB261" s="16">
        <f t="shared" si="259"/>
        <v>0</v>
      </c>
      <c r="CC261" s="6">
        <v>0</v>
      </c>
      <c r="CD261" s="5">
        <v>0</v>
      </c>
      <c r="CE261" s="16">
        <f t="shared" si="260"/>
        <v>0</v>
      </c>
      <c r="CF261" s="7">
        <f t="shared" si="262"/>
        <v>44.158000000000001</v>
      </c>
      <c r="CG261" s="17">
        <f t="shared" si="263"/>
        <v>275.33799999999997</v>
      </c>
    </row>
    <row r="262" spans="1:85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264"/>
        <v>0</v>
      </c>
      <c r="F262" s="6">
        <v>0</v>
      </c>
      <c r="G262" s="5">
        <v>0</v>
      </c>
      <c r="H262" s="16">
        <f t="shared" si="235"/>
        <v>0</v>
      </c>
      <c r="I262" s="6">
        <v>0</v>
      </c>
      <c r="J262" s="5">
        <v>0</v>
      </c>
      <c r="K262" s="16">
        <f t="shared" si="236"/>
        <v>0</v>
      </c>
      <c r="L262" s="6">
        <v>0</v>
      </c>
      <c r="M262" s="5">
        <v>0</v>
      </c>
      <c r="N262" s="16">
        <f t="shared" si="237"/>
        <v>0</v>
      </c>
      <c r="O262" s="6">
        <v>0</v>
      </c>
      <c r="P262" s="5">
        <v>0</v>
      </c>
      <c r="Q262" s="16">
        <f t="shared" si="238"/>
        <v>0</v>
      </c>
      <c r="R262" s="6">
        <v>0</v>
      </c>
      <c r="S262" s="5">
        <v>0</v>
      </c>
      <c r="T262" s="16">
        <f t="shared" si="239"/>
        <v>0</v>
      </c>
      <c r="U262" s="6">
        <v>0</v>
      </c>
      <c r="V262" s="5">
        <v>0</v>
      </c>
      <c r="W262" s="16">
        <f t="shared" si="240"/>
        <v>0</v>
      </c>
      <c r="X262" s="6">
        <v>0</v>
      </c>
      <c r="Y262" s="5">
        <v>0</v>
      </c>
      <c r="Z262" s="16">
        <f t="shared" si="241"/>
        <v>0</v>
      </c>
      <c r="AA262" s="6">
        <v>0</v>
      </c>
      <c r="AB262" s="5">
        <v>0</v>
      </c>
      <c r="AC262" s="16">
        <f t="shared" si="242"/>
        <v>0</v>
      </c>
      <c r="AD262" s="6">
        <v>0</v>
      </c>
      <c r="AE262" s="5">
        <v>0</v>
      </c>
      <c r="AF262" s="16">
        <f t="shared" si="243"/>
        <v>0</v>
      </c>
      <c r="AG262" s="6">
        <v>0</v>
      </c>
      <c r="AH262" s="5">
        <v>0</v>
      </c>
      <c r="AI262" s="16">
        <f t="shared" si="244"/>
        <v>0</v>
      </c>
      <c r="AJ262" s="74">
        <v>91.724999999999994</v>
      </c>
      <c r="AK262" s="5">
        <v>1340.4</v>
      </c>
      <c r="AL262" s="16">
        <f t="shared" si="245"/>
        <v>14613.246116107932</v>
      </c>
      <c r="AM262" s="6">
        <v>0</v>
      </c>
      <c r="AN262" s="5">
        <v>0</v>
      </c>
      <c r="AO262" s="16">
        <f t="shared" si="246"/>
        <v>0</v>
      </c>
      <c r="AP262" s="6">
        <v>0</v>
      </c>
      <c r="AQ262" s="5">
        <v>0</v>
      </c>
      <c r="AR262" s="16">
        <f t="shared" si="247"/>
        <v>0</v>
      </c>
      <c r="AS262" s="6">
        <v>0</v>
      </c>
      <c r="AT262" s="5">
        <v>0</v>
      </c>
      <c r="AU262" s="16">
        <f t="shared" si="248"/>
        <v>0</v>
      </c>
      <c r="AV262" s="6">
        <v>0</v>
      </c>
      <c r="AW262" s="5">
        <v>0</v>
      </c>
      <c r="AX262" s="16">
        <f t="shared" si="249"/>
        <v>0</v>
      </c>
      <c r="AY262" s="6">
        <v>0</v>
      </c>
      <c r="AZ262" s="5">
        <v>0</v>
      </c>
      <c r="BA262" s="16">
        <f t="shared" si="250"/>
        <v>0</v>
      </c>
      <c r="BB262" s="6">
        <v>0</v>
      </c>
      <c r="BC262" s="5">
        <v>0</v>
      </c>
      <c r="BD262" s="16">
        <f t="shared" si="251"/>
        <v>0</v>
      </c>
      <c r="BE262" s="6">
        <v>0</v>
      </c>
      <c r="BF262" s="5">
        <v>0</v>
      </c>
      <c r="BG262" s="16">
        <f t="shared" si="252"/>
        <v>0</v>
      </c>
      <c r="BH262" s="6">
        <v>0</v>
      </c>
      <c r="BI262" s="5">
        <v>0</v>
      </c>
      <c r="BJ262" s="16">
        <f t="shared" si="253"/>
        <v>0</v>
      </c>
      <c r="BK262" s="6">
        <v>0</v>
      </c>
      <c r="BL262" s="5">
        <v>0</v>
      </c>
      <c r="BM262" s="16">
        <f t="shared" si="254"/>
        <v>0</v>
      </c>
      <c r="BN262" s="6">
        <v>0</v>
      </c>
      <c r="BO262" s="5">
        <v>0</v>
      </c>
      <c r="BP262" s="16">
        <f t="shared" si="255"/>
        <v>0</v>
      </c>
      <c r="BQ262" s="74">
        <v>1E-3</v>
      </c>
      <c r="BR262" s="5">
        <v>0.156</v>
      </c>
      <c r="BS262" s="16">
        <f t="shared" si="256"/>
        <v>156000</v>
      </c>
      <c r="BT262" s="6">
        <v>0</v>
      </c>
      <c r="BU262" s="5">
        <v>0</v>
      </c>
      <c r="BV262" s="16">
        <f t="shared" si="257"/>
        <v>0</v>
      </c>
      <c r="BW262" s="6">
        <v>0</v>
      </c>
      <c r="BX262" s="5">
        <v>0</v>
      </c>
      <c r="BY262" s="16">
        <f t="shared" si="258"/>
        <v>0</v>
      </c>
      <c r="BZ262" s="6">
        <v>0</v>
      </c>
      <c r="CA262" s="5">
        <v>0</v>
      </c>
      <c r="CB262" s="16">
        <f t="shared" si="259"/>
        <v>0</v>
      </c>
      <c r="CC262" s="6">
        <v>0</v>
      </c>
      <c r="CD262" s="5">
        <v>0</v>
      </c>
      <c r="CE262" s="16">
        <f t="shared" si="260"/>
        <v>0</v>
      </c>
      <c r="CF262" s="7">
        <f t="shared" si="262"/>
        <v>91.725999999999999</v>
      </c>
      <c r="CG262" s="17">
        <f t="shared" si="263"/>
        <v>1340.556</v>
      </c>
    </row>
    <row r="263" spans="1:85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264"/>
        <v>0</v>
      </c>
      <c r="F263" s="6">
        <v>0</v>
      </c>
      <c r="G263" s="5">
        <v>0</v>
      </c>
      <c r="H263" s="16">
        <f t="shared" si="235"/>
        <v>0</v>
      </c>
      <c r="I263" s="6">
        <v>0</v>
      </c>
      <c r="J263" s="5">
        <v>0</v>
      </c>
      <c r="K263" s="16">
        <f t="shared" si="236"/>
        <v>0</v>
      </c>
      <c r="L263" s="6">
        <v>0</v>
      </c>
      <c r="M263" s="5">
        <v>0</v>
      </c>
      <c r="N263" s="16">
        <f t="shared" si="237"/>
        <v>0</v>
      </c>
      <c r="O263" s="6">
        <v>0</v>
      </c>
      <c r="P263" s="5">
        <v>0</v>
      </c>
      <c r="Q263" s="16">
        <f t="shared" si="238"/>
        <v>0</v>
      </c>
      <c r="R263" s="6">
        <v>0</v>
      </c>
      <c r="S263" s="5">
        <v>0</v>
      </c>
      <c r="T263" s="16">
        <f t="shared" si="239"/>
        <v>0</v>
      </c>
      <c r="U263" s="6">
        <v>0</v>
      </c>
      <c r="V263" s="5">
        <v>0</v>
      </c>
      <c r="W263" s="16">
        <f t="shared" si="240"/>
        <v>0</v>
      </c>
      <c r="X263" s="6">
        <v>0</v>
      </c>
      <c r="Y263" s="5">
        <v>0</v>
      </c>
      <c r="Z263" s="16">
        <f t="shared" si="241"/>
        <v>0</v>
      </c>
      <c r="AA263" s="6">
        <v>0</v>
      </c>
      <c r="AB263" s="5">
        <v>0</v>
      </c>
      <c r="AC263" s="16">
        <f t="shared" si="242"/>
        <v>0</v>
      </c>
      <c r="AD263" s="6">
        <v>0</v>
      </c>
      <c r="AE263" s="5">
        <v>0</v>
      </c>
      <c r="AF263" s="16">
        <f t="shared" si="243"/>
        <v>0</v>
      </c>
      <c r="AG263" s="74">
        <v>2.5999999999999999E-3</v>
      </c>
      <c r="AH263" s="5">
        <v>0.13200000000000001</v>
      </c>
      <c r="AI263" s="16">
        <f t="shared" si="244"/>
        <v>50769.230769230773</v>
      </c>
      <c r="AJ263" s="74">
        <v>38.1</v>
      </c>
      <c r="AK263" s="5">
        <v>82.817999999999998</v>
      </c>
      <c r="AL263" s="16">
        <f t="shared" si="245"/>
        <v>2173.7007874015749</v>
      </c>
      <c r="AM263" s="6">
        <v>0</v>
      </c>
      <c r="AN263" s="5">
        <v>0</v>
      </c>
      <c r="AO263" s="16">
        <f t="shared" si="246"/>
        <v>0</v>
      </c>
      <c r="AP263" s="6">
        <v>0</v>
      </c>
      <c r="AQ263" s="5">
        <v>0</v>
      </c>
      <c r="AR263" s="16">
        <f t="shared" si="247"/>
        <v>0</v>
      </c>
      <c r="AS263" s="6">
        <v>0</v>
      </c>
      <c r="AT263" s="5">
        <v>0</v>
      </c>
      <c r="AU263" s="16">
        <f t="shared" si="248"/>
        <v>0</v>
      </c>
      <c r="AV263" s="6">
        <v>0</v>
      </c>
      <c r="AW263" s="5">
        <v>0</v>
      </c>
      <c r="AX263" s="16">
        <f t="shared" si="249"/>
        <v>0</v>
      </c>
      <c r="AY263" s="6">
        <v>0</v>
      </c>
      <c r="AZ263" s="5">
        <v>0</v>
      </c>
      <c r="BA263" s="16">
        <f t="shared" si="250"/>
        <v>0</v>
      </c>
      <c r="BB263" s="6">
        <v>0</v>
      </c>
      <c r="BC263" s="5">
        <v>0</v>
      </c>
      <c r="BD263" s="16">
        <f t="shared" si="251"/>
        <v>0</v>
      </c>
      <c r="BE263" s="6">
        <v>0</v>
      </c>
      <c r="BF263" s="5">
        <v>0</v>
      </c>
      <c r="BG263" s="16">
        <f t="shared" si="252"/>
        <v>0</v>
      </c>
      <c r="BH263" s="6">
        <v>0</v>
      </c>
      <c r="BI263" s="5">
        <v>0</v>
      </c>
      <c r="BJ263" s="16">
        <f t="shared" si="253"/>
        <v>0</v>
      </c>
      <c r="BK263" s="6">
        <v>0</v>
      </c>
      <c r="BL263" s="5">
        <v>0</v>
      </c>
      <c r="BM263" s="16">
        <f t="shared" si="254"/>
        <v>0</v>
      </c>
      <c r="BN263" s="6">
        <v>0</v>
      </c>
      <c r="BO263" s="5">
        <v>0</v>
      </c>
      <c r="BP263" s="16">
        <f t="shared" si="255"/>
        <v>0</v>
      </c>
      <c r="BQ263" s="6">
        <v>0</v>
      </c>
      <c r="BR263" s="5">
        <v>0</v>
      </c>
      <c r="BS263" s="16">
        <f t="shared" si="256"/>
        <v>0</v>
      </c>
      <c r="BT263" s="6">
        <v>0</v>
      </c>
      <c r="BU263" s="5">
        <v>0</v>
      </c>
      <c r="BV263" s="16">
        <f t="shared" si="257"/>
        <v>0</v>
      </c>
      <c r="BW263" s="6">
        <v>0</v>
      </c>
      <c r="BX263" s="5">
        <v>0</v>
      </c>
      <c r="BY263" s="16">
        <f t="shared" si="258"/>
        <v>0</v>
      </c>
      <c r="BZ263" s="6">
        <v>0</v>
      </c>
      <c r="CA263" s="5">
        <v>0</v>
      </c>
      <c r="CB263" s="16">
        <f t="shared" si="259"/>
        <v>0</v>
      </c>
      <c r="CC263" s="6">
        <v>0</v>
      </c>
      <c r="CD263" s="5">
        <v>0</v>
      </c>
      <c r="CE263" s="16">
        <f t="shared" si="260"/>
        <v>0</v>
      </c>
      <c r="CF263" s="7">
        <f t="shared" si="262"/>
        <v>38.102600000000002</v>
      </c>
      <c r="CG263" s="17">
        <f t="shared" si="263"/>
        <v>82.95</v>
      </c>
    </row>
    <row r="264" spans="1:85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264"/>
        <v>0</v>
      </c>
      <c r="F264" s="6">
        <v>0</v>
      </c>
      <c r="G264" s="5">
        <v>0</v>
      </c>
      <c r="H264" s="16">
        <f t="shared" si="235"/>
        <v>0</v>
      </c>
      <c r="I264" s="6">
        <v>0</v>
      </c>
      <c r="J264" s="5">
        <v>0</v>
      </c>
      <c r="K264" s="16">
        <f t="shared" si="236"/>
        <v>0</v>
      </c>
      <c r="L264" s="6">
        <v>0</v>
      </c>
      <c r="M264" s="5">
        <v>0</v>
      </c>
      <c r="N264" s="16">
        <f t="shared" si="237"/>
        <v>0</v>
      </c>
      <c r="O264" s="6">
        <v>0</v>
      </c>
      <c r="P264" s="5">
        <v>0</v>
      </c>
      <c r="Q264" s="16">
        <f t="shared" si="238"/>
        <v>0</v>
      </c>
      <c r="R264" s="6">
        <v>0</v>
      </c>
      <c r="S264" s="5">
        <v>0</v>
      </c>
      <c r="T264" s="16">
        <f t="shared" si="239"/>
        <v>0</v>
      </c>
      <c r="U264" s="6">
        <v>0</v>
      </c>
      <c r="V264" s="5">
        <v>0</v>
      </c>
      <c r="W264" s="16">
        <f t="shared" si="240"/>
        <v>0</v>
      </c>
      <c r="X264" s="6">
        <v>0</v>
      </c>
      <c r="Y264" s="5">
        <v>0</v>
      </c>
      <c r="Z264" s="16">
        <f t="shared" si="241"/>
        <v>0</v>
      </c>
      <c r="AA264" s="6">
        <v>0</v>
      </c>
      <c r="AB264" s="5">
        <v>0</v>
      </c>
      <c r="AC264" s="16">
        <f t="shared" si="242"/>
        <v>0</v>
      </c>
      <c r="AD264" s="6">
        <v>0</v>
      </c>
      <c r="AE264" s="5">
        <v>0</v>
      </c>
      <c r="AF264" s="16">
        <f t="shared" si="243"/>
        <v>0</v>
      </c>
      <c r="AG264" s="6">
        <v>0</v>
      </c>
      <c r="AH264" s="5">
        <v>0</v>
      </c>
      <c r="AI264" s="16">
        <f t="shared" si="244"/>
        <v>0</v>
      </c>
      <c r="AJ264" s="74">
        <v>10.199999999999999</v>
      </c>
      <c r="AK264" s="5">
        <v>29.655999999999999</v>
      </c>
      <c r="AL264" s="16">
        <f t="shared" si="245"/>
        <v>2907.4509803921569</v>
      </c>
      <c r="AM264" s="6">
        <v>0</v>
      </c>
      <c r="AN264" s="5">
        <v>0</v>
      </c>
      <c r="AO264" s="16">
        <f t="shared" si="246"/>
        <v>0</v>
      </c>
      <c r="AP264" s="6">
        <v>0</v>
      </c>
      <c r="AQ264" s="5">
        <v>0</v>
      </c>
      <c r="AR264" s="16">
        <f t="shared" si="247"/>
        <v>0</v>
      </c>
      <c r="AS264" s="6">
        <v>0</v>
      </c>
      <c r="AT264" s="5">
        <v>0</v>
      </c>
      <c r="AU264" s="16">
        <f t="shared" si="248"/>
        <v>0</v>
      </c>
      <c r="AV264" s="6">
        <v>0</v>
      </c>
      <c r="AW264" s="5">
        <v>0</v>
      </c>
      <c r="AX264" s="16">
        <f t="shared" si="249"/>
        <v>0</v>
      </c>
      <c r="AY264" s="6">
        <v>0</v>
      </c>
      <c r="AZ264" s="5">
        <v>0</v>
      </c>
      <c r="BA264" s="16">
        <f t="shared" si="250"/>
        <v>0</v>
      </c>
      <c r="BB264" s="6">
        <v>0</v>
      </c>
      <c r="BC264" s="5">
        <v>0</v>
      </c>
      <c r="BD264" s="16">
        <f t="shared" si="251"/>
        <v>0</v>
      </c>
      <c r="BE264" s="6">
        <v>0</v>
      </c>
      <c r="BF264" s="5">
        <v>0</v>
      </c>
      <c r="BG264" s="16">
        <f t="shared" si="252"/>
        <v>0</v>
      </c>
      <c r="BH264" s="6">
        <v>0</v>
      </c>
      <c r="BI264" s="5">
        <v>0</v>
      </c>
      <c r="BJ264" s="16">
        <f t="shared" si="253"/>
        <v>0</v>
      </c>
      <c r="BK264" s="6">
        <v>0</v>
      </c>
      <c r="BL264" s="5">
        <v>0</v>
      </c>
      <c r="BM264" s="16">
        <f t="shared" si="254"/>
        <v>0</v>
      </c>
      <c r="BN264" s="6">
        <v>0</v>
      </c>
      <c r="BO264" s="5">
        <v>0</v>
      </c>
      <c r="BP264" s="16">
        <f t="shared" si="255"/>
        <v>0</v>
      </c>
      <c r="BQ264" s="6">
        <v>0</v>
      </c>
      <c r="BR264" s="5">
        <v>0</v>
      </c>
      <c r="BS264" s="16">
        <f t="shared" si="256"/>
        <v>0</v>
      </c>
      <c r="BT264" s="74">
        <v>1.39E-3</v>
      </c>
      <c r="BU264" s="5">
        <v>0.28000000000000003</v>
      </c>
      <c r="BV264" s="16">
        <f t="shared" si="257"/>
        <v>201438.84892086333</v>
      </c>
      <c r="BW264" s="6">
        <v>0</v>
      </c>
      <c r="BX264" s="5">
        <v>0</v>
      </c>
      <c r="BY264" s="16">
        <f t="shared" si="258"/>
        <v>0</v>
      </c>
      <c r="BZ264" s="6">
        <v>0</v>
      </c>
      <c r="CA264" s="5">
        <v>0</v>
      </c>
      <c r="CB264" s="16">
        <f t="shared" si="259"/>
        <v>0</v>
      </c>
      <c r="CC264" s="6">
        <v>0</v>
      </c>
      <c r="CD264" s="5">
        <v>0</v>
      </c>
      <c r="CE264" s="16">
        <f t="shared" si="260"/>
        <v>0</v>
      </c>
      <c r="CF264" s="7">
        <f t="shared" si="262"/>
        <v>10.20139</v>
      </c>
      <c r="CG264" s="17">
        <f t="shared" si="263"/>
        <v>29.936</v>
      </c>
    </row>
    <row r="265" spans="1:85" ht="15" thickBot="1" x14ac:dyDescent="0.35">
      <c r="A265" s="50"/>
      <c r="B265" s="51" t="s">
        <v>17</v>
      </c>
      <c r="C265" s="54">
        <f t="shared" ref="C265:D265" si="265">SUM(C253:C264)</f>
        <v>0</v>
      </c>
      <c r="D265" s="37">
        <f t="shared" si="265"/>
        <v>0</v>
      </c>
      <c r="E265" s="55"/>
      <c r="F265" s="54">
        <f t="shared" ref="F265:G265" si="266">SUM(F253:F264)</f>
        <v>0</v>
      </c>
      <c r="G265" s="37">
        <f t="shared" si="266"/>
        <v>0</v>
      </c>
      <c r="H265" s="55"/>
      <c r="I265" s="54">
        <f t="shared" ref="I265:J265" si="267">SUM(I253:I264)</f>
        <v>0</v>
      </c>
      <c r="J265" s="37">
        <f t="shared" si="267"/>
        <v>0</v>
      </c>
      <c r="K265" s="55"/>
      <c r="L265" s="54">
        <f t="shared" ref="L265:M265" si="268">SUM(L253:L264)</f>
        <v>0</v>
      </c>
      <c r="M265" s="37">
        <f t="shared" si="268"/>
        <v>0</v>
      </c>
      <c r="N265" s="55"/>
      <c r="O265" s="54">
        <f t="shared" ref="O265:P265" si="269">SUM(O253:O264)</f>
        <v>0</v>
      </c>
      <c r="P265" s="37">
        <f t="shared" si="269"/>
        <v>0</v>
      </c>
      <c r="Q265" s="55"/>
      <c r="R265" s="54">
        <f t="shared" ref="R265:S265" si="270">SUM(R253:R264)</f>
        <v>0</v>
      </c>
      <c r="S265" s="37">
        <f t="shared" si="270"/>
        <v>0</v>
      </c>
      <c r="T265" s="55"/>
      <c r="U265" s="54">
        <f t="shared" ref="U265:V265" si="271">SUM(U253:U264)</f>
        <v>0</v>
      </c>
      <c r="V265" s="37">
        <f t="shared" si="271"/>
        <v>0</v>
      </c>
      <c r="W265" s="55"/>
      <c r="X265" s="54">
        <f t="shared" ref="X265:Y265" si="272">SUM(X253:X264)</f>
        <v>0</v>
      </c>
      <c r="Y265" s="37">
        <f t="shared" si="272"/>
        <v>0</v>
      </c>
      <c r="Z265" s="55"/>
      <c r="AA265" s="54">
        <f t="shared" ref="AA265:AB265" si="273">SUM(AA253:AA264)</f>
        <v>0</v>
      </c>
      <c r="AB265" s="37">
        <f t="shared" si="273"/>
        <v>0</v>
      </c>
      <c r="AC265" s="55"/>
      <c r="AD265" s="54">
        <f t="shared" ref="AD265:AE265" si="274">SUM(AD253:AD264)</f>
        <v>0</v>
      </c>
      <c r="AE265" s="37">
        <f t="shared" si="274"/>
        <v>0</v>
      </c>
      <c r="AF265" s="55"/>
      <c r="AG265" s="54">
        <f t="shared" ref="AG265:AH265" si="275">SUM(AG253:AG264)</f>
        <v>2.5999999999999999E-3</v>
      </c>
      <c r="AH265" s="37">
        <f t="shared" si="275"/>
        <v>0.13200000000000001</v>
      </c>
      <c r="AI265" s="55"/>
      <c r="AJ265" s="54">
        <f t="shared" ref="AJ265:AK265" si="276">SUM(AJ253:AJ264)</f>
        <v>525.60300000000007</v>
      </c>
      <c r="AK265" s="37">
        <f t="shared" si="276"/>
        <v>4904.6030000000001</v>
      </c>
      <c r="AL265" s="55"/>
      <c r="AM265" s="54">
        <f t="shared" ref="AM265:AN265" si="277">SUM(AM253:AM264)</f>
        <v>0</v>
      </c>
      <c r="AN265" s="37">
        <f t="shared" si="277"/>
        <v>0</v>
      </c>
      <c r="AO265" s="55"/>
      <c r="AP265" s="54">
        <f t="shared" ref="AP265:AQ265" si="278">SUM(AP253:AP264)</f>
        <v>0</v>
      </c>
      <c r="AQ265" s="37">
        <f t="shared" si="278"/>
        <v>0</v>
      </c>
      <c r="AR265" s="55"/>
      <c r="AS265" s="54">
        <f t="shared" ref="AS265:AT265" si="279">SUM(AS253:AS264)</f>
        <v>35</v>
      </c>
      <c r="AT265" s="37">
        <f t="shared" si="279"/>
        <v>315</v>
      </c>
      <c r="AU265" s="55"/>
      <c r="AV265" s="54">
        <f t="shared" ref="AV265:AW265" si="280">SUM(AV253:AV264)</f>
        <v>194</v>
      </c>
      <c r="AW265" s="37">
        <f t="shared" si="280"/>
        <v>1600</v>
      </c>
      <c r="AX265" s="55"/>
      <c r="AY265" s="54">
        <f t="shared" ref="AY265:AZ265" si="281">SUM(AY253:AY264)</f>
        <v>0</v>
      </c>
      <c r="AZ265" s="37">
        <f t="shared" si="281"/>
        <v>0</v>
      </c>
      <c r="BA265" s="55"/>
      <c r="BB265" s="54">
        <f t="shared" ref="BB265:BC265" si="282">SUM(BB253:BB264)</f>
        <v>0.16599999999999998</v>
      </c>
      <c r="BC265" s="37">
        <f t="shared" si="282"/>
        <v>0.42000000000000004</v>
      </c>
      <c r="BD265" s="55"/>
      <c r="BE265" s="54">
        <f t="shared" ref="BE265:BF265" si="283">SUM(BE253:BE264)</f>
        <v>0</v>
      </c>
      <c r="BF265" s="37">
        <f t="shared" si="283"/>
        <v>0</v>
      </c>
      <c r="BG265" s="55"/>
      <c r="BH265" s="54">
        <f t="shared" ref="BH265:BI265" si="284">SUM(BH253:BH264)</f>
        <v>0</v>
      </c>
      <c r="BI265" s="37">
        <f t="shared" si="284"/>
        <v>0</v>
      </c>
      <c r="BJ265" s="55"/>
      <c r="BK265" s="54">
        <f t="shared" ref="BK265:BL265" si="285">SUM(BK253:BK264)</f>
        <v>0</v>
      </c>
      <c r="BL265" s="37">
        <f t="shared" si="285"/>
        <v>0</v>
      </c>
      <c r="BM265" s="55"/>
      <c r="BN265" s="54">
        <f t="shared" ref="BN265:BO265" si="286">SUM(BN253:BN264)</f>
        <v>0</v>
      </c>
      <c r="BO265" s="37">
        <f t="shared" si="286"/>
        <v>0</v>
      </c>
      <c r="BP265" s="55"/>
      <c r="BQ265" s="54">
        <f t="shared" ref="BQ265:BR265" si="287">SUM(BQ253:BQ264)</f>
        <v>1E-3</v>
      </c>
      <c r="BR265" s="37">
        <f t="shared" si="287"/>
        <v>0.156</v>
      </c>
      <c r="BS265" s="55"/>
      <c r="BT265" s="54">
        <f t="shared" ref="BT265:BU265" si="288">SUM(BT253:BT264)</f>
        <v>3.6300000000000004E-3</v>
      </c>
      <c r="BU265" s="37">
        <f t="shared" si="288"/>
        <v>3.7480000000000002</v>
      </c>
      <c r="BV265" s="55"/>
      <c r="BW265" s="54">
        <f t="shared" ref="BW265:BX265" si="289">SUM(BW253:BW264)</f>
        <v>0</v>
      </c>
      <c r="BX265" s="37">
        <f t="shared" si="289"/>
        <v>0</v>
      </c>
      <c r="BY265" s="55"/>
      <c r="BZ265" s="54">
        <f t="shared" ref="BZ265:CA265" si="290">SUM(BZ253:BZ264)</f>
        <v>0</v>
      </c>
      <c r="CA265" s="37">
        <f t="shared" si="290"/>
        <v>0</v>
      </c>
      <c r="CB265" s="55"/>
      <c r="CC265" s="54">
        <f t="shared" ref="CC265:CD265" si="291">SUM(CC253:CC264)</f>
        <v>0</v>
      </c>
      <c r="CD265" s="37">
        <f t="shared" si="291"/>
        <v>0</v>
      </c>
      <c r="CE265" s="55"/>
      <c r="CF265" s="38">
        <f t="shared" si="262"/>
        <v>754.77623000000017</v>
      </c>
      <c r="CG265" s="39">
        <f t="shared" si="263"/>
        <v>6824.0589999999993</v>
      </c>
    </row>
  </sheetData>
  <mergeCells count="29">
    <mergeCell ref="BT4:BV4"/>
    <mergeCell ref="CC4:CE4"/>
    <mergeCell ref="X4:Z4"/>
    <mergeCell ref="AD4:AF4"/>
    <mergeCell ref="AJ4:AL4"/>
    <mergeCell ref="AM4:AO4"/>
    <mergeCell ref="AP4:AR4"/>
    <mergeCell ref="AS4:AU4"/>
    <mergeCell ref="BZ4:CB4"/>
    <mergeCell ref="BW4:BY4"/>
    <mergeCell ref="BB4:BD4"/>
    <mergeCell ref="BN4:BP4"/>
    <mergeCell ref="BQ4:BS4"/>
    <mergeCell ref="A4:B4"/>
    <mergeCell ref="C2:K2"/>
    <mergeCell ref="BK4:BM4"/>
    <mergeCell ref="AA4:AC4"/>
    <mergeCell ref="R4:T4"/>
    <mergeCell ref="C4:E4"/>
    <mergeCell ref="I4:K4"/>
    <mergeCell ref="L4:N4"/>
    <mergeCell ref="O4:Q4"/>
    <mergeCell ref="BE4:BG4"/>
    <mergeCell ref="BH4:BJ4"/>
    <mergeCell ref="AV4:AX4"/>
    <mergeCell ref="F4:H4"/>
    <mergeCell ref="AY4:BA4"/>
    <mergeCell ref="U4:W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S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0.44140625" customWidth="1"/>
    <col min="3" max="3" width="9.109375" style="10"/>
    <col min="4" max="4" width="9.109375" style="13"/>
    <col min="5" max="5" width="11.109375" style="4" customWidth="1"/>
    <col min="6" max="6" width="9.109375" style="10"/>
    <col min="7" max="7" width="9.109375" style="13"/>
    <col min="8" max="8" width="11" style="4" customWidth="1"/>
    <col min="9" max="9" width="9.109375" style="10"/>
    <col min="10" max="10" width="9.109375" style="13"/>
    <col min="11" max="11" width="9.109375" style="4"/>
    <col min="12" max="12" width="9.109375" style="10"/>
    <col min="13" max="13" width="9.109375" style="13"/>
    <col min="14" max="14" width="9.88671875" style="4" bestFit="1" customWidth="1"/>
    <col min="15" max="15" width="9.88671875" style="10" customWidth="1"/>
    <col min="16" max="16" width="11" style="13" customWidth="1"/>
    <col min="17" max="17" width="11.44140625" style="4" customWidth="1"/>
    <col min="18" max="18" width="9.88671875" style="10" customWidth="1"/>
    <col min="19" max="19" width="9.109375" style="13"/>
    <col min="20" max="20" width="9.109375" style="4"/>
    <col min="21" max="21" width="9.88671875" style="10" customWidth="1"/>
    <col min="22" max="22" width="9.109375" style="13"/>
    <col min="23" max="23" width="9.88671875" style="4" bestFit="1" customWidth="1"/>
    <col min="24" max="24" width="9.109375" style="10"/>
    <col min="25" max="25" width="9.109375" style="13"/>
    <col min="26" max="26" width="9.109375" style="4"/>
    <col min="27" max="27" width="10.44140625" style="10" customWidth="1"/>
    <col min="28" max="28" width="10.44140625" style="13" customWidth="1"/>
    <col min="29" max="29" width="11.109375" style="4" customWidth="1"/>
    <col min="30" max="30" width="9.109375" style="10"/>
    <col min="31" max="31" width="9.88671875" style="13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11" style="10" customWidth="1"/>
    <col min="37" max="37" width="11" style="13" customWidth="1"/>
    <col min="38" max="38" width="11" style="4" customWidth="1"/>
    <col min="39" max="39" width="9.109375" style="10"/>
    <col min="40" max="40" width="9.88671875" style="13" customWidth="1"/>
    <col min="41" max="41" width="9.109375" style="4"/>
    <col min="42" max="42" width="9.109375" style="10"/>
    <col min="43" max="43" width="9.88671875" style="13" customWidth="1"/>
    <col min="44" max="44" width="9.109375" style="4"/>
    <col min="45" max="45" width="10.44140625" style="10" customWidth="1"/>
    <col min="46" max="46" width="11.5546875" style="13" customWidth="1"/>
    <col min="47" max="47" width="9.88671875" style="4" bestFit="1" customWidth="1"/>
    <col min="48" max="48" width="10.44140625" style="10" customWidth="1"/>
    <col min="49" max="49" width="11.5546875" style="13" customWidth="1"/>
    <col min="50" max="50" width="9.88671875" style="4" bestFit="1" customWidth="1"/>
    <col min="51" max="51" width="9.88671875" style="4" customWidth="1"/>
    <col min="52" max="52" width="10.33203125" style="4" bestFit="1" customWidth="1"/>
    <col min="53" max="53" width="12" style="4" customWidth="1"/>
    <col min="54" max="54" width="9.109375" style="10"/>
    <col min="55" max="55" width="10.33203125" style="13" bestFit="1" customWidth="1"/>
    <col min="56" max="56" width="9.109375" style="4"/>
    <col min="57" max="57" width="9.109375" style="10"/>
    <col min="58" max="58" width="10.33203125" style="13" bestFit="1" customWidth="1"/>
    <col min="59" max="59" width="10.6640625" style="4" customWidth="1"/>
    <col min="60" max="60" width="9.109375" style="10"/>
    <col min="61" max="61" width="10.33203125" style="13" bestFit="1" customWidth="1"/>
    <col min="62" max="62" width="10.6640625" style="4" customWidth="1"/>
    <col min="63" max="63" width="9.109375" style="10"/>
    <col min="64" max="64" width="10.33203125" style="13" bestFit="1" customWidth="1"/>
    <col min="65" max="65" width="10.6640625" style="4" customWidth="1"/>
    <col min="66" max="66" width="10" style="10" customWidth="1"/>
    <col min="67" max="67" width="12.109375" style="13" customWidth="1"/>
    <col min="68" max="68" width="10.5546875" style="4" bestFit="1" customWidth="1"/>
    <col min="69" max="69" width="10" style="10" customWidth="1"/>
    <col min="70" max="70" width="10.33203125" style="13" customWidth="1"/>
    <col min="71" max="71" width="10.5546875" style="4" bestFit="1" customWidth="1"/>
    <col min="72" max="72" width="9.109375" style="10"/>
    <col min="73" max="73" width="10.33203125" style="13" customWidth="1"/>
    <col min="74" max="74" width="9.88671875" style="4" bestFit="1" customWidth="1"/>
    <col min="75" max="75" width="9.109375" style="10"/>
    <col min="76" max="76" width="10.6640625" style="13" customWidth="1"/>
    <col min="77" max="77" width="9.88671875" style="4" bestFit="1" customWidth="1"/>
    <col min="78" max="78" width="10.109375" style="10" customWidth="1"/>
    <col min="79" max="79" width="10" style="13" customWidth="1"/>
    <col min="80" max="80" width="8.88671875" style="4"/>
    <col min="81" max="81" width="10.109375" style="10" customWidth="1"/>
    <col min="82" max="82" width="10" style="13" customWidth="1"/>
    <col min="83" max="83" width="9.109375" style="4"/>
    <col min="84" max="84" width="9.109375" style="10"/>
    <col min="85" max="85" width="11.109375" style="13" customWidth="1"/>
    <col min="86" max="86" width="9.88671875" style="4" bestFit="1" customWidth="1"/>
    <col min="87" max="87" width="9.109375" style="10"/>
    <col min="88" max="88" width="11.109375" style="13" customWidth="1"/>
    <col min="89" max="89" width="9.88671875" style="4" bestFit="1" customWidth="1"/>
    <col min="90" max="90" width="9.109375" style="10"/>
    <col min="91" max="91" width="11.109375" style="13" customWidth="1"/>
    <col min="92" max="92" width="9.109375" style="4"/>
    <col min="93" max="93" width="9.109375" style="10"/>
    <col min="94" max="94" width="11.109375" style="13" customWidth="1"/>
    <col min="95" max="95" width="9.109375" style="4"/>
    <col min="96" max="96" width="9.109375" style="10"/>
    <col min="97" max="97" width="10.5546875" style="13" customWidth="1"/>
    <col min="98" max="98" width="11.88671875" style="4" customWidth="1"/>
    <col min="99" max="99" width="9.109375" style="10"/>
    <col min="100" max="100" width="10.33203125" style="13" bestFit="1" customWidth="1"/>
    <col min="101" max="101" width="10.88671875" style="4" bestFit="1" customWidth="1"/>
    <col min="102" max="102" width="11.44140625" style="10" customWidth="1"/>
    <col min="103" max="103" width="11.44140625" style="13" customWidth="1"/>
  </cols>
  <sheetData>
    <row r="1" spans="1:175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21"/>
      <c r="AZ1" s="21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R1" s="19"/>
      <c r="CS1" s="20"/>
      <c r="CT1" s="21"/>
      <c r="CU1" s="19"/>
      <c r="CV1" s="20"/>
      <c r="CW1" s="21"/>
      <c r="CX1" s="19"/>
      <c r="CY1" s="20"/>
    </row>
    <row r="2" spans="1:175" s="23" customFormat="1" ht="16.2" customHeight="1" x14ac:dyDescent="0.4">
      <c r="B2" s="22" t="s">
        <v>19</v>
      </c>
      <c r="C2" s="82" t="s">
        <v>58</v>
      </c>
      <c r="D2" s="82"/>
      <c r="E2" s="82"/>
      <c r="F2" s="82"/>
      <c r="G2" s="82"/>
      <c r="H2" s="82"/>
      <c r="I2" s="24"/>
      <c r="J2" s="25"/>
      <c r="K2" s="26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V2" s="24"/>
      <c r="AW2" s="25"/>
      <c r="AX2" s="26"/>
      <c r="AY2" s="26"/>
      <c r="AZ2" s="26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  <c r="CT2" s="26"/>
      <c r="CU2" s="24"/>
      <c r="CV2" s="25"/>
      <c r="CW2" s="26"/>
      <c r="CX2" s="24"/>
      <c r="CY2" s="25"/>
    </row>
    <row r="3" spans="1:175" s="23" customFormat="1" ht="16.2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4"/>
      <c r="AW3" s="25"/>
      <c r="AX3" s="26"/>
      <c r="AY3" s="26"/>
      <c r="AZ3" s="26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  <c r="CT3" s="26"/>
      <c r="CU3" s="24"/>
      <c r="CV3" s="25"/>
      <c r="CW3" s="26"/>
      <c r="CX3" s="24"/>
      <c r="CY3" s="25"/>
    </row>
    <row r="4" spans="1:175" s="79" customFormat="1" ht="45" customHeight="1" x14ac:dyDescent="0.3">
      <c r="A4" s="88" t="s">
        <v>0</v>
      </c>
      <c r="B4" s="89"/>
      <c r="C4" s="90" t="s">
        <v>38</v>
      </c>
      <c r="D4" s="93"/>
      <c r="E4" s="92"/>
      <c r="F4" s="90" t="s">
        <v>39</v>
      </c>
      <c r="G4" s="93"/>
      <c r="H4" s="92"/>
      <c r="I4" s="90" t="s">
        <v>54</v>
      </c>
      <c r="J4" s="93"/>
      <c r="K4" s="92"/>
      <c r="L4" s="90" t="s">
        <v>40</v>
      </c>
      <c r="M4" s="93"/>
      <c r="N4" s="92"/>
      <c r="O4" s="90" t="s">
        <v>60</v>
      </c>
      <c r="P4" s="93"/>
      <c r="Q4" s="92"/>
      <c r="R4" s="90" t="s">
        <v>41</v>
      </c>
      <c r="S4" s="93"/>
      <c r="T4" s="92"/>
      <c r="U4" s="90" t="s">
        <v>62</v>
      </c>
      <c r="V4" s="93"/>
      <c r="W4" s="92"/>
      <c r="X4" s="90" t="s">
        <v>24</v>
      </c>
      <c r="Y4" s="93"/>
      <c r="Z4" s="92"/>
      <c r="AA4" s="94" t="s">
        <v>68</v>
      </c>
      <c r="AB4" s="91"/>
      <c r="AC4" s="92"/>
      <c r="AD4" s="90" t="s">
        <v>42</v>
      </c>
      <c r="AE4" s="93"/>
      <c r="AF4" s="92"/>
      <c r="AG4" s="90" t="s">
        <v>56</v>
      </c>
      <c r="AH4" s="93"/>
      <c r="AI4" s="92"/>
      <c r="AJ4" s="90" t="s">
        <v>43</v>
      </c>
      <c r="AK4" s="93"/>
      <c r="AL4" s="92"/>
      <c r="AM4" s="90" t="s">
        <v>69</v>
      </c>
      <c r="AN4" s="93"/>
      <c r="AO4" s="92"/>
      <c r="AP4" s="90" t="s">
        <v>44</v>
      </c>
      <c r="AQ4" s="93"/>
      <c r="AR4" s="92"/>
      <c r="AS4" s="90" t="s">
        <v>70</v>
      </c>
      <c r="AT4" s="93"/>
      <c r="AU4" s="92"/>
      <c r="AV4" s="90" t="s">
        <v>45</v>
      </c>
      <c r="AW4" s="93"/>
      <c r="AX4" s="92"/>
      <c r="AY4" s="88" t="s">
        <v>61</v>
      </c>
      <c r="AZ4" s="95"/>
      <c r="BA4" s="96"/>
      <c r="BB4" s="90" t="s">
        <v>46</v>
      </c>
      <c r="BC4" s="93"/>
      <c r="BD4" s="92"/>
      <c r="BE4" s="90" t="s">
        <v>63</v>
      </c>
      <c r="BF4" s="91"/>
      <c r="BG4" s="92"/>
      <c r="BH4" s="90" t="s">
        <v>27</v>
      </c>
      <c r="BI4" s="91"/>
      <c r="BJ4" s="92"/>
      <c r="BK4" s="90" t="s">
        <v>30</v>
      </c>
      <c r="BL4" s="91"/>
      <c r="BM4" s="92"/>
      <c r="BN4" s="94" t="s">
        <v>59</v>
      </c>
      <c r="BO4" s="91"/>
      <c r="BP4" s="92"/>
      <c r="BQ4" s="94" t="s">
        <v>47</v>
      </c>
      <c r="BR4" s="91"/>
      <c r="BS4" s="92"/>
      <c r="BT4" s="94" t="s">
        <v>48</v>
      </c>
      <c r="BU4" s="91"/>
      <c r="BV4" s="92"/>
      <c r="BW4" s="94" t="s">
        <v>49</v>
      </c>
      <c r="BX4" s="91"/>
      <c r="BY4" s="92"/>
      <c r="BZ4" s="94" t="s">
        <v>71</v>
      </c>
      <c r="CA4" s="91"/>
      <c r="CB4" s="92"/>
      <c r="CC4" s="94" t="s">
        <v>50</v>
      </c>
      <c r="CD4" s="91"/>
      <c r="CE4" s="92"/>
      <c r="CF4" s="94" t="s">
        <v>55</v>
      </c>
      <c r="CG4" s="91"/>
      <c r="CH4" s="92"/>
      <c r="CI4" s="94" t="s">
        <v>51</v>
      </c>
      <c r="CJ4" s="91"/>
      <c r="CK4" s="92"/>
      <c r="CL4" s="94" t="s">
        <v>33</v>
      </c>
      <c r="CM4" s="91"/>
      <c r="CN4" s="92"/>
      <c r="CO4" s="94" t="s">
        <v>52</v>
      </c>
      <c r="CP4" s="91"/>
      <c r="CQ4" s="92"/>
      <c r="CR4" s="94" t="s">
        <v>53</v>
      </c>
      <c r="CS4" s="91"/>
      <c r="CT4" s="92"/>
      <c r="CU4" s="94" t="s">
        <v>34</v>
      </c>
      <c r="CV4" s="91"/>
      <c r="CW4" s="92"/>
      <c r="CX4" s="77" t="s">
        <v>35</v>
      </c>
      <c r="CY4" s="78" t="s">
        <v>35</v>
      </c>
    </row>
    <row r="5" spans="1:175" ht="45" customHeight="1" thickBot="1" x14ac:dyDescent="0.35">
      <c r="A5" s="44" t="s">
        <v>65</v>
      </c>
      <c r="B5" s="45" t="s">
        <v>1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2</v>
      </c>
      <c r="CG5" s="34" t="s">
        <v>3</v>
      </c>
      <c r="CH5" s="52" t="s">
        <v>4</v>
      </c>
      <c r="CI5" s="35" t="s">
        <v>2</v>
      </c>
      <c r="CJ5" s="34" t="s">
        <v>3</v>
      </c>
      <c r="CK5" s="52" t="s">
        <v>4</v>
      </c>
      <c r="CL5" s="35" t="s">
        <v>2</v>
      </c>
      <c r="CM5" s="34" t="s">
        <v>3</v>
      </c>
      <c r="CN5" s="52" t="s">
        <v>4</v>
      </c>
      <c r="CO5" s="35" t="s">
        <v>2</v>
      </c>
      <c r="CP5" s="34" t="s">
        <v>3</v>
      </c>
      <c r="CQ5" s="52" t="s">
        <v>4</v>
      </c>
      <c r="CR5" s="35" t="s">
        <v>2</v>
      </c>
      <c r="CS5" s="34" t="s">
        <v>3</v>
      </c>
      <c r="CT5" s="52" t="s">
        <v>4</v>
      </c>
      <c r="CU5" s="35" t="s">
        <v>2</v>
      </c>
      <c r="CV5" s="34" t="s">
        <v>3</v>
      </c>
      <c r="CW5" s="52" t="s">
        <v>4</v>
      </c>
      <c r="CX5" s="35" t="s">
        <v>36</v>
      </c>
      <c r="CY5" s="40" t="s">
        <v>37</v>
      </c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11">
        <v>0</v>
      </c>
      <c r="Y6" s="30">
        <v>0</v>
      </c>
      <c r="Z6" s="53">
        <v>0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>
        <v>0</v>
      </c>
      <c r="AH6" s="30">
        <v>0</v>
      </c>
      <c r="AI6" s="53">
        <v>0</v>
      </c>
      <c r="AJ6" s="57">
        <v>18</v>
      </c>
      <c r="AK6" s="31">
        <v>160</v>
      </c>
      <c r="AL6" s="53">
        <f t="shared" ref="AL6:AL17" si="0">AK6/AJ6*1000</f>
        <v>8888.8888888888887</v>
      </c>
      <c r="AM6" s="11">
        <v>0</v>
      </c>
      <c r="AN6" s="30">
        <v>0</v>
      </c>
      <c r="AO6" s="53">
        <f t="shared" ref="AO6:AO17" si="1">IF(AM6=0,0,AN6/AM6*1000)</f>
        <v>0</v>
      </c>
      <c r="AP6" s="11">
        <v>0</v>
      </c>
      <c r="AQ6" s="30">
        <v>0</v>
      </c>
      <c r="AR6" s="53">
        <v>0</v>
      </c>
      <c r="AS6" s="57">
        <v>0</v>
      </c>
      <c r="AT6" s="31">
        <v>0</v>
      </c>
      <c r="AU6" s="53">
        <f t="shared" ref="AU6:AU17" si="2">IF(AS6=0,0,AT6/AS6*1000)</f>
        <v>0</v>
      </c>
      <c r="AV6" s="57">
        <v>72</v>
      </c>
      <c r="AW6" s="31">
        <v>544</v>
      </c>
      <c r="AX6" s="53">
        <f t="shared" ref="AX6:AX17" si="3">AW6/AV6*1000</f>
        <v>7555.5555555555557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57">
        <v>26</v>
      </c>
      <c r="BL6" s="31">
        <v>31</v>
      </c>
      <c r="BM6" s="53">
        <f t="shared" ref="BM6:BM17" si="4">BL6/BK6*1000</f>
        <v>1192.3076923076924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f t="shared" ref="CB6:CB17" si="5">IF(BZ6=0,0,CA6/BZ6*1000)</f>
        <v>0</v>
      </c>
      <c r="CC6" s="11">
        <v>0</v>
      </c>
      <c r="CD6" s="30">
        <v>0</v>
      </c>
      <c r="CE6" s="53">
        <v>0</v>
      </c>
      <c r="CF6" s="11">
        <v>0</v>
      </c>
      <c r="CG6" s="30">
        <v>0</v>
      </c>
      <c r="CH6" s="53">
        <v>0</v>
      </c>
      <c r="CI6" s="11">
        <v>0</v>
      </c>
      <c r="CJ6" s="30">
        <v>0</v>
      </c>
      <c r="CK6" s="53">
        <v>0</v>
      </c>
      <c r="CL6" s="11">
        <v>0</v>
      </c>
      <c r="CM6" s="30">
        <v>0</v>
      </c>
      <c r="CN6" s="53">
        <v>0</v>
      </c>
      <c r="CO6" s="11">
        <v>0</v>
      </c>
      <c r="CP6" s="30">
        <v>0</v>
      </c>
      <c r="CQ6" s="53">
        <v>0</v>
      </c>
      <c r="CR6" s="11">
        <v>0</v>
      </c>
      <c r="CS6" s="30">
        <v>0</v>
      </c>
      <c r="CT6" s="53">
        <v>0</v>
      </c>
      <c r="CU6" s="11">
        <v>0</v>
      </c>
      <c r="CV6" s="30">
        <v>0</v>
      </c>
      <c r="CW6" s="53">
        <v>0</v>
      </c>
      <c r="CX6" s="11">
        <f t="shared" ref="CX6:CX18" si="6">SUM(CU6,CR6,CO6,CL6,CI6,CC6,BW6,BT6,BQ6,BK6,BB6,AV6,AP6,AJ6,AD6,X6,R6,L6,F6,C6,I6)</f>
        <v>116</v>
      </c>
      <c r="CY6" s="15">
        <f t="shared" ref="CY6:CY18" si="7">SUM(CV6,CS6,CP6,CM6,CJ6,CD6,BX6,BU6,BR6,BL6,BC6,AW6,AQ6,AK6,AE6,Y6,S6,M6,G6,D6,J6)</f>
        <v>735</v>
      </c>
    </row>
    <row r="7" spans="1:175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6">
        <v>0</v>
      </c>
      <c r="P7" s="5">
        <v>0</v>
      </c>
      <c r="Q7" s="16">
        <v>0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6">
        <v>0</v>
      </c>
      <c r="Y7" s="5">
        <v>0</v>
      </c>
      <c r="Z7" s="16">
        <v>0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f t="shared" si="1"/>
        <v>0</v>
      </c>
      <c r="AP7" s="6">
        <v>0</v>
      </c>
      <c r="AQ7" s="5">
        <v>0</v>
      </c>
      <c r="AR7" s="16">
        <v>0</v>
      </c>
      <c r="AS7" s="56">
        <v>0</v>
      </c>
      <c r="AT7" s="12">
        <v>0</v>
      </c>
      <c r="AU7" s="16">
        <f t="shared" si="2"/>
        <v>0</v>
      </c>
      <c r="AV7" s="56">
        <v>36</v>
      </c>
      <c r="AW7" s="12">
        <v>305</v>
      </c>
      <c r="AX7" s="16">
        <f t="shared" si="3"/>
        <v>8472.2222222222208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56">
        <v>35</v>
      </c>
      <c r="BL7" s="12">
        <v>42</v>
      </c>
      <c r="BM7" s="16">
        <f t="shared" si="4"/>
        <v>1200</v>
      </c>
      <c r="BN7" s="6">
        <v>0</v>
      </c>
      <c r="BO7" s="5">
        <v>0</v>
      </c>
      <c r="BP7" s="16">
        <v>0</v>
      </c>
      <c r="BQ7" s="56">
        <v>18</v>
      </c>
      <c r="BR7" s="12">
        <v>155</v>
      </c>
      <c r="BS7" s="16">
        <f t="shared" ref="BS7:BS16" si="8">BR7/BQ7*1000</f>
        <v>8611.1111111111113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f t="shared" si="5"/>
        <v>0</v>
      </c>
      <c r="CC7" s="6">
        <v>0</v>
      </c>
      <c r="CD7" s="5">
        <v>0</v>
      </c>
      <c r="CE7" s="16">
        <v>0</v>
      </c>
      <c r="CF7" s="6">
        <v>0</v>
      </c>
      <c r="CG7" s="5">
        <v>0</v>
      </c>
      <c r="CH7" s="16">
        <v>0</v>
      </c>
      <c r="CI7" s="6">
        <v>0</v>
      </c>
      <c r="CJ7" s="5">
        <v>0</v>
      </c>
      <c r="CK7" s="16">
        <v>0</v>
      </c>
      <c r="CL7" s="6">
        <v>0</v>
      </c>
      <c r="CM7" s="5">
        <v>0</v>
      </c>
      <c r="CN7" s="16">
        <v>0</v>
      </c>
      <c r="CO7" s="6">
        <v>0</v>
      </c>
      <c r="CP7" s="5">
        <v>0</v>
      </c>
      <c r="CQ7" s="16">
        <v>0</v>
      </c>
      <c r="CR7" s="6">
        <v>0</v>
      </c>
      <c r="CS7" s="5">
        <v>0</v>
      </c>
      <c r="CT7" s="16">
        <v>0</v>
      </c>
      <c r="CU7" s="6">
        <v>0</v>
      </c>
      <c r="CV7" s="5">
        <v>0</v>
      </c>
      <c r="CW7" s="16">
        <v>0</v>
      </c>
      <c r="CX7" s="6">
        <f t="shared" si="6"/>
        <v>89</v>
      </c>
      <c r="CY7" s="14">
        <f t="shared" si="7"/>
        <v>502</v>
      </c>
    </row>
    <row r="8" spans="1:175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6">
        <v>0</v>
      </c>
      <c r="P8" s="5">
        <v>0</v>
      </c>
      <c r="Q8" s="16">
        <v>0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f t="shared" si="1"/>
        <v>0</v>
      </c>
      <c r="AP8" s="6">
        <v>0</v>
      </c>
      <c r="AQ8" s="5">
        <v>0</v>
      </c>
      <c r="AR8" s="16">
        <v>0</v>
      </c>
      <c r="AS8" s="56">
        <v>0</v>
      </c>
      <c r="AT8" s="12">
        <v>0</v>
      </c>
      <c r="AU8" s="16">
        <f t="shared" si="2"/>
        <v>0</v>
      </c>
      <c r="AV8" s="56">
        <v>18</v>
      </c>
      <c r="AW8" s="12">
        <v>140</v>
      </c>
      <c r="AX8" s="16">
        <f t="shared" si="3"/>
        <v>7777.7777777777774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6">
        <v>0</v>
      </c>
      <c r="BU8" s="5">
        <v>0</v>
      </c>
      <c r="BV8" s="16">
        <v>0</v>
      </c>
      <c r="BW8" s="56">
        <v>36</v>
      </c>
      <c r="BX8" s="12">
        <v>350</v>
      </c>
      <c r="BY8" s="16">
        <f>BX8/BW8*1000</f>
        <v>9722.2222222222208</v>
      </c>
      <c r="BZ8" s="6">
        <v>0</v>
      </c>
      <c r="CA8" s="5">
        <v>0</v>
      </c>
      <c r="CB8" s="16">
        <f t="shared" si="5"/>
        <v>0</v>
      </c>
      <c r="CC8" s="6">
        <v>0</v>
      </c>
      <c r="CD8" s="5">
        <v>0</v>
      </c>
      <c r="CE8" s="16">
        <v>0</v>
      </c>
      <c r="CF8" s="6">
        <v>0</v>
      </c>
      <c r="CG8" s="5">
        <v>0</v>
      </c>
      <c r="CH8" s="16">
        <v>0</v>
      </c>
      <c r="CI8" s="6">
        <v>0</v>
      </c>
      <c r="CJ8" s="5">
        <v>0</v>
      </c>
      <c r="CK8" s="16">
        <v>0</v>
      </c>
      <c r="CL8" s="6">
        <v>0</v>
      </c>
      <c r="CM8" s="5">
        <v>0</v>
      </c>
      <c r="CN8" s="16">
        <v>0</v>
      </c>
      <c r="CO8" s="6">
        <v>0</v>
      </c>
      <c r="CP8" s="5">
        <v>0</v>
      </c>
      <c r="CQ8" s="16">
        <v>0</v>
      </c>
      <c r="CR8" s="6">
        <v>0</v>
      </c>
      <c r="CS8" s="5">
        <v>0</v>
      </c>
      <c r="CT8" s="16">
        <v>0</v>
      </c>
      <c r="CU8" s="6">
        <v>0</v>
      </c>
      <c r="CV8" s="5">
        <v>0</v>
      </c>
      <c r="CW8" s="16">
        <v>0</v>
      </c>
      <c r="CX8" s="6">
        <f t="shared" si="6"/>
        <v>54</v>
      </c>
      <c r="CY8" s="14">
        <f t="shared" si="7"/>
        <v>490</v>
      </c>
    </row>
    <row r="9" spans="1:175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6">
        <v>0</v>
      </c>
      <c r="P9" s="5">
        <v>0</v>
      </c>
      <c r="Q9" s="16">
        <v>0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f t="shared" si="1"/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f t="shared" si="2"/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f t="shared" si="5"/>
        <v>0</v>
      </c>
      <c r="CC9" s="6">
        <v>0</v>
      </c>
      <c r="CD9" s="5">
        <v>0</v>
      </c>
      <c r="CE9" s="16">
        <v>0</v>
      </c>
      <c r="CF9" s="6">
        <v>0</v>
      </c>
      <c r="CG9" s="5">
        <v>0</v>
      </c>
      <c r="CH9" s="16">
        <v>0</v>
      </c>
      <c r="CI9" s="6">
        <v>0</v>
      </c>
      <c r="CJ9" s="5">
        <v>0</v>
      </c>
      <c r="CK9" s="16">
        <v>0</v>
      </c>
      <c r="CL9" s="6">
        <v>0</v>
      </c>
      <c r="CM9" s="5">
        <v>0</v>
      </c>
      <c r="CN9" s="16">
        <v>0</v>
      </c>
      <c r="CO9" s="6">
        <v>0</v>
      </c>
      <c r="CP9" s="5">
        <v>0</v>
      </c>
      <c r="CQ9" s="16">
        <v>0</v>
      </c>
      <c r="CR9" s="6">
        <v>0</v>
      </c>
      <c r="CS9" s="5">
        <v>0</v>
      </c>
      <c r="CT9" s="16">
        <v>0</v>
      </c>
      <c r="CU9" s="6">
        <v>0</v>
      </c>
      <c r="CV9" s="5">
        <v>0</v>
      </c>
      <c r="CW9" s="16">
        <v>0</v>
      </c>
      <c r="CX9" s="6">
        <f t="shared" si="6"/>
        <v>0</v>
      </c>
      <c r="CY9" s="14">
        <f t="shared" si="7"/>
        <v>0</v>
      </c>
    </row>
    <row r="10" spans="1:175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6">
        <v>0</v>
      </c>
      <c r="P10" s="5">
        <v>0</v>
      </c>
      <c r="Q10" s="16">
        <v>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f t="shared" si="1"/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f t="shared" si="2"/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56">
        <v>57</v>
      </c>
      <c r="BL10" s="12">
        <v>69</v>
      </c>
      <c r="BM10" s="16">
        <f t="shared" si="4"/>
        <v>1210.5263157894738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f t="shared" si="5"/>
        <v>0</v>
      </c>
      <c r="CC10" s="6">
        <v>0</v>
      </c>
      <c r="CD10" s="5">
        <v>0</v>
      </c>
      <c r="CE10" s="16">
        <v>0</v>
      </c>
      <c r="CF10" s="6">
        <v>0</v>
      </c>
      <c r="CG10" s="5">
        <v>0</v>
      </c>
      <c r="CH10" s="16">
        <v>0</v>
      </c>
      <c r="CI10" s="6">
        <v>0</v>
      </c>
      <c r="CJ10" s="5">
        <v>0</v>
      </c>
      <c r="CK10" s="16">
        <v>0</v>
      </c>
      <c r="CL10" s="6">
        <v>0</v>
      </c>
      <c r="CM10" s="5">
        <v>0</v>
      </c>
      <c r="CN10" s="16">
        <v>0</v>
      </c>
      <c r="CO10" s="6">
        <v>0</v>
      </c>
      <c r="CP10" s="5">
        <v>0</v>
      </c>
      <c r="CQ10" s="16">
        <v>0</v>
      </c>
      <c r="CR10" s="6">
        <v>0</v>
      </c>
      <c r="CS10" s="5">
        <v>0</v>
      </c>
      <c r="CT10" s="16">
        <v>0</v>
      </c>
      <c r="CU10" s="6">
        <v>0</v>
      </c>
      <c r="CV10" s="5">
        <v>0</v>
      </c>
      <c r="CW10" s="16">
        <v>0</v>
      </c>
      <c r="CX10" s="6">
        <f t="shared" si="6"/>
        <v>57</v>
      </c>
      <c r="CY10" s="14">
        <f t="shared" si="7"/>
        <v>69</v>
      </c>
    </row>
    <row r="11" spans="1:175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6">
        <v>0</v>
      </c>
      <c r="M11" s="5">
        <v>0</v>
      </c>
      <c r="N11" s="16">
        <v>0</v>
      </c>
      <c r="O11" s="6">
        <v>0</v>
      </c>
      <c r="P11" s="5">
        <v>0</v>
      </c>
      <c r="Q11" s="16">
        <v>0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56">
        <v>198</v>
      </c>
      <c r="AK11" s="12">
        <v>1148</v>
      </c>
      <c r="AL11" s="16">
        <f t="shared" si="0"/>
        <v>5797.9797979797977</v>
      </c>
      <c r="AM11" s="6">
        <v>0</v>
      </c>
      <c r="AN11" s="5">
        <v>0</v>
      </c>
      <c r="AO11" s="16">
        <f t="shared" si="1"/>
        <v>0</v>
      </c>
      <c r="AP11" s="6">
        <v>0</v>
      </c>
      <c r="AQ11" s="5">
        <v>0</v>
      </c>
      <c r="AR11" s="16">
        <v>0</v>
      </c>
      <c r="AS11" s="56">
        <v>0</v>
      </c>
      <c r="AT11" s="12">
        <v>0</v>
      </c>
      <c r="AU11" s="16">
        <f t="shared" si="2"/>
        <v>0</v>
      </c>
      <c r="AV11" s="56">
        <v>72</v>
      </c>
      <c r="AW11" s="12">
        <v>414</v>
      </c>
      <c r="AX11" s="16">
        <f t="shared" si="3"/>
        <v>5750</v>
      </c>
      <c r="AY11" s="6">
        <v>0</v>
      </c>
      <c r="AZ11" s="5">
        <v>0</v>
      </c>
      <c r="BA11" s="16">
        <v>0</v>
      </c>
      <c r="BB11" s="56">
        <v>18</v>
      </c>
      <c r="BC11" s="12">
        <v>104</v>
      </c>
      <c r="BD11" s="16">
        <f>BC11/BB11*1000</f>
        <v>5777.7777777777774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56">
        <v>113</v>
      </c>
      <c r="BL11" s="12">
        <v>153</v>
      </c>
      <c r="BM11" s="16">
        <f t="shared" si="4"/>
        <v>1353.9823008849557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f t="shared" si="5"/>
        <v>0</v>
      </c>
      <c r="CC11" s="6">
        <v>0</v>
      </c>
      <c r="CD11" s="5">
        <v>0</v>
      </c>
      <c r="CE11" s="16">
        <v>0</v>
      </c>
      <c r="CF11" s="6">
        <v>0</v>
      </c>
      <c r="CG11" s="5">
        <v>0</v>
      </c>
      <c r="CH11" s="16">
        <v>0</v>
      </c>
      <c r="CI11" s="6">
        <v>0</v>
      </c>
      <c r="CJ11" s="5">
        <v>0</v>
      </c>
      <c r="CK11" s="16">
        <v>0</v>
      </c>
      <c r="CL11" s="6">
        <v>0</v>
      </c>
      <c r="CM11" s="5">
        <v>0</v>
      </c>
      <c r="CN11" s="16">
        <v>0</v>
      </c>
      <c r="CO11" s="6">
        <v>0</v>
      </c>
      <c r="CP11" s="5">
        <v>0</v>
      </c>
      <c r="CQ11" s="16">
        <v>0</v>
      </c>
      <c r="CR11" s="6">
        <v>0</v>
      </c>
      <c r="CS11" s="5">
        <v>0</v>
      </c>
      <c r="CT11" s="16">
        <v>0</v>
      </c>
      <c r="CU11" s="6">
        <v>0</v>
      </c>
      <c r="CV11" s="5">
        <v>0</v>
      </c>
      <c r="CW11" s="16">
        <v>0</v>
      </c>
      <c r="CX11" s="6">
        <f t="shared" si="6"/>
        <v>401</v>
      </c>
      <c r="CY11" s="14">
        <f t="shared" si="7"/>
        <v>1819</v>
      </c>
    </row>
    <row r="12" spans="1:175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6">
        <v>0</v>
      </c>
      <c r="P12" s="5">
        <v>0</v>
      </c>
      <c r="Q12" s="16">
        <v>0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>
        <v>0</v>
      </c>
      <c r="AH12" s="5">
        <v>0</v>
      </c>
      <c r="AI12" s="16">
        <v>0</v>
      </c>
      <c r="AJ12" s="56">
        <v>270</v>
      </c>
      <c r="AK12" s="12">
        <v>1564</v>
      </c>
      <c r="AL12" s="16">
        <f t="shared" si="0"/>
        <v>5792.5925925925931</v>
      </c>
      <c r="AM12" s="6">
        <v>0</v>
      </c>
      <c r="AN12" s="5">
        <v>0</v>
      </c>
      <c r="AO12" s="16">
        <f t="shared" si="1"/>
        <v>0</v>
      </c>
      <c r="AP12" s="6">
        <v>0</v>
      </c>
      <c r="AQ12" s="5">
        <v>0</v>
      </c>
      <c r="AR12" s="16">
        <v>0</v>
      </c>
      <c r="AS12" s="56">
        <v>0</v>
      </c>
      <c r="AT12" s="12">
        <v>0</v>
      </c>
      <c r="AU12" s="16">
        <f t="shared" si="2"/>
        <v>0</v>
      </c>
      <c r="AV12" s="56">
        <v>432</v>
      </c>
      <c r="AW12" s="12">
        <v>2609</v>
      </c>
      <c r="AX12" s="16">
        <f t="shared" si="3"/>
        <v>6039.3518518518522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56">
        <v>90</v>
      </c>
      <c r="BL12" s="12">
        <v>136</v>
      </c>
      <c r="BM12" s="16">
        <f t="shared" si="4"/>
        <v>1511.1111111111111</v>
      </c>
      <c r="BN12" s="6">
        <v>0</v>
      </c>
      <c r="BO12" s="5">
        <v>0</v>
      </c>
      <c r="BP12" s="16">
        <v>0</v>
      </c>
      <c r="BQ12" s="56">
        <v>18</v>
      </c>
      <c r="BR12" s="12">
        <v>121</v>
      </c>
      <c r="BS12" s="16">
        <f t="shared" si="8"/>
        <v>6722.2222222222226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f t="shared" si="5"/>
        <v>0</v>
      </c>
      <c r="CC12" s="6">
        <v>0</v>
      </c>
      <c r="CD12" s="5">
        <v>0</v>
      </c>
      <c r="CE12" s="16">
        <v>0</v>
      </c>
      <c r="CF12" s="6">
        <v>0</v>
      </c>
      <c r="CG12" s="5">
        <v>0</v>
      </c>
      <c r="CH12" s="16">
        <v>0</v>
      </c>
      <c r="CI12" s="56">
        <v>72</v>
      </c>
      <c r="CJ12" s="12">
        <v>451</v>
      </c>
      <c r="CK12" s="16">
        <f t="shared" ref="CK12:CK17" si="9">CJ12/CI12*1000</f>
        <v>6263.8888888888896</v>
      </c>
      <c r="CL12" s="6">
        <v>0</v>
      </c>
      <c r="CM12" s="5">
        <v>0</v>
      </c>
      <c r="CN12" s="16">
        <v>0</v>
      </c>
      <c r="CO12" s="6">
        <v>0</v>
      </c>
      <c r="CP12" s="5">
        <v>0</v>
      </c>
      <c r="CQ12" s="16">
        <v>0</v>
      </c>
      <c r="CR12" s="6">
        <v>0</v>
      </c>
      <c r="CS12" s="5">
        <v>0</v>
      </c>
      <c r="CT12" s="16">
        <v>0</v>
      </c>
      <c r="CU12" s="6">
        <v>0</v>
      </c>
      <c r="CV12" s="5">
        <v>0</v>
      </c>
      <c r="CW12" s="16">
        <v>0</v>
      </c>
      <c r="CX12" s="6">
        <f t="shared" si="6"/>
        <v>882</v>
      </c>
      <c r="CY12" s="14">
        <f t="shared" si="7"/>
        <v>4881</v>
      </c>
    </row>
    <row r="13" spans="1:175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6">
        <v>0</v>
      </c>
      <c r="P13" s="5">
        <v>0</v>
      </c>
      <c r="Q13" s="16">
        <v>0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>
        <v>0</v>
      </c>
      <c r="AH13" s="5">
        <v>0</v>
      </c>
      <c r="AI13" s="16">
        <v>0</v>
      </c>
      <c r="AJ13" s="56">
        <v>162</v>
      </c>
      <c r="AK13" s="12">
        <v>940</v>
      </c>
      <c r="AL13" s="16">
        <f t="shared" si="0"/>
        <v>5802.4691358024693</v>
      </c>
      <c r="AM13" s="6">
        <v>0</v>
      </c>
      <c r="AN13" s="5">
        <v>0</v>
      </c>
      <c r="AO13" s="16">
        <f t="shared" si="1"/>
        <v>0</v>
      </c>
      <c r="AP13" s="6">
        <v>0</v>
      </c>
      <c r="AQ13" s="5">
        <v>0</v>
      </c>
      <c r="AR13" s="16">
        <v>0</v>
      </c>
      <c r="AS13" s="56">
        <v>0</v>
      </c>
      <c r="AT13" s="12">
        <v>0</v>
      </c>
      <c r="AU13" s="16">
        <f t="shared" si="2"/>
        <v>0</v>
      </c>
      <c r="AV13" s="56">
        <v>432</v>
      </c>
      <c r="AW13" s="12">
        <v>2689</v>
      </c>
      <c r="AX13" s="16">
        <f t="shared" si="3"/>
        <v>6224.5370370370374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56">
        <v>81</v>
      </c>
      <c r="BL13" s="12">
        <v>117</v>
      </c>
      <c r="BM13" s="16">
        <f t="shared" si="4"/>
        <v>1444.4444444444443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f t="shared" si="5"/>
        <v>0</v>
      </c>
      <c r="CC13" s="6">
        <v>0</v>
      </c>
      <c r="CD13" s="5">
        <v>0</v>
      </c>
      <c r="CE13" s="16">
        <v>0</v>
      </c>
      <c r="CF13" s="6">
        <v>0</v>
      </c>
      <c r="CG13" s="5">
        <v>0</v>
      </c>
      <c r="CH13" s="16">
        <v>0</v>
      </c>
      <c r="CI13" s="56">
        <v>18</v>
      </c>
      <c r="CJ13" s="12">
        <v>109</v>
      </c>
      <c r="CK13" s="16">
        <f t="shared" si="9"/>
        <v>6055.5555555555557</v>
      </c>
      <c r="CL13" s="6">
        <v>0</v>
      </c>
      <c r="CM13" s="5">
        <v>0</v>
      </c>
      <c r="CN13" s="16">
        <v>0</v>
      </c>
      <c r="CO13" s="6">
        <v>0</v>
      </c>
      <c r="CP13" s="5">
        <v>0</v>
      </c>
      <c r="CQ13" s="16">
        <v>0</v>
      </c>
      <c r="CR13" s="6">
        <v>0</v>
      </c>
      <c r="CS13" s="5">
        <v>0</v>
      </c>
      <c r="CT13" s="16">
        <v>0</v>
      </c>
      <c r="CU13" s="6">
        <v>0</v>
      </c>
      <c r="CV13" s="5">
        <v>0</v>
      </c>
      <c r="CW13" s="16">
        <v>0</v>
      </c>
      <c r="CX13" s="6">
        <f t="shared" si="6"/>
        <v>693</v>
      </c>
      <c r="CY13" s="14">
        <f t="shared" si="7"/>
        <v>3855</v>
      </c>
    </row>
    <row r="14" spans="1:175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6">
        <v>0</v>
      </c>
      <c r="P14" s="5">
        <v>0</v>
      </c>
      <c r="Q14" s="16">
        <v>0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>
        <v>0</v>
      </c>
      <c r="AH14" s="5">
        <v>0</v>
      </c>
      <c r="AI14" s="16">
        <v>0</v>
      </c>
      <c r="AJ14" s="56">
        <v>252</v>
      </c>
      <c r="AK14" s="12">
        <v>1462</v>
      </c>
      <c r="AL14" s="16">
        <f t="shared" si="0"/>
        <v>5801.5873015873012</v>
      </c>
      <c r="AM14" s="6">
        <v>0</v>
      </c>
      <c r="AN14" s="5">
        <v>0</v>
      </c>
      <c r="AO14" s="16">
        <f t="shared" si="1"/>
        <v>0</v>
      </c>
      <c r="AP14" s="6">
        <v>0</v>
      </c>
      <c r="AQ14" s="5">
        <v>0</v>
      </c>
      <c r="AR14" s="16">
        <v>0</v>
      </c>
      <c r="AS14" s="56">
        <v>0</v>
      </c>
      <c r="AT14" s="12">
        <v>0</v>
      </c>
      <c r="AU14" s="16">
        <f t="shared" si="2"/>
        <v>0</v>
      </c>
      <c r="AV14" s="56">
        <v>198</v>
      </c>
      <c r="AW14" s="12">
        <v>1194</v>
      </c>
      <c r="AX14" s="16">
        <f t="shared" si="3"/>
        <v>6030.30303030303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56">
        <v>53</v>
      </c>
      <c r="BL14" s="12">
        <v>64</v>
      </c>
      <c r="BM14" s="16">
        <f t="shared" si="4"/>
        <v>1207.5471698113206</v>
      </c>
      <c r="BN14" s="6">
        <v>0</v>
      </c>
      <c r="BO14" s="5">
        <v>0</v>
      </c>
      <c r="BP14" s="16">
        <v>0</v>
      </c>
      <c r="BQ14" s="56">
        <v>36</v>
      </c>
      <c r="BR14" s="12">
        <v>238</v>
      </c>
      <c r="BS14" s="16">
        <f t="shared" si="8"/>
        <v>6611.1111111111104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f t="shared" si="5"/>
        <v>0</v>
      </c>
      <c r="CC14" s="6">
        <v>0</v>
      </c>
      <c r="CD14" s="5">
        <v>0</v>
      </c>
      <c r="CE14" s="16">
        <v>0</v>
      </c>
      <c r="CF14" s="6">
        <v>0</v>
      </c>
      <c r="CG14" s="5">
        <v>0</v>
      </c>
      <c r="CH14" s="16">
        <v>0</v>
      </c>
      <c r="CI14" s="56">
        <v>36</v>
      </c>
      <c r="CJ14" s="12">
        <v>249</v>
      </c>
      <c r="CK14" s="16">
        <f t="shared" si="9"/>
        <v>6916.666666666667</v>
      </c>
      <c r="CL14" s="6">
        <v>0</v>
      </c>
      <c r="CM14" s="5">
        <v>0</v>
      </c>
      <c r="CN14" s="16">
        <v>0</v>
      </c>
      <c r="CO14" s="6">
        <v>0</v>
      </c>
      <c r="CP14" s="5">
        <v>0</v>
      </c>
      <c r="CQ14" s="16">
        <v>0</v>
      </c>
      <c r="CR14" s="6">
        <v>0</v>
      </c>
      <c r="CS14" s="5">
        <v>0</v>
      </c>
      <c r="CT14" s="16">
        <v>0</v>
      </c>
      <c r="CU14" s="6">
        <v>0</v>
      </c>
      <c r="CV14" s="5">
        <v>0</v>
      </c>
      <c r="CW14" s="16">
        <v>0</v>
      </c>
      <c r="CX14" s="6">
        <f t="shared" si="6"/>
        <v>575</v>
      </c>
      <c r="CY14" s="14">
        <f t="shared" si="7"/>
        <v>3207</v>
      </c>
    </row>
    <row r="15" spans="1:175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56">
        <v>20</v>
      </c>
      <c r="G15" s="12">
        <v>141</v>
      </c>
      <c r="H15" s="16">
        <f>G15/F15*1000</f>
        <v>7050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6">
        <v>0</v>
      </c>
      <c r="P15" s="5">
        <v>0</v>
      </c>
      <c r="Q15" s="16">
        <v>0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56">
        <v>188</v>
      </c>
      <c r="AK15" s="12">
        <v>1090</v>
      </c>
      <c r="AL15" s="16">
        <f t="shared" si="0"/>
        <v>5797.8723404255325</v>
      </c>
      <c r="AM15" s="6">
        <v>0</v>
      </c>
      <c r="AN15" s="5">
        <v>0</v>
      </c>
      <c r="AO15" s="16">
        <f t="shared" si="1"/>
        <v>0</v>
      </c>
      <c r="AP15" s="6">
        <v>0</v>
      </c>
      <c r="AQ15" s="5">
        <v>0</v>
      </c>
      <c r="AR15" s="16">
        <v>0</v>
      </c>
      <c r="AS15" s="56">
        <v>0</v>
      </c>
      <c r="AT15" s="12">
        <v>0</v>
      </c>
      <c r="AU15" s="16">
        <f t="shared" si="2"/>
        <v>0</v>
      </c>
      <c r="AV15" s="56">
        <v>432</v>
      </c>
      <c r="AW15" s="12">
        <v>2822</v>
      </c>
      <c r="AX15" s="16">
        <f t="shared" si="3"/>
        <v>6532.4074074074078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56">
        <v>36</v>
      </c>
      <c r="BR15" s="12">
        <v>217</v>
      </c>
      <c r="BS15" s="16">
        <f t="shared" si="8"/>
        <v>6027.7777777777774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f t="shared" si="5"/>
        <v>0</v>
      </c>
      <c r="CC15" s="6">
        <v>0</v>
      </c>
      <c r="CD15" s="5">
        <v>0</v>
      </c>
      <c r="CE15" s="16">
        <v>0</v>
      </c>
      <c r="CF15" s="6">
        <v>0</v>
      </c>
      <c r="CG15" s="5">
        <v>0</v>
      </c>
      <c r="CH15" s="16">
        <v>0</v>
      </c>
      <c r="CI15" s="56">
        <v>90</v>
      </c>
      <c r="CJ15" s="12">
        <v>1678</v>
      </c>
      <c r="CK15" s="16">
        <f t="shared" si="9"/>
        <v>18644.444444444445</v>
      </c>
      <c r="CL15" s="6">
        <v>0</v>
      </c>
      <c r="CM15" s="5">
        <v>0</v>
      </c>
      <c r="CN15" s="16">
        <v>0</v>
      </c>
      <c r="CO15" s="6">
        <v>0</v>
      </c>
      <c r="CP15" s="5">
        <v>0</v>
      </c>
      <c r="CQ15" s="16">
        <v>0</v>
      </c>
      <c r="CR15" s="6">
        <v>0</v>
      </c>
      <c r="CS15" s="5">
        <v>0</v>
      </c>
      <c r="CT15" s="16">
        <v>0</v>
      </c>
      <c r="CU15" s="6">
        <v>0</v>
      </c>
      <c r="CV15" s="5">
        <v>0</v>
      </c>
      <c r="CW15" s="16">
        <v>0</v>
      </c>
      <c r="CX15" s="6">
        <f t="shared" si="6"/>
        <v>766</v>
      </c>
      <c r="CY15" s="14">
        <f t="shared" si="7"/>
        <v>5948</v>
      </c>
    </row>
    <row r="16" spans="1:175" x14ac:dyDescent="0.3">
      <c r="A16" s="48">
        <v>2004</v>
      </c>
      <c r="B16" s="49" t="s">
        <v>15</v>
      </c>
      <c r="C16" s="56">
        <v>13</v>
      </c>
      <c r="D16" s="12">
        <v>15</v>
      </c>
      <c r="E16" s="16">
        <f>D16/C16*1000</f>
        <v>1153.8461538461538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56">
        <v>216</v>
      </c>
      <c r="AK16" s="12">
        <v>1253</v>
      </c>
      <c r="AL16" s="16">
        <f t="shared" si="0"/>
        <v>5800.9259259259252</v>
      </c>
      <c r="AM16" s="6">
        <v>0</v>
      </c>
      <c r="AN16" s="5">
        <v>0</v>
      </c>
      <c r="AO16" s="16">
        <f t="shared" si="1"/>
        <v>0</v>
      </c>
      <c r="AP16" s="6">
        <v>0</v>
      </c>
      <c r="AQ16" s="5">
        <v>0</v>
      </c>
      <c r="AR16" s="16">
        <v>0</v>
      </c>
      <c r="AS16" s="56">
        <v>0</v>
      </c>
      <c r="AT16" s="12">
        <v>0</v>
      </c>
      <c r="AU16" s="16">
        <f t="shared" si="2"/>
        <v>0</v>
      </c>
      <c r="AV16" s="56">
        <v>468</v>
      </c>
      <c r="AW16" s="12">
        <v>2840</v>
      </c>
      <c r="AX16" s="16">
        <f t="shared" si="3"/>
        <v>6068.3760683760684</v>
      </c>
      <c r="AY16" s="6">
        <v>0</v>
      </c>
      <c r="AZ16" s="5">
        <v>0</v>
      </c>
      <c r="BA16" s="16">
        <v>0</v>
      </c>
      <c r="BB16" s="56">
        <v>18</v>
      </c>
      <c r="BC16" s="12">
        <v>104</v>
      </c>
      <c r="BD16" s="16">
        <f>BC16/BB16*1000</f>
        <v>5777.7777777777774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56">
        <v>18</v>
      </c>
      <c r="BL16" s="12">
        <v>22</v>
      </c>
      <c r="BM16" s="16">
        <f t="shared" si="4"/>
        <v>1222.2222222222224</v>
      </c>
      <c r="BN16" s="6">
        <v>0</v>
      </c>
      <c r="BO16" s="5">
        <v>0</v>
      </c>
      <c r="BP16" s="16">
        <v>0</v>
      </c>
      <c r="BQ16" s="56">
        <v>36</v>
      </c>
      <c r="BR16" s="12">
        <v>200</v>
      </c>
      <c r="BS16" s="16">
        <f t="shared" si="8"/>
        <v>5555.5555555555557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f t="shared" si="5"/>
        <v>0</v>
      </c>
      <c r="CC16" s="6">
        <v>0</v>
      </c>
      <c r="CD16" s="5">
        <v>0</v>
      </c>
      <c r="CE16" s="16">
        <v>0</v>
      </c>
      <c r="CF16" s="6">
        <v>0</v>
      </c>
      <c r="CG16" s="5">
        <v>0</v>
      </c>
      <c r="CH16" s="16">
        <v>0</v>
      </c>
      <c r="CI16" s="56">
        <v>18</v>
      </c>
      <c r="CJ16" s="12">
        <v>117</v>
      </c>
      <c r="CK16" s="16">
        <f t="shared" si="9"/>
        <v>6500</v>
      </c>
      <c r="CL16" s="6">
        <v>0</v>
      </c>
      <c r="CM16" s="5">
        <v>0</v>
      </c>
      <c r="CN16" s="16">
        <v>0</v>
      </c>
      <c r="CO16" s="6">
        <v>0</v>
      </c>
      <c r="CP16" s="5">
        <v>0</v>
      </c>
      <c r="CQ16" s="16">
        <v>0</v>
      </c>
      <c r="CR16" s="6">
        <v>0</v>
      </c>
      <c r="CS16" s="5">
        <v>0</v>
      </c>
      <c r="CT16" s="16">
        <v>0</v>
      </c>
      <c r="CU16" s="6">
        <v>0</v>
      </c>
      <c r="CV16" s="5">
        <v>0</v>
      </c>
      <c r="CW16" s="16">
        <v>0</v>
      </c>
      <c r="CX16" s="6">
        <f t="shared" si="6"/>
        <v>787</v>
      </c>
      <c r="CY16" s="14">
        <f t="shared" si="7"/>
        <v>4551</v>
      </c>
    </row>
    <row r="17" spans="1:171" x14ac:dyDescent="0.3">
      <c r="A17" s="48">
        <v>2004</v>
      </c>
      <c r="B17" s="49" t="s">
        <v>16</v>
      </c>
      <c r="C17" s="56">
        <v>8</v>
      </c>
      <c r="D17" s="12">
        <v>9</v>
      </c>
      <c r="E17" s="16">
        <f>D17/C17*1000</f>
        <v>1125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56">
        <v>250</v>
      </c>
      <c r="AK17" s="12">
        <v>1728</v>
      </c>
      <c r="AL17" s="16">
        <f t="shared" si="0"/>
        <v>6912</v>
      </c>
      <c r="AM17" s="6">
        <v>0</v>
      </c>
      <c r="AN17" s="5">
        <v>0</v>
      </c>
      <c r="AO17" s="16">
        <f t="shared" si="1"/>
        <v>0</v>
      </c>
      <c r="AP17" s="6">
        <v>0</v>
      </c>
      <c r="AQ17" s="5">
        <v>0</v>
      </c>
      <c r="AR17" s="16">
        <v>0</v>
      </c>
      <c r="AS17" s="56">
        <v>0</v>
      </c>
      <c r="AT17" s="12">
        <v>0</v>
      </c>
      <c r="AU17" s="16">
        <f t="shared" si="2"/>
        <v>0</v>
      </c>
      <c r="AV17" s="56">
        <v>270</v>
      </c>
      <c r="AW17" s="12">
        <v>1642</v>
      </c>
      <c r="AX17" s="16">
        <f t="shared" si="3"/>
        <v>6081.4814814814818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56">
        <v>73</v>
      </c>
      <c r="BL17" s="12">
        <v>87</v>
      </c>
      <c r="BM17" s="16">
        <f t="shared" si="4"/>
        <v>1191.7808219178082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f t="shared" si="5"/>
        <v>0</v>
      </c>
      <c r="CC17" s="6">
        <v>0</v>
      </c>
      <c r="CD17" s="5">
        <v>0</v>
      </c>
      <c r="CE17" s="16">
        <v>0</v>
      </c>
      <c r="CF17" s="6">
        <v>0</v>
      </c>
      <c r="CG17" s="5">
        <v>0</v>
      </c>
      <c r="CH17" s="16">
        <v>0</v>
      </c>
      <c r="CI17" s="56">
        <v>72</v>
      </c>
      <c r="CJ17" s="12">
        <v>417</v>
      </c>
      <c r="CK17" s="16">
        <f t="shared" si="9"/>
        <v>5791.666666666667</v>
      </c>
      <c r="CL17" s="6">
        <v>0</v>
      </c>
      <c r="CM17" s="5">
        <v>0</v>
      </c>
      <c r="CN17" s="16">
        <v>0</v>
      </c>
      <c r="CO17" s="6">
        <v>0</v>
      </c>
      <c r="CP17" s="5">
        <v>0</v>
      </c>
      <c r="CQ17" s="16">
        <v>0</v>
      </c>
      <c r="CR17" s="6">
        <v>0</v>
      </c>
      <c r="CS17" s="5">
        <v>0</v>
      </c>
      <c r="CT17" s="16">
        <v>0</v>
      </c>
      <c r="CU17" s="6">
        <v>0</v>
      </c>
      <c r="CV17" s="5">
        <v>0</v>
      </c>
      <c r="CW17" s="16">
        <v>0</v>
      </c>
      <c r="CX17" s="6">
        <f t="shared" si="6"/>
        <v>673</v>
      </c>
      <c r="CY17" s="14">
        <f t="shared" si="7"/>
        <v>3883</v>
      </c>
    </row>
    <row r="18" spans="1:171" ht="15" thickBot="1" x14ac:dyDescent="0.35">
      <c r="A18" s="60"/>
      <c r="B18" s="61" t="s">
        <v>17</v>
      </c>
      <c r="C18" s="42">
        <f>SUM(C6:C17)</f>
        <v>21</v>
      </c>
      <c r="D18" s="41">
        <f>SUM(D6:D17)</f>
        <v>24</v>
      </c>
      <c r="E18" s="62"/>
      <c r="F18" s="42">
        <f>SUM(F6:F17)</f>
        <v>20</v>
      </c>
      <c r="G18" s="41">
        <f>SUM(G6:G17)</f>
        <v>141</v>
      </c>
      <c r="H18" s="62"/>
      <c r="I18" s="42">
        <f>SUM(I6:I17)</f>
        <v>0</v>
      </c>
      <c r="J18" s="41">
        <f>SUM(J6:J17)</f>
        <v>0</v>
      </c>
      <c r="K18" s="62"/>
      <c r="L18" s="42">
        <f>SUM(L6:L17)</f>
        <v>0</v>
      </c>
      <c r="M18" s="41">
        <f>SUM(M6:M17)</f>
        <v>0</v>
      </c>
      <c r="N18" s="62"/>
      <c r="O18" s="42">
        <f>SUM(O6:O17)</f>
        <v>0</v>
      </c>
      <c r="P18" s="41">
        <f>SUM(P6:P17)</f>
        <v>0</v>
      </c>
      <c r="Q18" s="62"/>
      <c r="R18" s="42">
        <f>SUM(R6:R17)</f>
        <v>0</v>
      </c>
      <c r="S18" s="41">
        <f>SUM(S6:S17)</f>
        <v>0</v>
      </c>
      <c r="T18" s="62"/>
      <c r="U18" s="42">
        <f>SUM(U6:U17)</f>
        <v>0</v>
      </c>
      <c r="V18" s="41">
        <f>SUM(V6:V17)</f>
        <v>0</v>
      </c>
      <c r="W18" s="62"/>
      <c r="X18" s="42">
        <f>SUM(X6:X17)</f>
        <v>0</v>
      </c>
      <c r="Y18" s="41">
        <f>SUM(Y6:Y17)</f>
        <v>0</v>
      </c>
      <c r="Z18" s="62"/>
      <c r="AA18" s="42">
        <f>SUM(AA6:AA17)</f>
        <v>0</v>
      </c>
      <c r="AB18" s="41">
        <f>SUM(AB6:AB17)</f>
        <v>0</v>
      </c>
      <c r="AC18" s="62"/>
      <c r="AD18" s="42">
        <f>SUM(AD6:AD17)</f>
        <v>0</v>
      </c>
      <c r="AE18" s="41">
        <f>SUM(AE6:AE17)</f>
        <v>0</v>
      </c>
      <c r="AF18" s="62"/>
      <c r="AG18" s="42">
        <f>SUM(AG6:AG17)</f>
        <v>0</v>
      </c>
      <c r="AH18" s="41">
        <f>SUM(AH6:AH17)</f>
        <v>0</v>
      </c>
      <c r="AI18" s="62"/>
      <c r="AJ18" s="42">
        <f>SUM(AJ6:AJ17)</f>
        <v>1554</v>
      </c>
      <c r="AK18" s="41">
        <f>SUM(AK6:AK17)</f>
        <v>9345</v>
      </c>
      <c r="AL18" s="62"/>
      <c r="AM18" s="42">
        <f t="shared" ref="AM18:AN18" si="10">SUM(AM6:AM17)</f>
        <v>0</v>
      </c>
      <c r="AN18" s="41">
        <f t="shared" si="10"/>
        <v>0</v>
      </c>
      <c r="AO18" s="62"/>
      <c r="AP18" s="42">
        <f>SUM(AP6:AP17)</f>
        <v>0</v>
      </c>
      <c r="AQ18" s="41">
        <f>SUM(AQ6:AQ17)</f>
        <v>0</v>
      </c>
      <c r="AR18" s="62"/>
      <c r="AS18" s="42">
        <f t="shared" ref="AS18:AT18" si="11">SUM(AS6:AS17)</f>
        <v>0</v>
      </c>
      <c r="AT18" s="41">
        <f t="shared" si="11"/>
        <v>0</v>
      </c>
      <c r="AU18" s="62"/>
      <c r="AV18" s="42">
        <f>SUM(AV6:AV17)</f>
        <v>2430</v>
      </c>
      <c r="AW18" s="41">
        <f>SUM(AW6:AW17)</f>
        <v>15199</v>
      </c>
      <c r="AX18" s="62"/>
      <c r="AY18" s="42">
        <f>SUM(AY6:AY17)</f>
        <v>0</v>
      </c>
      <c r="AZ18" s="41">
        <f>SUM(AZ6:AZ17)</f>
        <v>0</v>
      </c>
      <c r="BA18" s="62"/>
      <c r="BB18" s="42">
        <f>SUM(BB6:BB17)</f>
        <v>36</v>
      </c>
      <c r="BC18" s="41">
        <f>SUM(BC6:BC17)</f>
        <v>208</v>
      </c>
      <c r="BD18" s="62"/>
      <c r="BE18" s="42">
        <f>SUM(BE6:BE17)</f>
        <v>0</v>
      </c>
      <c r="BF18" s="41">
        <f>SUM(BF6:BF17)</f>
        <v>0</v>
      </c>
      <c r="BG18" s="62"/>
      <c r="BH18" s="42">
        <f>SUM(BH6:BH17)</f>
        <v>0</v>
      </c>
      <c r="BI18" s="41">
        <f>SUM(BI6:BI17)</f>
        <v>0</v>
      </c>
      <c r="BJ18" s="62"/>
      <c r="BK18" s="42">
        <f>SUM(BK6:BK17)</f>
        <v>546</v>
      </c>
      <c r="BL18" s="41">
        <f>SUM(BL6:BL17)</f>
        <v>721</v>
      </c>
      <c r="BM18" s="62"/>
      <c r="BN18" s="42">
        <f>SUM(BN6:BN17)</f>
        <v>0</v>
      </c>
      <c r="BO18" s="41">
        <f>SUM(BO6:BO17)</f>
        <v>0</v>
      </c>
      <c r="BP18" s="62"/>
      <c r="BQ18" s="42">
        <f>SUM(BQ6:BQ17)</f>
        <v>144</v>
      </c>
      <c r="BR18" s="41">
        <f>SUM(BR6:BR17)</f>
        <v>931</v>
      </c>
      <c r="BS18" s="62"/>
      <c r="BT18" s="42">
        <f>SUM(BT6:BT17)</f>
        <v>0</v>
      </c>
      <c r="BU18" s="41">
        <f>SUM(BU6:BU17)</f>
        <v>0</v>
      </c>
      <c r="BV18" s="62"/>
      <c r="BW18" s="42">
        <f>SUM(BW6:BW17)</f>
        <v>36</v>
      </c>
      <c r="BX18" s="41">
        <f>SUM(BX6:BX17)</f>
        <v>350</v>
      </c>
      <c r="BY18" s="62"/>
      <c r="BZ18" s="42">
        <f t="shared" ref="BZ18:CA18" si="12">SUM(BZ6:BZ17)</f>
        <v>0</v>
      </c>
      <c r="CA18" s="41">
        <f t="shared" si="12"/>
        <v>0</v>
      </c>
      <c r="CB18" s="62"/>
      <c r="CC18" s="42">
        <f>SUM(CC6:CC17)</f>
        <v>0</v>
      </c>
      <c r="CD18" s="41">
        <f>SUM(CD6:CD17)</f>
        <v>0</v>
      </c>
      <c r="CE18" s="62"/>
      <c r="CF18" s="42">
        <f>SUM(CF6:CF17)</f>
        <v>0</v>
      </c>
      <c r="CG18" s="41">
        <f>SUM(CG6:CG17)</f>
        <v>0</v>
      </c>
      <c r="CH18" s="62"/>
      <c r="CI18" s="42">
        <f>SUM(CI6:CI17)</f>
        <v>306</v>
      </c>
      <c r="CJ18" s="41">
        <f>SUM(CJ6:CJ17)</f>
        <v>3021</v>
      </c>
      <c r="CK18" s="62"/>
      <c r="CL18" s="42">
        <f>SUM(CL6:CL17)</f>
        <v>0</v>
      </c>
      <c r="CM18" s="41">
        <f>SUM(CM6:CM17)</f>
        <v>0</v>
      </c>
      <c r="CN18" s="62"/>
      <c r="CO18" s="42">
        <f>SUM(CO6:CO17)</f>
        <v>0</v>
      </c>
      <c r="CP18" s="41">
        <f>SUM(CP6:CP17)</f>
        <v>0</v>
      </c>
      <c r="CQ18" s="62"/>
      <c r="CR18" s="42">
        <f>SUM(CR6:CR17)</f>
        <v>0</v>
      </c>
      <c r="CS18" s="41">
        <f>SUM(CS6:CS17)</f>
        <v>0</v>
      </c>
      <c r="CT18" s="62"/>
      <c r="CU18" s="42">
        <f>SUM(CU6:CU17)</f>
        <v>0</v>
      </c>
      <c r="CV18" s="41">
        <f>SUM(CV6:CV17)</f>
        <v>0</v>
      </c>
      <c r="CW18" s="62"/>
      <c r="CX18" s="42">
        <f t="shared" si="6"/>
        <v>5093</v>
      </c>
      <c r="CY18" s="43">
        <f t="shared" si="7"/>
        <v>29940</v>
      </c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</row>
    <row r="19" spans="1:171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11">
        <v>0</v>
      </c>
      <c r="P19" s="30">
        <v>0</v>
      </c>
      <c r="Q19" s="53">
        <v>0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57">
        <v>60</v>
      </c>
      <c r="AK19" s="31">
        <v>464</v>
      </c>
      <c r="AL19" s="53">
        <f t="shared" ref="AL19:AL30" si="13">AK19/AJ19*1000</f>
        <v>7733.333333333333</v>
      </c>
      <c r="AM19" s="11">
        <v>0</v>
      </c>
      <c r="AN19" s="30">
        <v>0</v>
      </c>
      <c r="AO19" s="53">
        <f t="shared" ref="AO19:AO30" si="14">IF(AM19=0,0,AN19/AM19*1000)</f>
        <v>0</v>
      </c>
      <c r="AP19" s="11">
        <v>0</v>
      </c>
      <c r="AQ19" s="30">
        <v>0</v>
      </c>
      <c r="AR19" s="53">
        <v>0</v>
      </c>
      <c r="AS19" s="57">
        <v>0</v>
      </c>
      <c r="AT19" s="31">
        <v>0</v>
      </c>
      <c r="AU19" s="53">
        <f t="shared" ref="AU19:AU30" si="15">IF(AS19=0,0,AT19/AS19*1000)</f>
        <v>0</v>
      </c>
      <c r="AV19" s="57">
        <v>198</v>
      </c>
      <c r="AW19" s="31">
        <v>1139</v>
      </c>
      <c r="AX19" s="53">
        <f t="shared" ref="AX19:AX30" si="16">AW19/AV19*1000</f>
        <v>5752.5252525252527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57">
        <v>116</v>
      </c>
      <c r="BL19" s="31">
        <v>139</v>
      </c>
      <c r="BM19" s="53">
        <f>BL19/BK19*1000</f>
        <v>1198.2758620689656</v>
      </c>
      <c r="BN19" s="11">
        <v>0</v>
      </c>
      <c r="BO19" s="30">
        <v>0</v>
      </c>
      <c r="BP19" s="53">
        <v>0</v>
      </c>
      <c r="BQ19" s="57">
        <v>180</v>
      </c>
      <c r="BR19" s="31">
        <v>951</v>
      </c>
      <c r="BS19" s="53">
        <f t="shared" ref="BS19:BS29" si="17">BR19/BQ19*1000</f>
        <v>5283.333333333333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f t="shared" ref="CB19:CB30" si="18">IF(BZ19=0,0,CA19/BZ19*1000)</f>
        <v>0</v>
      </c>
      <c r="CC19" s="11">
        <v>0</v>
      </c>
      <c r="CD19" s="30">
        <v>0</v>
      </c>
      <c r="CE19" s="53">
        <v>0</v>
      </c>
      <c r="CF19" s="11">
        <v>0</v>
      </c>
      <c r="CG19" s="30">
        <v>0</v>
      </c>
      <c r="CH19" s="53">
        <v>0</v>
      </c>
      <c r="CI19" s="57">
        <v>126</v>
      </c>
      <c r="CJ19" s="31">
        <v>701</v>
      </c>
      <c r="CK19" s="53">
        <f t="shared" ref="CK19:CK28" si="19">CJ19/CI19*1000</f>
        <v>5563.4920634920636</v>
      </c>
      <c r="CL19" s="11">
        <v>0</v>
      </c>
      <c r="CM19" s="30">
        <v>0</v>
      </c>
      <c r="CN19" s="53">
        <v>0</v>
      </c>
      <c r="CO19" s="11">
        <v>0</v>
      </c>
      <c r="CP19" s="30">
        <v>0</v>
      </c>
      <c r="CQ19" s="53">
        <v>0</v>
      </c>
      <c r="CR19" s="11">
        <v>0</v>
      </c>
      <c r="CS19" s="30">
        <v>0</v>
      </c>
      <c r="CT19" s="53">
        <v>0</v>
      </c>
      <c r="CU19" s="11">
        <v>0</v>
      </c>
      <c r="CV19" s="30">
        <v>0</v>
      </c>
      <c r="CW19" s="53">
        <v>0</v>
      </c>
      <c r="CX19" s="11">
        <f>SUM(CU19,CR19,CO19,CL19,CI19,CC19,BW19,BT19,BQ19,BK19,BB19,AV19,AP19,AJ19,AD19,X19,R19,L19,F19,C19)</f>
        <v>680</v>
      </c>
      <c r="CY19" s="15">
        <f>SUM(CV19,CS19,CP19,CM19,CJ19,CD19,BX19,BU19,BR19,BL19,BC19,AW19,AQ19,AK19,AE19,Y19,S19,M19,G19,D19)</f>
        <v>3394</v>
      </c>
    </row>
    <row r="20" spans="1:171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56">
        <v>36</v>
      </c>
      <c r="G20" s="12">
        <v>140</v>
      </c>
      <c r="H20" s="16">
        <f>G20/F20*1000</f>
        <v>3888.8888888888887</v>
      </c>
      <c r="I20" s="6">
        <v>0</v>
      </c>
      <c r="J20" s="5">
        <v>1</v>
      </c>
      <c r="K20" s="16">
        <v>0</v>
      </c>
      <c r="L20" s="6">
        <v>0</v>
      </c>
      <c r="M20" s="5">
        <v>0</v>
      </c>
      <c r="N20" s="16">
        <v>0</v>
      </c>
      <c r="O20" s="6">
        <v>0</v>
      </c>
      <c r="P20" s="5">
        <v>0</v>
      </c>
      <c r="Q20" s="16">
        <v>0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56">
        <v>374</v>
      </c>
      <c r="AK20" s="12">
        <v>2169</v>
      </c>
      <c r="AL20" s="16">
        <f t="shared" si="13"/>
        <v>5799.4652406417117</v>
      </c>
      <c r="AM20" s="6">
        <v>0</v>
      </c>
      <c r="AN20" s="5">
        <v>0</v>
      </c>
      <c r="AO20" s="16">
        <f t="shared" si="14"/>
        <v>0</v>
      </c>
      <c r="AP20" s="6">
        <v>0</v>
      </c>
      <c r="AQ20" s="5">
        <v>0</v>
      </c>
      <c r="AR20" s="16">
        <v>0</v>
      </c>
      <c r="AS20" s="56">
        <v>0</v>
      </c>
      <c r="AT20" s="12">
        <v>0</v>
      </c>
      <c r="AU20" s="16">
        <f t="shared" si="15"/>
        <v>0</v>
      </c>
      <c r="AV20" s="56">
        <v>270</v>
      </c>
      <c r="AW20" s="12">
        <v>1323</v>
      </c>
      <c r="AX20" s="16">
        <f t="shared" si="16"/>
        <v>4900</v>
      </c>
      <c r="AY20" s="6">
        <v>0</v>
      </c>
      <c r="AZ20" s="5">
        <v>0</v>
      </c>
      <c r="BA20" s="16">
        <v>0</v>
      </c>
      <c r="BB20" s="56">
        <v>18</v>
      </c>
      <c r="BC20" s="12">
        <v>104</v>
      </c>
      <c r="BD20" s="16">
        <f>BC20/BB20*1000</f>
        <v>5777.7777777777774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56">
        <v>18</v>
      </c>
      <c r="BR20" s="12">
        <v>94</v>
      </c>
      <c r="BS20" s="16">
        <f t="shared" si="17"/>
        <v>5222.2222222222226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f t="shared" si="18"/>
        <v>0</v>
      </c>
      <c r="CC20" s="6">
        <v>0</v>
      </c>
      <c r="CD20" s="5">
        <v>0</v>
      </c>
      <c r="CE20" s="16">
        <v>0</v>
      </c>
      <c r="CF20" s="6">
        <v>0</v>
      </c>
      <c r="CG20" s="5">
        <v>0</v>
      </c>
      <c r="CH20" s="16">
        <v>0</v>
      </c>
      <c r="CI20" s="56">
        <v>18</v>
      </c>
      <c r="CJ20" s="12">
        <v>106</v>
      </c>
      <c r="CK20" s="16">
        <f t="shared" si="19"/>
        <v>5888.8888888888896</v>
      </c>
      <c r="CL20" s="6">
        <v>0</v>
      </c>
      <c r="CM20" s="5">
        <v>0</v>
      </c>
      <c r="CN20" s="16">
        <v>0</v>
      </c>
      <c r="CO20" s="6">
        <v>0</v>
      </c>
      <c r="CP20" s="5">
        <v>0</v>
      </c>
      <c r="CQ20" s="16">
        <v>0</v>
      </c>
      <c r="CR20" s="6">
        <v>0</v>
      </c>
      <c r="CS20" s="5">
        <v>0</v>
      </c>
      <c r="CT20" s="16">
        <v>0</v>
      </c>
      <c r="CU20" s="6">
        <v>0</v>
      </c>
      <c r="CV20" s="5">
        <v>0</v>
      </c>
      <c r="CW20" s="16">
        <v>0</v>
      </c>
      <c r="CX20" s="6">
        <f t="shared" ref="CX20:CX51" si="20">SUM(CU20,CR20,CO20,CL20,CI20,CC20,BW20,BT20,BQ20,BK20,BB20,AV20,AP20,AJ20,AD20,X20,R20,L20,F20,C20)</f>
        <v>734</v>
      </c>
      <c r="CY20" s="14">
        <f t="shared" ref="CY20:CY31" si="21">SUM(CV20,CS20,CP20,CM20,CJ20,CD20,BX20,BU20,BR20,BL20,BC20,AW20,AQ20,AK20,AE20,Y20,S20,M20,G20,D20,J20)</f>
        <v>3937</v>
      </c>
    </row>
    <row r="21" spans="1:171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6">
        <v>0</v>
      </c>
      <c r="P21" s="5">
        <v>0</v>
      </c>
      <c r="Q21" s="16">
        <v>0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56">
        <v>58</v>
      </c>
      <c r="AE21" s="12">
        <v>320</v>
      </c>
      <c r="AF21" s="16">
        <f>AE21/AD21*1000</f>
        <v>5517.2413793103451</v>
      </c>
      <c r="AG21" s="6">
        <v>0</v>
      </c>
      <c r="AH21" s="5">
        <v>0</v>
      </c>
      <c r="AI21" s="16">
        <v>0</v>
      </c>
      <c r="AJ21" s="56">
        <v>690</v>
      </c>
      <c r="AK21" s="12">
        <v>4002</v>
      </c>
      <c r="AL21" s="16">
        <f t="shared" si="13"/>
        <v>5800</v>
      </c>
      <c r="AM21" s="6">
        <v>0</v>
      </c>
      <c r="AN21" s="5">
        <v>0</v>
      </c>
      <c r="AO21" s="16">
        <f t="shared" si="14"/>
        <v>0</v>
      </c>
      <c r="AP21" s="6">
        <v>0</v>
      </c>
      <c r="AQ21" s="5">
        <v>0</v>
      </c>
      <c r="AR21" s="16">
        <v>0</v>
      </c>
      <c r="AS21" s="56">
        <v>0</v>
      </c>
      <c r="AT21" s="12">
        <v>0</v>
      </c>
      <c r="AU21" s="16">
        <f t="shared" si="15"/>
        <v>0</v>
      </c>
      <c r="AV21" s="56">
        <v>378</v>
      </c>
      <c r="AW21" s="12">
        <v>2449</v>
      </c>
      <c r="AX21" s="16">
        <f t="shared" si="16"/>
        <v>6478.8359788359785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6">
        <v>0</v>
      </c>
      <c r="BF21" s="5">
        <v>0</v>
      </c>
      <c r="BG21" s="16">
        <v>0</v>
      </c>
      <c r="BH21" s="6">
        <v>0</v>
      </c>
      <c r="BI21" s="5">
        <v>0</v>
      </c>
      <c r="BJ21" s="16">
        <v>0</v>
      </c>
      <c r="BK21" s="56">
        <v>28</v>
      </c>
      <c r="BL21" s="12">
        <v>105</v>
      </c>
      <c r="BM21" s="16">
        <f>BL21/BK21*1000</f>
        <v>3750</v>
      </c>
      <c r="BN21" s="6">
        <v>0</v>
      </c>
      <c r="BO21" s="5">
        <v>0</v>
      </c>
      <c r="BP21" s="16">
        <v>0</v>
      </c>
      <c r="BQ21" s="56">
        <v>126</v>
      </c>
      <c r="BR21" s="12">
        <v>627</v>
      </c>
      <c r="BS21" s="16">
        <f t="shared" si="17"/>
        <v>4976.1904761904761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f t="shared" si="18"/>
        <v>0</v>
      </c>
      <c r="CC21" s="6">
        <v>0</v>
      </c>
      <c r="CD21" s="5">
        <v>0</v>
      </c>
      <c r="CE21" s="16">
        <v>0</v>
      </c>
      <c r="CF21" s="6">
        <v>0</v>
      </c>
      <c r="CG21" s="5">
        <v>0</v>
      </c>
      <c r="CH21" s="16">
        <v>0</v>
      </c>
      <c r="CI21" s="56">
        <v>36</v>
      </c>
      <c r="CJ21" s="12">
        <v>192</v>
      </c>
      <c r="CK21" s="16">
        <f t="shared" si="19"/>
        <v>5333.333333333333</v>
      </c>
      <c r="CL21" s="6">
        <v>0</v>
      </c>
      <c r="CM21" s="5">
        <v>0</v>
      </c>
      <c r="CN21" s="16">
        <v>0</v>
      </c>
      <c r="CO21" s="6">
        <v>0</v>
      </c>
      <c r="CP21" s="5">
        <v>0</v>
      </c>
      <c r="CQ21" s="16">
        <v>0</v>
      </c>
      <c r="CR21" s="6">
        <v>0</v>
      </c>
      <c r="CS21" s="5">
        <v>0</v>
      </c>
      <c r="CT21" s="16">
        <v>0</v>
      </c>
      <c r="CU21" s="6">
        <v>0</v>
      </c>
      <c r="CV21" s="5">
        <v>0</v>
      </c>
      <c r="CW21" s="16">
        <v>0</v>
      </c>
      <c r="CX21" s="6">
        <f t="shared" si="20"/>
        <v>1316</v>
      </c>
      <c r="CY21" s="14">
        <f t="shared" si="21"/>
        <v>7695</v>
      </c>
    </row>
    <row r="22" spans="1:171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6">
        <v>0</v>
      </c>
      <c r="P22" s="5">
        <v>0</v>
      </c>
      <c r="Q22" s="16">
        <v>0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56">
        <v>138</v>
      </c>
      <c r="AK22" s="12">
        <v>800</v>
      </c>
      <c r="AL22" s="16">
        <f t="shared" si="13"/>
        <v>5797.101449275362</v>
      </c>
      <c r="AM22" s="6">
        <v>0</v>
      </c>
      <c r="AN22" s="5">
        <v>0</v>
      </c>
      <c r="AO22" s="16">
        <f t="shared" si="14"/>
        <v>0</v>
      </c>
      <c r="AP22" s="6">
        <v>0</v>
      </c>
      <c r="AQ22" s="5">
        <v>0</v>
      </c>
      <c r="AR22" s="16">
        <v>0</v>
      </c>
      <c r="AS22" s="56">
        <v>0</v>
      </c>
      <c r="AT22" s="12">
        <v>0</v>
      </c>
      <c r="AU22" s="16">
        <f t="shared" si="15"/>
        <v>0</v>
      </c>
      <c r="AV22" s="56">
        <v>234</v>
      </c>
      <c r="AW22" s="12">
        <v>1409</v>
      </c>
      <c r="AX22" s="16">
        <f t="shared" si="16"/>
        <v>6021.3675213675215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56">
        <v>28</v>
      </c>
      <c r="BL22" s="12">
        <v>105</v>
      </c>
      <c r="BM22" s="16">
        <f>BL22/BK22*1000</f>
        <v>3750</v>
      </c>
      <c r="BN22" s="6">
        <v>0</v>
      </c>
      <c r="BO22" s="5">
        <v>0</v>
      </c>
      <c r="BP22" s="16">
        <v>0</v>
      </c>
      <c r="BQ22" s="56">
        <v>192</v>
      </c>
      <c r="BR22" s="12">
        <v>1129</v>
      </c>
      <c r="BS22" s="16">
        <f t="shared" si="17"/>
        <v>5880.208333333333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f t="shared" si="18"/>
        <v>0</v>
      </c>
      <c r="CC22" s="6">
        <v>0</v>
      </c>
      <c r="CD22" s="5">
        <v>0</v>
      </c>
      <c r="CE22" s="16">
        <v>0</v>
      </c>
      <c r="CF22" s="6">
        <v>0</v>
      </c>
      <c r="CG22" s="5">
        <v>0</v>
      </c>
      <c r="CH22" s="16">
        <v>0</v>
      </c>
      <c r="CI22" s="56">
        <v>36</v>
      </c>
      <c r="CJ22" s="12">
        <v>227</v>
      </c>
      <c r="CK22" s="16">
        <f t="shared" si="19"/>
        <v>6305.5555555555557</v>
      </c>
      <c r="CL22" s="6">
        <v>0</v>
      </c>
      <c r="CM22" s="5">
        <v>0</v>
      </c>
      <c r="CN22" s="16">
        <v>0</v>
      </c>
      <c r="CO22" s="6">
        <v>0</v>
      </c>
      <c r="CP22" s="5">
        <v>0</v>
      </c>
      <c r="CQ22" s="16">
        <v>0</v>
      </c>
      <c r="CR22" s="6">
        <v>0</v>
      </c>
      <c r="CS22" s="5">
        <v>0</v>
      </c>
      <c r="CT22" s="16">
        <v>0</v>
      </c>
      <c r="CU22" s="6">
        <v>0</v>
      </c>
      <c r="CV22" s="5">
        <v>0</v>
      </c>
      <c r="CW22" s="16">
        <v>0</v>
      </c>
      <c r="CX22" s="6">
        <f t="shared" si="20"/>
        <v>628</v>
      </c>
      <c r="CY22" s="14">
        <f t="shared" si="21"/>
        <v>3670</v>
      </c>
    </row>
    <row r="23" spans="1:171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6">
        <v>0</v>
      </c>
      <c r="P23" s="5">
        <v>0</v>
      </c>
      <c r="Q23" s="16">
        <v>0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56">
        <v>36</v>
      </c>
      <c r="AK23" s="12">
        <v>209</v>
      </c>
      <c r="AL23" s="16">
        <f t="shared" si="13"/>
        <v>5805.5555555555557</v>
      </c>
      <c r="AM23" s="6">
        <v>0</v>
      </c>
      <c r="AN23" s="5">
        <v>0</v>
      </c>
      <c r="AO23" s="16">
        <f t="shared" si="14"/>
        <v>0</v>
      </c>
      <c r="AP23" s="6">
        <v>0</v>
      </c>
      <c r="AQ23" s="5">
        <v>0</v>
      </c>
      <c r="AR23" s="16">
        <v>0</v>
      </c>
      <c r="AS23" s="56">
        <v>0</v>
      </c>
      <c r="AT23" s="12">
        <v>0</v>
      </c>
      <c r="AU23" s="16">
        <f t="shared" si="15"/>
        <v>0</v>
      </c>
      <c r="AV23" s="56">
        <v>216</v>
      </c>
      <c r="AW23" s="12">
        <v>1396</v>
      </c>
      <c r="AX23" s="16">
        <f t="shared" si="16"/>
        <v>6462.9629629629626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f t="shared" si="18"/>
        <v>0</v>
      </c>
      <c r="CC23" s="6">
        <v>0</v>
      </c>
      <c r="CD23" s="5">
        <v>0</v>
      </c>
      <c r="CE23" s="16">
        <v>0</v>
      </c>
      <c r="CF23" s="6">
        <v>0</v>
      </c>
      <c r="CG23" s="5">
        <v>0</v>
      </c>
      <c r="CH23" s="16">
        <v>0</v>
      </c>
      <c r="CI23" s="6">
        <v>0</v>
      </c>
      <c r="CJ23" s="5">
        <v>0</v>
      </c>
      <c r="CK23" s="16">
        <v>0</v>
      </c>
      <c r="CL23" s="6">
        <v>0</v>
      </c>
      <c r="CM23" s="5">
        <v>0</v>
      </c>
      <c r="CN23" s="16">
        <v>0</v>
      </c>
      <c r="CO23" s="6">
        <v>0</v>
      </c>
      <c r="CP23" s="5">
        <v>0</v>
      </c>
      <c r="CQ23" s="16">
        <v>0</v>
      </c>
      <c r="CR23" s="6">
        <v>0</v>
      </c>
      <c r="CS23" s="5">
        <v>0</v>
      </c>
      <c r="CT23" s="16">
        <v>0</v>
      </c>
      <c r="CU23" s="6">
        <v>0</v>
      </c>
      <c r="CV23" s="5">
        <v>0</v>
      </c>
      <c r="CW23" s="16">
        <v>0</v>
      </c>
      <c r="CX23" s="6">
        <f t="shared" si="20"/>
        <v>252</v>
      </c>
      <c r="CY23" s="14">
        <f t="shared" si="21"/>
        <v>1605</v>
      </c>
    </row>
    <row r="24" spans="1:171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56">
        <v>18</v>
      </c>
      <c r="AK24" s="12">
        <v>104</v>
      </c>
      <c r="AL24" s="16">
        <f t="shared" si="13"/>
        <v>5777.7777777777774</v>
      </c>
      <c r="AM24" s="6">
        <v>0</v>
      </c>
      <c r="AN24" s="5">
        <v>0</v>
      </c>
      <c r="AO24" s="16">
        <f t="shared" si="14"/>
        <v>0</v>
      </c>
      <c r="AP24" s="6">
        <v>0</v>
      </c>
      <c r="AQ24" s="5">
        <v>0</v>
      </c>
      <c r="AR24" s="16">
        <v>0</v>
      </c>
      <c r="AS24" s="56">
        <v>0</v>
      </c>
      <c r="AT24" s="12">
        <v>0</v>
      </c>
      <c r="AU24" s="16">
        <f t="shared" si="15"/>
        <v>0</v>
      </c>
      <c r="AV24" s="56">
        <v>252</v>
      </c>
      <c r="AW24" s="12">
        <v>1654</v>
      </c>
      <c r="AX24" s="16">
        <f t="shared" si="16"/>
        <v>6563.4920634920636</v>
      </c>
      <c r="AY24" s="6">
        <v>0</v>
      </c>
      <c r="AZ24" s="5">
        <v>0</v>
      </c>
      <c r="BA24" s="16">
        <v>0</v>
      </c>
      <c r="BB24" s="56">
        <v>18</v>
      </c>
      <c r="BC24" s="12">
        <v>104</v>
      </c>
      <c r="BD24" s="16">
        <f>BC24/BB24*1000</f>
        <v>5777.7777777777774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56">
        <v>56</v>
      </c>
      <c r="BR24" s="12">
        <v>587</v>
      </c>
      <c r="BS24" s="16">
        <f t="shared" si="17"/>
        <v>10482.142857142857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f t="shared" si="18"/>
        <v>0</v>
      </c>
      <c r="CC24" s="6">
        <v>0</v>
      </c>
      <c r="CD24" s="5">
        <v>0</v>
      </c>
      <c r="CE24" s="16">
        <v>0</v>
      </c>
      <c r="CF24" s="6">
        <v>0</v>
      </c>
      <c r="CG24" s="5">
        <v>0</v>
      </c>
      <c r="CH24" s="16">
        <v>0</v>
      </c>
      <c r="CI24" s="56">
        <v>54</v>
      </c>
      <c r="CJ24" s="12">
        <v>285</v>
      </c>
      <c r="CK24" s="16">
        <f t="shared" si="19"/>
        <v>5277.7777777777774</v>
      </c>
      <c r="CL24" s="6">
        <v>0</v>
      </c>
      <c r="CM24" s="5">
        <v>0</v>
      </c>
      <c r="CN24" s="16">
        <v>0</v>
      </c>
      <c r="CO24" s="6">
        <v>0</v>
      </c>
      <c r="CP24" s="5">
        <v>0</v>
      </c>
      <c r="CQ24" s="16">
        <v>0</v>
      </c>
      <c r="CR24" s="6">
        <v>0</v>
      </c>
      <c r="CS24" s="5">
        <v>0</v>
      </c>
      <c r="CT24" s="16">
        <v>0</v>
      </c>
      <c r="CU24" s="6">
        <v>0</v>
      </c>
      <c r="CV24" s="5">
        <v>0</v>
      </c>
      <c r="CW24" s="16">
        <v>0</v>
      </c>
      <c r="CX24" s="6">
        <f t="shared" si="20"/>
        <v>398</v>
      </c>
      <c r="CY24" s="14">
        <f t="shared" si="21"/>
        <v>2734</v>
      </c>
    </row>
    <row r="25" spans="1:171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56">
        <v>30</v>
      </c>
      <c r="G25" s="12">
        <v>49</v>
      </c>
      <c r="H25" s="16">
        <f>G25/F25*1000</f>
        <v>1633.3333333333333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6">
        <v>0</v>
      </c>
      <c r="P25" s="5">
        <v>0</v>
      </c>
      <c r="Q25" s="16">
        <v>0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56">
        <v>270</v>
      </c>
      <c r="AK25" s="12">
        <v>1684</v>
      </c>
      <c r="AL25" s="16">
        <f t="shared" si="13"/>
        <v>6237.0370370370374</v>
      </c>
      <c r="AM25" s="6">
        <v>0</v>
      </c>
      <c r="AN25" s="5">
        <v>0</v>
      </c>
      <c r="AO25" s="16">
        <f t="shared" si="14"/>
        <v>0</v>
      </c>
      <c r="AP25" s="6">
        <v>0</v>
      </c>
      <c r="AQ25" s="5">
        <v>0</v>
      </c>
      <c r="AR25" s="16">
        <v>0</v>
      </c>
      <c r="AS25" s="56">
        <v>0</v>
      </c>
      <c r="AT25" s="12">
        <v>0</v>
      </c>
      <c r="AU25" s="16">
        <f t="shared" si="15"/>
        <v>0</v>
      </c>
      <c r="AV25" s="56">
        <v>396</v>
      </c>
      <c r="AW25" s="12">
        <v>2643</v>
      </c>
      <c r="AX25" s="16">
        <f t="shared" si="16"/>
        <v>6674.242424242424</v>
      </c>
      <c r="AY25" s="6">
        <v>0</v>
      </c>
      <c r="AZ25" s="5">
        <v>0</v>
      </c>
      <c r="BA25" s="16">
        <v>0</v>
      </c>
      <c r="BB25" s="56">
        <v>18</v>
      </c>
      <c r="BC25" s="12">
        <v>113</v>
      </c>
      <c r="BD25" s="16">
        <f>BC25/BB25*1000</f>
        <v>6277.7777777777774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56">
        <v>108</v>
      </c>
      <c r="BR25" s="12">
        <v>657</v>
      </c>
      <c r="BS25" s="16">
        <f t="shared" si="17"/>
        <v>6083.333333333333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f t="shared" si="18"/>
        <v>0</v>
      </c>
      <c r="CC25" s="6">
        <v>0</v>
      </c>
      <c r="CD25" s="5">
        <v>0</v>
      </c>
      <c r="CE25" s="16">
        <v>0</v>
      </c>
      <c r="CF25" s="6">
        <v>0</v>
      </c>
      <c r="CG25" s="5">
        <v>0</v>
      </c>
      <c r="CH25" s="16">
        <v>0</v>
      </c>
      <c r="CI25" s="56">
        <v>72</v>
      </c>
      <c r="CJ25" s="12">
        <v>468</v>
      </c>
      <c r="CK25" s="16">
        <f t="shared" si="19"/>
        <v>6500</v>
      </c>
      <c r="CL25" s="6">
        <v>0</v>
      </c>
      <c r="CM25" s="5">
        <v>0</v>
      </c>
      <c r="CN25" s="16">
        <v>0</v>
      </c>
      <c r="CO25" s="6">
        <v>0</v>
      </c>
      <c r="CP25" s="5">
        <v>0</v>
      </c>
      <c r="CQ25" s="16">
        <v>0</v>
      </c>
      <c r="CR25" s="6">
        <v>0</v>
      </c>
      <c r="CS25" s="5">
        <v>0</v>
      </c>
      <c r="CT25" s="16">
        <v>0</v>
      </c>
      <c r="CU25" s="6">
        <v>0</v>
      </c>
      <c r="CV25" s="5">
        <v>0</v>
      </c>
      <c r="CW25" s="16">
        <v>0</v>
      </c>
      <c r="CX25" s="6">
        <f t="shared" si="20"/>
        <v>894</v>
      </c>
      <c r="CY25" s="14">
        <f t="shared" si="21"/>
        <v>5614</v>
      </c>
    </row>
    <row r="26" spans="1:171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6">
        <v>0</v>
      </c>
      <c r="P26" s="5">
        <v>0</v>
      </c>
      <c r="Q26" s="16">
        <v>0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56">
        <v>306</v>
      </c>
      <c r="AK26" s="12">
        <v>1901</v>
      </c>
      <c r="AL26" s="16">
        <f t="shared" si="13"/>
        <v>6212.418300653595</v>
      </c>
      <c r="AM26" s="6">
        <v>0</v>
      </c>
      <c r="AN26" s="5">
        <v>0</v>
      </c>
      <c r="AO26" s="16">
        <f t="shared" si="14"/>
        <v>0</v>
      </c>
      <c r="AP26" s="6">
        <v>0</v>
      </c>
      <c r="AQ26" s="5">
        <v>0</v>
      </c>
      <c r="AR26" s="16">
        <v>0</v>
      </c>
      <c r="AS26" s="56">
        <v>0</v>
      </c>
      <c r="AT26" s="12">
        <v>0</v>
      </c>
      <c r="AU26" s="16">
        <f t="shared" si="15"/>
        <v>0</v>
      </c>
      <c r="AV26" s="56">
        <v>432</v>
      </c>
      <c r="AW26" s="12">
        <v>2811</v>
      </c>
      <c r="AX26" s="16">
        <f t="shared" si="16"/>
        <v>6506.9444444444443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56">
        <v>36</v>
      </c>
      <c r="BR26" s="12">
        <v>234</v>
      </c>
      <c r="BS26" s="16">
        <f t="shared" si="17"/>
        <v>6500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f t="shared" si="18"/>
        <v>0</v>
      </c>
      <c r="CC26" s="6">
        <v>0</v>
      </c>
      <c r="CD26" s="5">
        <v>0</v>
      </c>
      <c r="CE26" s="16">
        <v>0</v>
      </c>
      <c r="CF26" s="6">
        <v>0</v>
      </c>
      <c r="CG26" s="5">
        <v>0</v>
      </c>
      <c r="CH26" s="16">
        <v>0</v>
      </c>
      <c r="CI26" s="56">
        <v>36</v>
      </c>
      <c r="CJ26" s="12">
        <v>247</v>
      </c>
      <c r="CK26" s="16">
        <f t="shared" si="19"/>
        <v>6861.1111111111104</v>
      </c>
      <c r="CL26" s="6">
        <v>0</v>
      </c>
      <c r="CM26" s="5">
        <v>0</v>
      </c>
      <c r="CN26" s="16">
        <v>0</v>
      </c>
      <c r="CO26" s="6">
        <v>0</v>
      </c>
      <c r="CP26" s="5">
        <v>0</v>
      </c>
      <c r="CQ26" s="16">
        <v>0</v>
      </c>
      <c r="CR26" s="6">
        <v>0</v>
      </c>
      <c r="CS26" s="5">
        <v>0</v>
      </c>
      <c r="CT26" s="16">
        <v>0</v>
      </c>
      <c r="CU26" s="6">
        <v>0</v>
      </c>
      <c r="CV26" s="5">
        <v>0</v>
      </c>
      <c r="CW26" s="16">
        <v>0</v>
      </c>
      <c r="CX26" s="6">
        <f t="shared" si="20"/>
        <v>810</v>
      </c>
      <c r="CY26" s="14">
        <f t="shared" si="21"/>
        <v>5193</v>
      </c>
    </row>
    <row r="27" spans="1:171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56">
        <v>18</v>
      </c>
      <c r="M27" s="12">
        <v>104</v>
      </c>
      <c r="N27" s="16">
        <f>M27/L27*1000</f>
        <v>5777.7777777777774</v>
      </c>
      <c r="O27" s="6">
        <v>0</v>
      </c>
      <c r="P27" s="5">
        <v>0</v>
      </c>
      <c r="Q27" s="16">
        <v>0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56">
        <v>278</v>
      </c>
      <c r="AK27" s="12">
        <v>1725</v>
      </c>
      <c r="AL27" s="16">
        <f t="shared" si="13"/>
        <v>6205.035971223022</v>
      </c>
      <c r="AM27" s="6">
        <v>0</v>
      </c>
      <c r="AN27" s="5">
        <v>0</v>
      </c>
      <c r="AO27" s="16">
        <f t="shared" si="14"/>
        <v>0</v>
      </c>
      <c r="AP27" s="6">
        <v>0</v>
      </c>
      <c r="AQ27" s="5">
        <v>0</v>
      </c>
      <c r="AR27" s="16">
        <v>0</v>
      </c>
      <c r="AS27" s="56">
        <v>0</v>
      </c>
      <c r="AT27" s="12">
        <v>0</v>
      </c>
      <c r="AU27" s="16">
        <f t="shared" si="15"/>
        <v>0</v>
      </c>
      <c r="AV27" s="56">
        <v>252</v>
      </c>
      <c r="AW27" s="12">
        <v>1644</v>
      </c>
      <c r="AX27" s="16">
        <f t="shared" si="16"/>
        <v>6523.8095238095239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56">
        <v>58</v>
      </c>
      <c r="BR27" s="12">
        <v>617</v>
      </c>
      <c r="BS27" s="16">
        <f t="shared" si="17"/>
        <v>10637.931034482757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f t="shared" si="18"/>
        <v>0</v>
      </c>
      <c r="CC27" s="6">
        <v>0</v>
      </c>
      <c r="CD27" s="5">
        <v>0</v>
      </c>
      <c r="CE27" s="16">
        <v>0</v>
      </c>
      <c r="CF27" s="6">
        <v>0</v>
      </c>
      <c r="CG27" s="5">
        <v>0</v>
      </c>
      <c r="CH27" s="16">
        <v>0</v>
      </c>
      <c r="CI27" s="56">
        <v>72</v>
      </c>
      <c r="CJ27" s="12">
        <v>370</v>
      </c>
      <c r="CK27" s="16">
        <f t="shared" si="19"/>
        <v>5138.8888888888896</v>
      </c>
      <c r="CL27" s="6">
        <v>0</v>
      </c>
      <c r="CM27" s="5">
        <v>0</v>
      </c>
      <c r="CN27" s="16">
        <v>0</v>
      </c>
      <c r="CO27" s="6">
        <v>0</v>
      </c>
      <c r="CP27" s="5">
        <v>0</v>
      </c>
      <c r="CQ27" s="16">
        <v>0</v>
      </c>
      <c r="CR27" s="6">
        <v>0</v>
      </c>
      <c r="CS27" s="5">
        <v>0</v>
      </c>
      <c r="CT27" s="16">
        <v>0</v>
      </c>
      <c r="CU27" s="6">
        <v>0</v>
      </c>
      <c r="CV27" s="5">
        <v>0</v>
      </c>
      <c r="CW27" s="16">
        <v>0</v>
      </c>
      <c r="CX27" s="6">
        <f t="shared" si="20"/>
        <v>678</v>
      </c>
      <c r="CY27" s="14">
        <f t="shared" si="21"/>
        <v>4460</v>
      </c>
    </row>
    <row r="28" spans="1:171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56">
        <v>18</v>
      </c>
      <c r="M28" s="12">
        <v>103</v>
      </c>
      <c r="N28" s="16">
        <f>M28/L28*1000</f>
        <v>5722.2222222222226</v>
      </c>
      <c r="O28" s="6">
        <v>0</v>
      </c>
      <c r="P28" s="5">
        <v>0</v>
      </c>
      <c r="Q28" s="16">
        <v>0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56">
        <v>358</v>
      </c>
      <c r="AK28" s="12">
        <v>2154</v>
      </c>
      <c r="AL28" s="16">
        <f t="shared" si="13"/>
        <v>6016.7597765363134</v>
      </c>
      <c r="AM28" s="6">
        <v>0</v>
      </c>
      <c r="AN28" s="5">
        <v>0</v>
      </c>
      <c r="AO28" s="16">
        <f t="shared" si="14"/>
        <v>0</v>
      </c>
      <c r="AP28" s="6">
        <v>0</v>
      </c>
      <c r="AQ28" s="5">
        <v>0</v>
      </c>
      <c r="AR28" s="16">
        <v>0</v>
      </c>
      <c r="AS28" s="56">
        <v>0</v>
      </c>
      <c r="AT28" s="12">
        <v>0</v>
      </c>
      <c r="AU28" s="16">
        <f t="shared" si="15"/>
        <v>0</v>
      </c>
      <c r="AV28" s="56">
        <v>198</v>
      </c>
      <c r="AW28" s="12">
        <v>1273</v>
      </c>
      <c r="AX28" s="16">
        <f t="shared" si="16"/>
        <v>6429.2929292929293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f t="shared" si="18"/>
        <v>0</v>
      </c>
      <c r="CC28" s="6">
        <v>0</v>
      </c>
      <c r="CD28" s="5">
        <v>0</v>
      </c>
      <c r="CE28" s="16">
        <v>0</v>
      </c>
      <c r="CF28" s="6">
        <v>0</v>
      </c>
      <c r="CG28" s="5">
        <v>0</v>
      </c>
      <c r="CH28" s="16">
        <v>0</v>
      </c>
      <c r="CI28" s="56">
        <v>54</v>
      </c>
      <c r="CJ28" s="12">
        <v>381</v>
      </c>
      <c r="CK28" s="16">
        <f t="shared" si="19"/>
        <v>7055.5555555555557</v>
      </c>
      <c r="CL28" s="6">
        <v>0</v>
      </c>
      <c r="CM28" s="5">
        <v>0</v>
      </c>
      <c r="CN28" s="16">
        <v>0</v>
      </c>
      <c r="CO28" s="6">
        <v>0</v>
      </c>
      <c r="CP28" s="5">
        <v>1</v>
      </c>
      <c r="CQ28" s="16">
        <v>0</v>
      </c>
      <c r="CR28" s="6">
        <v>0</v>
      </c>
      <c r="CS28" s="5">
        <v>0</v>
      </c>
      <c r="CT28" s="16">
        <v>0</v>
      </c>
      <c r="CU28" s="6">
        <v>0</v>
      </c>
      <c r="CV28" s="5">
        <v>0</v>
      </c>
      <c r="CW28" s="16">
        <v>0</v>
      </c>
      <c r="CX28" s="6">
        <f t="shared" si="20"/>
        <v>628</v>
      </c>
      <c r="CY28" s="14">
        <f t="shared" si="21"/>
        <v>3912</v>
      </c>
    </row>
    <row r="29" spans="1:171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56">
        <v>18</v>
      </c>
      <c r="M29" s="12">
        <v>104</v>
      </c>
      <c r="N29" s="16">
        <f>M29/L29*1000</f>
        <v>5777.7777777777774</v>
      </c>
      <c r="O29" s="6">
        <v>0</v>
      </c>
      <c r="P29" s="5">
        <v>0</v>
      </c>
      <c r="Q29" s="16">
        <v>0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56">
        <v>194</v>
      </c>
      <c r="AK29" s="12">
        <v>1166</v>
      </c>
      <c r="AL29" s="16">
        <f t="shared" si="13"/>
        <v>6010.3092783505153</v>
      </c>
      <c r="AM29" s="6">
        <v>0</v>
      </c>
      <c r="AN29" s="5">
        <v>0</v>
      </c>
      <c r="AO29" s="16">
        <f t="shared" si="14"/>
        <v>0</v>
      </c>
      <c r="AP29" s="6">
        <v>0</v>
      </c>
      <c r="AQ29" s="5">
        <v>0</v>
      </c>
      <c r="AR29" s="16">
        <v>0</v>
      </c>
      <c r="AS29" s="56">
        <v>0</v>
      </c>
      <c r="AT29" s="12">
        <v>0</v>
      </c>
      <c r="AU29" s="16">
        <f t="shared" si="15"/>
        <v>0</v>
      </c>
      <c r="AV29" s="56">
        <v>432</v>
      </c>
      <c r="AW29" s="12">
        <v>2724</v>
      </c>
      <c r="AX29" s="16">
        <f t="shared" si="16"/>
        <v>6305.5555555555557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56">
        <v>54</v>
      </c>
      <c r="BR29" s="12">
        <v>365</v>
      </c>
      <c r="BS29" s="16">
        <f t="shared" si="17"/>
        <v>6759.2592592592591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f t="shared" si="18"/>
        <v>0</v>
      </c>
      <c r="CC29" s="6">
        <v>0</v>
      </c>
      <c r="CD29" s="5">
        <v>0</v>
      </c>
      <c r="CE29" s="16">
        <v>0</v>
      </c>
      <c r="CF29" s="6">
        <v>0</v>
      </c>
      <c r="CG29" s="5">
        <v>0</v>
      </c>
      <c r="CH29" s="16">
        <v>0</v>
      </c>
      <c r="CI29" s="6">
        <v>0</v>
      </c>
      <c r="CJ29" s="5">
        <v>0</v>
      </c>
      <c r="CK29" s="16">
        <v>0</v>
      </c>
      <c r="CL29" s="6">
        <v>0</v>
      </c>
      <c r="CM29" s="5">
        <v>0</v>
      </c>
      <c r="CN29" s="16">
        <v>0</v>
      </c>
      <c r="CO29" s="6">
        <v>0</v>
      </c>
      <c r="CP29" s="5">
        <v>0</v>
      </c>
      <c r="CQ29" s="16">
        <v>0</v>
      </c>
      <c r="CR29" s="6">
        <v>0</v>
      </c>
      <c r="CS29" s="5">
        <v>0</v>
      </c>
      <c r="CT29" s="16">
        <v>0</v>
      </c>
      <c r="CU29" s="6">
        <v>0</v>
      </c>
      <c r="CV29" s="5">
        <v>0</v>
      </c>
      <c r="CW29" s="16">
        <v>0</v>
      </c>
      <c r="CX29" s="6">
        <f t="shared" si="20"/>
        <v>698</v>
      </c>
      <c r="CY29" s="14">
        <f t="shared" si="21"/>
        <v>4359</v>
      </c>
    </row>
    <row r="30" spans="1:171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6">
        <v>0</v>
      </c>
      <c r="P30" s="5">
        <v>0</v>
      </c>
      <c r="Q30" s="16">
        <v>0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56">
        <v>246</v>
      </c>
      <c r="AK30" s="12">
        <v>1474</v>
      </c>
      <c r="AL30" s="16">
        <f t="shared" si="13"/>
        <v>5991.8699186991871</v>
      </c>
      <c r="AM30" s="6">
        <v>0</v>
      </c>
      <c r="AN30" s="5">
        <v>0</v>
      </c>
      <c r="AO30" s="16">
        <f t="shared" si="14"/>
        <v>0</v>
      </c>
      <c r="AP30" s="6">
        <v>0</v>
      </c>
      <c r="AQ30" s="5">
        <v>0</v>
      </c>
      <c r="AR30" s="16">
        <v>0</v>
      </c>
      <c r="AS30" s="56">
        <v>0</v>
      </c>
      <c r="AT30" s="12">
        <v>0</v>
      </c>
      <c r="AU30" s="16">
        <f t="shared" si="15"/>
        <v>0</v>
      </c>
      <c r="AV30" s="56">
        <v>324</v>
      </c>
      <c r="AW30" s="12">
        <v>2160</v>
      </c>
      <c r="AX30" s="16">
        <f t="shared" si="16"/>
        <v>6666.666666666667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f t="shared" si="18"/>
        <v>0</v>
      </c>
      <c r="CC30" s="6">
        <v>0</v>
      </c>
      <c r="CD30" s="5">
        <v>0</v>
      </c>
      <c r="CE30" s="16">
        <v>0</v>
      </c>
      <c r="CF30" s="6">
        <v>0</v>
      </c>
      <c r="CG30" s="5">
        <v>0</v>
      </c>
      <c r="CH30" s="16">
        <v>0</v>
      </c>
      <c r="CI30" s="6">
        <v>0</v>
      </c>
      <c r="CJ30" s="5">
        <v>0</v>
      </c>
      <c r="CK30" s="16">
        <v>0</v>
      </c>
      <c r="CL30" s="6">
        <v>0</v>
      </c>
      <c r="CM30" s="5">
        <v>0</v>
      </c>
      <c r="CN30" s="16">
        <v>0</v>
      </c>
      <c r="CO30" s="6">
        <v>0</v>
      </c>
      <c r="CP30" s="5">
        <v>0</v>
      </c>
      <c r="CQ30" s="16">
        <v>0</v>
      </c>
      <c r="CR30" s="6">
        <v>0</v>
      </c>
      <c r="CS30" s="5">
        <v>0</v>
      </c>
      <c r="CT30" s="16">
        <v>0</v>
      </c>
      <c r="CU30" s="6">
        <v>0</v>
      </c>
      <c r="CV30" s="5">
        <v>0</v>
      </c>
      <c r="CW30" s="16">
        <v>0</v>
      </c>
      <c r="CX30" s="6">
        <f t="shared" si="20"/>
        <v>570</v>
      </c>
      <c r="CY30" s="14">
        <f t="shared" si="21"/>
        <v>3634</v>
      </c>
    </row>
    <row r="31" spans="1:171" ht="15" thickBot="1" x14ac:dyDescent="0.35">
      <c r="A31" s="60"/>
      <c r="B31" s="61" t="s">
        <v>17</v>
      </c>
      <c r="C31" s="42">
        <f>SUM(C19:C30)</f>
        <v>0</v>
      </c>
      <c r="D31" s="41">
        <f>SUM(D19:D30)</f>
        <v>0</v>
      </c>
      <c r="E31" s="62"/>
      <c r="F31" s="42">
        <f>SUM(F19:F30)</f>
        <v>66</v>
      </c>
      <c r="G31" s="41">
        <f>SUM(G19:G30)</f>
        <v>189</v>
      </c>
      <c r="H31" s="62"/>
      <c r="I31" s="42">
        <f>SUM(I19:I30)</f>
        <v>0</v>
      </c>
      <c r="J31" s="41">
        <f>SUM(J19:J30)</f>
        <v>1</v>
      </c>
      <c r="K31" s="62"/>
      <c r="L31" s="42">
        <f>SUM(L19:L30)</f>
        <v>54</v>
      </c>
      <c r="M31" s="41">
        <f>SUM(M19:M30)</f>
        <v>311</v>
      </c>
      <c r="N31" s="62"/>
      <c r="O31" s="42">
        <f>SUM(O19:O30)</f>
        <v>0</v>
      </c>
      <c r="P31" s="41">
        <f>SUM(P19:P30)</f>
        <v>0</v>
      </c>
      <c r="Q31" s="62"/>
      <c r="R31" s="42">
        <f>SUM(R19:R30)</f>
        <v>0</v>
      </c>
      <c r="S31" s="41">
        <f>SUM(S19:S30)</f>
        <v>0</v>
      </c>
      <c r="T31" s="62"/>
      <c r="U31" s="42">
        <f>SUM(U19:U30)</f>
        <v>0</v>
      </c>
      <c r="V31" s="41">
        <f>SUM(V19:V30)</f>
        <v>0</v>
      </c>
      <c r="W31" s="62"/>
      <c r="X31" s="42">
        <f>SUM(X19:X30)</f>
        <v>0</v>
      </c>
      <c r="Y31" s="41">
        <f>SUM(Y19:Y30)</f>
        <v>0</v>
      </c>
      <c r="Z31" s="62"/>
      <c r="AA31" s="42">
        <f>SUM(AA19:AA30)</f>
        <v>0</v>
      </c>
      <c r="AB31" s="41">
        <f>SUM(AB19:AB30)</f>
        <v>0</v>
      </c>
      <c r="AC31" s="62"/>
      <c r="AD31" s="42">
        <f>SUM(AD19:AD30)</f>
        <v>58</v>
      </c>
      <c r="AE31" s="41">
        <f>SUM(AE19:AE30)</f>
        <v>320</v>
      </c>
      <c r="AF31" s="62"/>
      <c r="AG31" s="42">
        <f>SUM(AG19:AG30)</f>
        <v>0</v>
      </c>
      <c r="AH31" s="41">
        <f>SUM(AH19:AH30)</f>
        <v>0</v>
      </c>
      <c r="AI31" s="62"/>
      <c r="AJ31" s="42">
        <f>SUM(AJ19:AJ30)</f>
        <v>2968</v>
      </c>
      <c r="AK31" s="41">
        <f>SUM(AK19:AK30)</f>
        <v>17852</v>
      </c>
      <c r="AL31" s="62"/>
      <c r="AM31" s="42">
        <f t="shared" ref="AM31:AN31" si="22">SUM(AM19:AM30)</f>
        <v>0</v>
      </c>
      <c r="AN31" s="41">
        <f t="shared" si="22"/>
        <v>0</v>
      </c>
      <c r="AO31" s="62"/>
      <c r="AP31" s="42">
        <f>SUM(AP19:AP30)</f>
        <v>0</v>
      </c>
      <c r="AQ31" s="41">
        <f>SUM(AQ19:AQ30)</f>
        <v>0</v>
      </c>
      <c r="AR31" s="62"/>
      <c r="AS31" s="42">
        <f t="shared" ref="AS31:AT31" si="23">SUM(AS19:AS30)</f>
        <v>0</v>
      </c>
      <c r="AT31" s="41">
        <f t="shared" si="23"/>
        <v>0</v>
      </c>
      <c r="AU31" s="62"/>
      <c r="AV31" s="42">
        <f>SUM(AV19:AV30)</f>
        <v>3582</v>
      </c>
      <c r="AW31" s="41">
        <f>SUM(AW19:AW30)</f>
        <v>22625</v>
      </c>
      <c r="AX31" s="62"/>
      <c r="AY31" s="42">
        <f>SUM(AY19:AY30)</f>
        <v>0</v>
      </c>
      <c r="AZ31" s="41">
        <f>SUM(AZ19:AZ30)</f>
        <v>0</v>
      </c>
      <c r="BA31" s="62"/>
      <c r="BB31" s="42">
        <f>SUM(BB19:BB30)</f>
        <v>54</v>
      </c>
      <c r="BC31" s="41">
        <f>SUM(BC19:BC30)</f>
        <v>321</v>
      </c>
      <c r="BD31" s="62"/>
      <c r="BE31" s="42">
        <f>SUM(BE19:BE30)</f>
        <v>0</v>
      </c>
      <c r="BF31" s="41">
        <f>SUM(BF19:BF30)</f>
        <v>0</v>
      </c>
      <c r="BG31" s="62"/>
      <c r="BH31" s="42">
        <f>SUM(BH19:BH30)</f>
        <v>0</v>
      </c>
      <c r="BI31" s="41">
        <f>SUM(BI19:BI30)</f>
        <v>0</v>
      </c>
      <c r="BJ31" s="62"/>
      <c r="BK31" s="42">
        <f>SUM(BK19:BK30)</f>
        <v>172</v>
      </c>
      <c r="BL31" s="41">
        <f>SUM(BL19:BL30)</f>
        <v>349</v>
      </c>
      <c r="BM31" s="62"/>
      <c r="BN31" s="42">
        <f>SUM(BN19:BN30)</f>
        <v>0</v>
      </c>
      <c r="BO31" s="41">
        <f>SUM(BO19:BO30)</f>
        <v>0</v>
      </c>
      <c r="BP31" s="62"/>
      <c r="BQ31" s="42">
        <f>SUM(BQ19:BQ30)</f>
        <v>828</v>
      </c>
      <c r="BR31" s="41">
        <f>SUM(BR19:BR30)</f>
        <v>5261</v>
      </c>
      <c r="BS31" s="62"/>
      <c r="BT31" s="42">
        <f>SUM(BT19:BT30)</f>
        <v>0</v>
      </c>
      <c r="BU31" s="41">
        <f>SUM(BU19:BU30)</f>
        <v>0</v>
      </c>
      <c r="BV31" s="62"/>
      <c r="BW31" s="42">
        <f>SUM(BW19:BW30)</f>
        <v>0</v>
      </c>
      <c r="BX31" s="41">
        <f>SUM(BX19:BX30)</f>
        <v>0</v>
      </c>
      <c r="BY31" s="62"/>
      <c r="BZ31" s="42">
        <f t="shared" ref="BZ31:CA31" si="24">SUM(BZ19:BZ30)</f>
        <v>0</v>
      </c>
      <c r="CA31" s="41">
        <f t="shared" si="24"/>
        <v>0</v>
      </c>
      <c r="CB31" s="62"/>
      <c r="CC31" s="42">
        <f>SUM(CC19:CC30)</f>
        <v>0</v>
      </c>
      <c r="CD31" s="41">
        <f>SUM(CD19:CD30)</f>
        <v>0</v>
      </c>
      <c r="CE31" s="62"/>
      <c r="CF31" s="42">
        <f>SUM(CF19:CF30)</f>
        <v>0</v>
      </c>
      <c r="CG31" s="41">
        <f>SUM(CG19:CG30)</f>
        <v>0</v>
      </c>
      <c r="CH31" s="62"/>
      <c r="CI31" s="42">
        <f>SUM(CI19:CI30)</f>
        <v>504</v>
      </c>
      <c r="CJ31" s="41">
        <f>SUM(CJ19:CJ30)</f>
        <v>2977</v>
      </c>
      <c r="CK31" s="62"/>
      <c r="CL31" s="42">
        <f>SUM(CL19:CL30)</f>
        <v>0</v>
      </c>
      <c r="CM31" s="41">
        <f>SUM(CM19:CM30)</f>
        <v>0</v>
      </c>
      <c r="CN31" s="62"/>
      <c r="CO31" s="42">
        <f>SUM(CO19:CO30)</f>
        <v>0</v>
      </c>
      <c r="CP31" s="41">
        <f>SUM(CP19:CP30)</f>
        <v>1</v>
      </c>
      <c r="CQ31" s="62"/>
      <c r="CR31" s="42">
        <f>SUM(CR19:CR30)</f>
        <v>0</v>
      </c>
      <c r="CS31" s="41">
        <f>SUM(CS19:CS30)</f>
        <v>0</v>
      </c>
      <c r="CT31" s="62"/>
      <c r="CU31" s="42">
        <f>SUM(CU19:CU30)</f>
        <v>0</v>
      </c>
      <c r="CV31" s="41">
        <f>SUM(CV19:CV30)</f>
        <v>0</v>
      </c>
      <c r="CW31" s="62"/>
      <c r="CX31" s="42">
        <f t="shared" si="20"/>
        <v>8286</v>
      </c>
      <c r="CY31" s="43">
        <f t="shared" si="21"/>
        <v>50207</v>
      </c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</row>
    <row r="32" spans="1:171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56">
        <v>18</v>
      </c>
      <c r="M32" s="12">
        <v>104</v>
      </c>
      <c r="N32" s="16">
        <f>M32/L32*1000</f>
        <v>5777.7777777777774</v>
      </c>
      <c r="O32" s="6">
        <v>0</v>
      </c>
      <c r="P32" s="5">
        <v>0</v>
      </c>
      <c r="Q32" s="16">
        <v>0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56">
        <v>418</v>
      </c>
      <c r="AK32" s="12">
        <v>456</v>
      </c>
      <c r="AL32" s="16">
        <f t="shared" ref="AL32:AL43" si="25">AK32/AJ32*1000</f>
        <v>1090.9090909090908</v>
      </c>
      <c r="AM32" s="6">
        <v>0</v>
      </c>
      <c r="AN32" s="5">
        <v>0</v>
      </c>
      <c r="AO32" s="16">
        <f t="shared" ref="AO32:AO43" si="26">IF(AM32=0,0,AN32/AM32*1000)</f>
        <v>0</v>
      </c>
      <c r="AP32" s="6">
        <v>0</v>
      </c>
      <c r="AQ32" s="5">
        <v>0</v>
      </c>
      <c r="AR32" s="16">
        <v>0</v>
      </c>
      <c r="AS32" s="56">
        <v>0</v>
      </c>
      <c r="AT32" s="12">
        <v>0</v>
      </c>
      <c r="AU32" s="16">
        <f t="shared" ref="AU32:AU43" si="27">IF(AS32=0,0,AT32/AS32*1000)</f>
        <v>0</v>
      </c>
      <c r="AV32" s="56">
        <v>90</v>
      </c>
      <c r="AW32" s="12">
        <v>555</v>
      </c>
      <c r="AX32" s="16">
        <f t="shared" ref="AX32:AX43" si="28">AW32/AV32*1000</f>
        <v>6166.666666666667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1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f t="shared" ref="CB32:CB43" si="29">IF(BZ32=0,0,CA32/BZ32*1000)</f>
        <v>0</v>
      </c>
      <c r="CC32" s="6">
        <v>0</v>
      </c>
      <c r="CD32" s="5">
        <v>0</v>
      </c>
      <c r="CE32" s="16">
        <v>0</v>
      </c>
      <c r="CF32" s="6">
        <v>0</v>
      </c>
      <c r="CG32" s="5">
        <v>0</v>
      </c>
      <c r="CH32" s="16">
        <v>0</v>
      </c>
      <c r="CI32" s="6">
        <v>0</v>
      </c>
      <c r="CJ32" s="5">
        <v>0</v>
      </c>
      <c r="CK32" s="16">
        <v>0</v>
      </c>
      <c r="CL32" s="6">
        <v>0</v>
      </c>
      <c r="CM32" s="5">
        <v>0</v>
      </c>
      <c r="CN32" s="16">
        <v>0</v>
      </c>
      <c r="CO32" s="6">
        <v>0</v>
      </c>
      <c r="CP32" s="5">
        <v>0</v>
      </c>
      <c r="CQ32" s="16">
        <v>0</v>
      </c>
      <c r="CR32" s="6">
        <v>0</v>
      </c>
      <c r="CS32" s="5">
        <v>0</v>
      </c>
      <c r="CT32" s="16">
        <v>0</v>
      </c>
      <c r="CU32" s="6">
        <v>0</v>
      </c>
      <c r="CV32" s="5">
        <v>0</v>
      </c>
      <c r="CW32" s="16">
        <v>0</v>
      </c>
      <c r="CX32" s="6">
        <f t="shared" si="20"/>
        <v>526</v>
      </c>
      <c r="CY32" s="14">
        <f t="shared" ref="CY32:CY63" si="30">SUM(CV32,CS32,CP32,CM32,CJ32,CD32,BX32,BU32,BR32,BL32,BC32,AW32,AQ32,AK32,AE32,Y32,S32,M32,G32,D32)</f>
        <v>1116</v>
      </c>
    </row>
    <row r="33" spans="1:171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6">
        <v>0</v>
      </c>
      <c r="P33" s="5">
        <v>0</v>
      </c>
      <c r="Q33" s="16">
        <v>0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56">
        <v>120</v>
      </c>
      <c r="AK33" s="12">
        <v>716</v>
      </c>
      <c r="AL33" s="16">
        <f t="shared" si="25"/>
        <v>5966.666666666667</v>
      </c>
      <c r="AM33" s="6">
        <v>0</v>
      </c>
      <c r="AN33" s="5">
        <v>0</v>
      </c>
      <c r="AO33" s="16">
        <f t="shared" si="26"/>
        <v>0</v>
      </c>
      <c r="AP33" s="6">
        <v>0</v>
      </c>
      <c r="AQ33" s="5">
        <v>0</v>
      </c>
      <c r="AR33" s="16">
        <v>0</v>
      </c>
      <c r="AS33" s="56">
        <v>0</v>
      </c>
      <c r="AT33" s="12">
        <v>0</v>
      </c>
      <c r="AU33" s="16">
        <f t="shared" si="27"/>
        <v>0</v>
      </c>
      <c r="AV33" s="56">
        <v>18</v>
      </c>
      <c r="AW33" s="12">
        <v>106</v>
      </c>
      <c r="AX33" s="16">
        <f t="shared" si="28"/>
        <v>5888.8888888888896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f t="shared" si="29"/>
        <v>0</v>
      </c>
      <c r="CC33" s="6">
        <v>0</v>
      </c>
      <c r="CD33" s="5">
        <v>0</v>
      </c>
      <c r="CE33" s="16">
        <v>0</v>
      </c>
      <c r="CF33" s="6">
        <v>0</v>
      </c>
      <c r="CG33" s="5">
        <v>0</v>
      </c>
      <c r="CH33" s="16">
        <v>0</v>
      </c>
      <c r="CI33" s="6">
        <v>0</v>
      </c>
      <c r="CJ33" s="5">
        <v>0</v>
      </c>
      <c r="CK33" s="16">
        <v>0</v>
      </c>
      <c r="CL33" s="6">
        <v>0</v>
      </c>
      <c r="CM33" s="5">
        <v>0</v>
      </c>
      <c r="CN33" s="16">
        <v>0</v>
      </c>
      <c r="CO33" s="6">
        <v>0</v>
      </c>
      <c r="CP33" s="5">
        <v>0</v>
      </c>
      <c r="CQ33" s="16">
        <v>0</v>
      </c>
      <c r="CR33" s="6">
        <v>0</v>
      </c>
      <c r="CS33" s="5">
        <v>0</v>
      </c>
      <c r="CT33" s="16">
        <v>0</v>
      </c>
      <c r="CU33" s="6">
        <v>0</v>
      </c>
      <c r="CV33" s="5">
        <v>0</v>
      </c>
      <c r="CW33" s="16">
        <v>0</v>
      </c>
      <c r="CX33" s="6">
        <f t="shared" si="20"/>
        <v>138</v>
      </c>
      <c r="CY33" s="14">
        <f t="shared" si="30"/>
        <v>822</v>
      </c>
    </row>
    <row r="34" spans="1:171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56">
        <v>18</v>
      </c>
      <c r="M34" s="12">
        <v>104</v>
      </c>
      <c r="N34" s="16">
        <f>M34/L34*1000</f>
        <v>5777.7777777777774</v>
      </c>
      <c r="O34" s="6">
        <v>0</v>
      </c>
      <c r="P34" s="5">
        <v>0</v>
      </c>
      <c r="Q34" s="16">
        <v>0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f t="shared" si="26"/>
        <v>0</v>
      </c>
      <c r="AP34" s="6">
        <v>0</v>
      </c>
      <c r="AQ34" s="5">
        <v>0</v>
      </c>
      <c r="AR34" s="16">
        <v>0</v>
      </c>
      <c r="AS34" s="56">
        <v>0</v>
      </c>
      <c r="AT34" s="12">
        <v>0</v>
      </c>
      <c r="AU34" s="16">
        <f t="shared" si="27"/>
        <v>0</v>
      </c>
      <c r="AV34" s="56">
        <v>18</v>
      </c>
      <c r="AW34" s="12">
        <v>110</v>
      </c>
      <c r="AX34" s="16">
        <f t="shared" si="28"/>
        <v>6111.1111111111104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56">
        <v>1</v>
      </c>
      <c r="BL34" s="12">
        <v>2</v>
      </c>
      <c r="BM34" s="16">
        <f>BL34/BK34*1000</f>
        <v>2000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f t="shared" si="29"/>
        <v>0</v>
      </c>
      <c r="CC34" s="6">
        <v>0</v>
      </c>
      <c r="CD34" s="5">
        <v>0</v>
      </c>
      <c r="CE34" s="16">
        <v>0</v>
      </c>
      <c r="CF34" s="6">
        <v>0</v>
      </c>
      <c r="CG34" s="5">
        <v>0</v>
      </c>
      <c r="CH34" s="16">
        <v>0</v>
      </c>
      <c r="CI34" s="6">
        <v>0</v>
      </c>
      <c r="CJ34" s="5">
        <v>0</v>
      </c>
      <c r="CK34" s="16">
        <v>0</v>
      </c>
      <c r="CL34" s="6">
        <v>0</v>
      </c>
      <c r="CM34" s="5">
        <v>0</v>
      </c>
      <c r="CN34" s="16">
        <v>0</v>
      </c>
      <c r="CO34" s="6">
        <v>0</v>
      </c>
      <c r="CP34" s="5">
        <v>0</v>
      </c>
      <c r="CQ34" s="16">
        <v>0</v>
      </c>
      <c r="CR34" s="6">
        <v>0</v>
      </c>
      <c r="CS34" s="5">
        <v>0</v>
      </c>
      <c r="CT34" s="16">
        <v>0</v>
      </c>
      <c r="CU34" s="6">
        <v>0</v>
      </c>
      <c r="CV34" s="5">
        <v>0</v>
      </c>
      <c r="CW34" s="16">
        <v>0</v>
      </c>
      <c r="CX34" s="6">
        <f t="shared" si="20"/>
        <v>37</v>
      </c>
      <c r="CY34" s="14">
        <f t="shared" si="30"/>
        <v>216</v>
      </c>
    </row>
    <row r="35" spans="1:171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6">
        <v>0</v>
      </c>
      <c r="J35" s="5">
        <v>0</v>
      </c>
      <c r="K35" s="16">
        <v>0</v>
      </c>
      <c r="L35" s="6">
        <v>0</v>
      </c>
      <c r="M35" s="5">
        <v>0</v>
      </c>
      <c r="N35" s="16">
        <v>0</v>
      </c>
      <c r="O35" s="6">
        <v>0</v>
      </c>
      <c r="P35" s="5">
        <v>0</v>
      </c>
      <c r="Q35" s="16">
        <v>0</v>
      </c>
      <c r="R35" s="6">
        <v>0</v>
      </c>
      <c r="S35" s="5">
        <v>0</v>
      </c>
      <c r="T35" s="16">
        <v>0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f t="shared" si="26"/>
        <v>0</v>
      </c>
      <c r="AP35" s="6">
        <v>0</v>
      </c>
      <c r="AQ35" s="5">
        <v>0</v>
      </c>
      <c r="AR35" s="16">
        <v>0</v>
      </c>
      <c r="AS35" s="56">
        <v>0</v>
      </c>
      <c r="AT35" s="12">
        <v>0</v>
      </c>
      <c r="AU35" s="16">
        <f t="shared" si="27"/>
        <v>0</v>
      </c>
      <c r="AV35" s="56">
        <v>18</v>
      </c>
      <c r="AW35" s="12">
        <v>110</v>
      </c>
      <c r="AX35" s="16">
        <f t="shared" si="28"/>
        <v>6111.1111111111104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f t="shared" si="29"/>
        <v>0</v>
      </c>
      <c r="CC35" s="6">
        <v>0</v>
      </c>
      <c r="CD35" s="5">
        <v>0</v>
      </c>
      <c r="CE35" s="16">
        <v>0</v>
      </c>
      <c r="CF35" s="6">
        <v>0</v>
      </c>
      <c r="CG35" s="5">
        <v>0</v>
      </c>
      <c r="CH35" s="16">
        <v>0</v>
      </c>
      <c r="CI35" s="6">
        <v>0</v>
      </c>
      <c r="CJ35" s="5">
        <v>0</v>
      </c>
      <c r="CK35" s="16">
        <v>0</v>
      </c>
      <c r="CL35" s="6">
        <v>0</v>
      </c>
      <c r="CM35" s="5">
        <v>0</v>
      </c>
      <c r="CN35" s="16">
        <v>0</v>
      </c>
      <c r="CO35" s="6">
        <v>0</v>
      </c>
      <c r="CP35" s="5">
        <v>0</v>
      </c>
      <c r="CQ35" s="16">
        <v>0</v>
      </c>
      <c r="CR35" s="6">
        <v>0</v>
      </c>
      <c r="CS35" s="5">
        <v>0</v>
      </c>
      <c r="CT35" s="16">
        <v>0</v>
      </c>
      <c r="CU35" s="56">
        <v>34</v>
      </c>
      <c r="CV35" s="12">
        <v>78</v>
      </c>
      <c r="CW35" s="16">
        <f>CV35/CU35*1000</f>
        <v>2294.1176470588234</v>
      </c>
      <c r="CX35" s="6">
        <f t="shared" si="20"/>
        <v>52</v>
      </c>
      <c r="CY35" s="14">
        <f t="shared" si="30"/>
        <v>188</v>
      </c>
    </row>
    <row r="36" spans="1:171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6">
        <v>0</v>
      </c>
      <c r="P36" s="5">
        <v>0</v>
      </c>
      <c r="Q36" s="16">
        <v>0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f t="shared" si="26"/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f t="shared" si="27"/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0</v>
      </c>
      <c r="BJ36" s="16">
        <v>0</v>
      </c>
      <c r="BK36" s="6">
        <v>0</v>
      </c>
      <c r="BL36" s="5">
        <v>5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f t="shared" si="29"/>
        <v>0</v>
      </c>
      <c r="CC36" s="6">
        <v>0</v>
      </c>
      <c r="CD36" s="5">
        <v>0</v>
      </c>
      <c r="CE36" s="16">
        <v>0</v>
      </c>
      <c r="CF36" s="6">
        <v>0</v>
      </c>
      <c r="CG36" s="5">
        <v>0</v>
      </c>
      <c r="CH36" s="16">
        <v>0</v>
      </c>
      <c r="CI36" s="6">
        <v>0</v>
      </c>
      <c r="CJ36" s="5">
        <v>0</v>
      </c>
      <c r="CK36" s="16">
        <v>0</v>
      </c>
      <c r="CL36" s="6">
        <v>0</v>
      </c>
      <c r="CM36" s="5">
        <v>0</v>
      </c>
      <c r="CN36" s="16">
        <v>0</v>
      </c>
      <c r="CO36" s="6">
        <v>0</v>
      </c>
      <c r="CP36" s="5">
        <v>0</v>
      </c>
      <c r="CQ36" s="16">
        <v>0</v>
      </c>
      <c r="CR36" s="6">
        <v>0</v>
      </c>
      <c r="CS36" s="5">
        <v>0</v>
      </c>
      <c r="CT36" s="16">
        <v>0</v>
      </c>
      <c r="CU36" s="6">
        <v>0</v>
      </c>
      <c r="CV36" s="5">
        <v>0</v>
      </c>
      <c r="CW36" s="16">
        <v>0</v>
      </c>
      <c r="CX36" s="6">
        <f t="shared" si="20"/>
        <v>0</v>
      </c>
      <c r="CY36" s="14">
        <f t="shared" si="30"/>
        <v>5</v>
      </c>
    </row>
    <row r="37" spans="1:171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6">
        <v>0</v>
      </c>
      <c r="J37" s="5">
        <v>0</v>
      </c>
      <c r="K37" s="16">
        <v>0</v>
      </c>
      <c r="L37" s="6">
        <v>0</v>
      </c>
      <c r="M37" s="5">
        <v>0</v>
      </c>
      <c r="N37" s="16">
        <v>0</v>
      </c>
      <c r="O37" s="6">
        <v>0</v>
      </c>
      <c r="P37" s="5">
        <v>0</v>
      </c>
      <c r="Q37" s="16">
        <v>0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56">
        <v>36</v>
      </c>
      <c r="AK37" s="12">
        <v>219</v>
      </c>
      <c r="AL37" s="16">
        <f t="shared" si="25"/>
        <v>6083.333333333333</v>
      </c>
      <c r="AM37" s="6">
        <v>0</v>
      </c>
      <c r="AN37" s="5">
        <v>0</v>
      </c>
      <c r="AO37" s="16">
        <f t="shared" si="26"/>
        <v>0</v>
      </c>
      <c r="AP37" s="6">
        <v>0</v>
      </c>
      <c r="AQ37" s="5">
        <v>0</v>
      </c>
      <c r="AR37" s="16">
        <v>0</v>
      </c>
      <c r="AS37" s="56">
        <v>0</v>
      </c>
      <c r="AT37" s="12">
        <v>0</v>
      </c>
      <c r="AU37" s="16">
        <f t="shared" si="27"/>
        <v>0</v>
      </c>
      <c r="AV37" s="56">
        <v>162</v>
      </c>
      <c r="AW37" s="12">
        <v>1088</v>
      </c>
      <c r="AX37" s="16">
        <f t="shared" si="28"/>
        <v>6716.049382716049</v>
      </c>
      <c r="AY37" s="6">
        <v>0</v>
      </c>
      <c r="AZ37" s="5">
        <v>0</v>
      </c>
      <c r="BA37" s="16">
        <v>0</v>
      </c>
      <c r="BB37" s="56">
        <v>36</v>
      </c>
      <c r="BC37" s="12">
        <v>219</v>
      </c>
      <c r="BD37" s="16">
        <f>BC37/BB37*1000</f>
        <v>6083.333333333333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f t="shared" si="29"/>
        <v>0</v>
      </c>
      <c r="CC37" s="6">
        <v>0</v>
      </c>
      <c r="CD37" s="5">
        <v>0</v>
      </c>
      <c r="CE37" s="16">
        <v>0</v>
      </c>
      <c r="CF37" s="6">
        <v>0</v>
      </c>
      <c r="CG37" s="5">
        <v>0</v>
      </c>
      <c r="CH37" s="16">
        <v>0</v>
      </c>
      <c r="CI37" s="6">
        <v>0</v>
      </c>
      <c r="CJ37" s="5">
        <v>0</v>
      </c>
      <c r="CK37" s="16">
        <v>0</v>
      </c>
      <c r="CL37" s="6">
        <v>0</v>
      </c>
      <c r="CM37" s="5">
        <v>0</v>
      </c>
      <c r="CN37" s="16">
        <v>0</v>
      </c>
      <c r="CO37" s="6">
        <v>0</v>
      </c>
      <c r="CP37" s="5">
        <v>0</v>
      </c>
      <c r="CQ37" s="16">
        <v>0</v>
      </c>
      <c r="CR37" s="6">
        <v>0</v>
      </c>
      <c r="CS37" s="5">
        <v>0</v>
      </c>
      <c r="CT37" s="16">
        <v>0</v>
      </c>
      <c r="CU37" s="6">
        <v>0</v>
      </c>
      <c r="CV37" s="5">
        <v>0</v>
      </c>
      <c r="CW37" s="16">
        <v>0</v>
      </c>
      <c r="CX37" s="6">
        <f t="shared" si="20"/>
        <v>234</v>
      </c>
      <c r="CY37" s="14">
        <f t="shared" si="30"/>
        <v>1526</v>
      </c>
    </row>
    <row r="38" spans="1:171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6">
        <v>0</v>
      </c>
      <c r="P38" s="5">
        <v>0</v>
      </c>
      <c r="Q38" s="16">
        <v>0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>
        <v>0</v>
      </c>
      <c r="AH38" s="5">
        <v>0</v>
      </c>
      <c r="AI38" s="16">
        <v>0</v>
      </c>
      <c r="AJ38" s="56">
        <v>38</v>
      </c>
      <c r="AK38" s="12">
        <v>227</v>
      </c>
      <c r="AL38" s="16">
        <f t="shared" si="25"/>
        <v>5973.6842105263158</v>
      </c>
      <c r="AM38" s="6">
        <v>0</v>
      </c>
      <c r="AN38" s="5">
        <v>0</v>
      </c>
      <c r="AO38" s="16">
        <f t="shared" si="26"/>
        <v>0</v>
      </c>
      <c r="AP38" s="6">
        <v>0</v>
      </c>
      <c r="AQ38" s="5">
        <v>0</v>
      </c>
      <c r="AR38" s="16">
        <v>0</v>
      </c>
      <c r="AS38" s="56">
        <v>0</v>
      </c>
      <c r="AT38" s="12">
        <v>0</v>
      </c>
      <c r="AU38" s="16">
        <f t="shared" si="27"/>
        <v>0</v>
      </c>
      <c r="AV38" s="56">
        <v>519</v>
      </c>
      <c r="AW38" s="12">
        <v>3378</v>
      </c>
      <c r="AX38" s="16">
        <f t="shared" si="28"/>
        <v>6508.6705202312141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f t="shared" si="29"/>
        <v>0</v>
      </c>
      <c r="CC38" s="6">
        <v>0</v>
      </c>
      <c r="CD38" s="5">
        <v>0</v>
      </c>
      <c r="CE38" s="16">
        <v>0</v>
      </c>
      <c r="CF38" s="6">
        <v>0</v>
      </c>
      <c r="CG38" s="5">
        <v>0</v>
      </c>
      <c r="CH38" s="16">
        <v>0</v>
      </c>
      <c r="CI38" s="6">
        <v>0</v>
      </c>
      <c r="CJ38" s="5">
        <v>0</v>
      </c>
      <c r="CK38" s="16">
        <v>0</v>
      </c>
      <c r="CL38" s="6">
        <v>0</v>
      </c>
      <c r="CM38" s="5">
        <v>0</v>
      </c>
      <c r="CN38" s="16">
        <v>0</v>
      </c>
      <c r="CO38" s="6">
        <v>0</v>
      </c>
      <c r="CP38" s="5">
        <v>0</v>
      </c>
      <c r="CQ38" s="16">
        <v>0</v>
      </c>
      <c r="CR38" s="6">
        <v>0</v>
      </c>
      <c r="CS38" s="5">
        <v>0</v>
      </c>
      <c r="CT38" s="16">
        <v>0</v>
      </c>
      <c r="CU38" s="6">
        <v>0</v>
      </c>
      <c r="CV38" s="5">
        <v>0</v>
      </c>
      <c r="CW38" s="16">
        <v>0</v>
      </c>
      <c r="CX38" s="6">
        <f t="shared" si="20"/>
        <v>557</v>
      </c>
      <c r="CY38" s="14">
        <f t="shared" si="30"/>
        <v>3605</v>
      </c>
    </row>
    <row r="39" spans="1:171" x14ac:dyDescent="0.3">
      <c r="A39" s="48">
        <v>2006</v>
      </c>
      <c r="B39" s="49" t="s">
        <v>12</v>
      </c>
      <c r="C39" s="6">
        <v>0</v>
      </c>
      <c r="D39" s="5">
        <v>0</v>
      </c>
      <c r="E39" s="16">
        <v>0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6">
        <v>0</v>
      </c>
      <c r="P39" s="5">
        <v>0</v>
      </c>
      <c r="Q39" s="16">
        <v>0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6">
        <v>0</v>
      </c>
      <c r="AE39" s="5">
        <v>0</v>
      </c>
      <c r="AF39" s="16">
        <v>0</v>
      </c>
      <c r="AG39" s="6">
        <v>0</v>
      </c>
      <c r="AH39" s="5">
        <v>0</v>
      </c>
      <c r="AI39" s="16">
        <v>0</v>
      </c>
      <c r="AJ39" s="56">
        <v>251</v>
      </c>
      <c r="AK39" s="12">
        <v>1487</v>
      </c>
      <c r="AL39" s="16">
        <f t="shared" si="25"/>
        <v>5924.3027888446213</v>
      </c>
      <c r="AM39" s="6">
        <v>0</v>
      </c>
      <c r="AN39" s="5">
        <v>0</v>
      </c>
      <c r="AO39" s="16">
        <f t="shared" si="26"/>
        <v>0</v>
      </c>
      <c r="AP39" s="6">
        <v>0</v>
      </c>
      <c r="AQ39" s="5">
        <v>0</v>
      </c>
      <c r="AR39" s="16">
        <v>0</v>
      </c>
      <c r="AS39" s="56">
        <v>0</v>
      </c>
      <c r="AT39" s="12">
        <v>0</v>
      </c>
      <c r="AU39" s="16">
        <f t="shared" si="27"/>
        <v>0</v>
      </c>
      <c r="AV39" s="56">
        <v>467</v>
      </c>
      <c r="AW39" s="12">
        <v>2948</v>
      </c>
      <c r="AX39" s="16">
        <f t="shared" si="28"/>
        <v>6312.6338329764449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f t="shared" si="29"/>
        <v>0</v>
      </c>
      <c r="CC39" s="6">
        <v>0</v>
      </c>
      <c r="CD39" s="5">
        <v>0</v>
      </c>
      <c r="CE39" s="16">
        <v>0</v>
      </c>
      <c r="CF39" s="6">
        <v>0</v>
      </c>
      <c r="CG39" s="5">
        <v>0</v>
      </c>
      <c r="CH39" s="16">
        <v>0</v>
      </c>
      <c r="CI39" s="6">
        <v>0</v>
      </c>
      <c r="CJ39" s="5">
        <v>0</v>
      </c>
      <c r="CK39" s="16">
        <v>0</v>
      </c>
      <c r="CL39" s="6">
        <v>0</v>
      </c>
      <c r="CM39" s="5">
        <v>0</v>
      </c>
      <c r="CN39" s="16">
        <v>0</v>
      </c>
      <c r="CO39" s="6">
        <v>0</v>
      </c>
      <c r="CP39" s="5">
        <v>0</v>
      </c>
      <c r="CQ39" s="16">
        <v>0</v>
      </c>
      <c r="CR39" s="6">
        <v>0</v>
      </c>
      <c r="CS39" s="5">
        <v>0</v>
      </c>
      <c r="CT39" s="16">
        <v>0</v>
      </c>
      <c r="CU39" s="6">
        <v>0</v>
      </c>
      <c r="CV39" s="5">
        <v>0</v>
      </c>
      <c r="CW39" s="16">
        <v>0</v>
      </c>
      <c r="CX39" s="6">
        <f t="shared" si="20"/>
        <v>718</v>
      </c>
      <c r="CY39" s="14">
        <f t="shared" si="30"/>
        <v>4435</v>
      </c>
    </row>
    <row r="40" spans="1:171" x14ac:dyDescent="0.3">
      <c r="A40" s="48">
        <v>2006</v>
      </c>
      <c r="B40" s="49" t="s">
        <v>13</v>
      </c>
      <c r="C40" s="6">
        <v>0</v>
      </c>
      <c r="D40" s="5">
        <v>0</v>
      </c>
      <c r="E40" s="16">
        <v>0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56">
        <v>116</v>
      </c>
      <c r="AK40" s="12">
        <v>680</v>
      </c>
      <c r="AL40" s="16">
        <f t="shared" si="25"/>
        <v>5862.0689655172409</v>
      </c>
      <c r="AM40" s="6">
        <v>0</v>
      </c>
      <c r="AN40" s="5">
        <v>0</v>
      </c>
      <c r="AO40" s="16">
        <f t="shared" si="26"/>
        <v>0</v>
      </c>
      <c r="AP40" s="6">
        <v>0</v>
      </c>
      <c r="AQ40" s="5">
        <v>0</v>
      </c>
      <c r="AR40" s="16">
        <v>0</v>
      </c>
      <c r="AS40" s="56">
        <v>0</v>
      </c>
      <c r="AT40" s="12">
        <v>0</v>
      </c>
      <c r="AU40" s="16">
        <f t="shared" si="27"/>
        <v>0</v>
      </c>
      <c r="AV40" s="56">
        <v>306</v>
      </c>
      <c r="AW40" s="12">
        <v>1893</v>
      </c>
      <c r="AX40" s="16">
        <f t="shared" si="28"/>
        <v>6186.2745098039222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f t="shared" si="29"/>
        <v>0</v>
      </c>
      <c r="CC40" s="6">
        <v>0</v>
      </c>
      <c r="CD40" s="5">
        <v>0</v>
      </c>
      <c r="CE40" s="16">
        <v>0</v>
      </c>
      <c r="CF40" s="6">
        <v>0</v>
      </c>
      <c r="CG40" s="5">
        <v>0</v>
      </c>
      <c r="CH40" s="16">
        <v>0</v>
      </c>
      <c r="CI40" s="6">
        <v>0</v>
      </c>
      <c r="CJ40" s="5">
        <v>0</v>
      </c>
      <c r="CK40" s="16">
        <v>0</v>
      </c>
      <c r="CL40" s="6">
        <v>0</v>
      </c>
      <c r="CM40" s="5">
        <v>0</v>
      </c>
      <c r="CN40" s="16">
        <v>0</v>
      </c>
      <c r="CO40" s="6">
        <v>0</v>
      </c>
      <c r="CP40" s="5">
        <v>0</v>
      </c>
      <c r="CQ40" s="16">
        <v>0</v>
      </c>
      <c r="CR40" s="6">
        <v>0</v>
      </c>
      <c r="CS40" s="5">
        <v>0</v>
      </c>
      <c r="CT40" s="16">
        <v>0</v>
      </c>
      <c r="CU40" s="6">
        <v>0</v>
      </c>
      <c r="CV40" s="5">
        <v>0</v>
      </c>
      <c r="CW40" s="16">
        <v>0</v>
      </c>
      <c r="CX40" s="6">
        <f t="shared" si="20"/>
        <v>422</v>
      </c>
      <c r="CY40" s="14">
        <f t="shared" si="30"/>
        <v>2573</v>
      </c>
    </row>
    <row r="41" spans="1:171" x14ac:dyDescent="0.3">
      <c r="A41" s="48">
        <v>2006</v>
      </c>
      <c r="B41" s="49" t="s">
        <v>14</v>
      </c>
      <c r="C41" s="6">
        <v>0</v>
      </c>
      <c r="D41" s="5">
        <v>0</v>
      </c>
      <c r="E41" s="16">
        <v>0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6">
        <v>0</v>
      </c>
      <c r="P41" s="5">
        <v>0</v>
      </c>
      <c r="Q41" s="16">
        <v>0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56">
        <v>120</v>
      </c>
      <c r="AK41" s="12">
        <v>835</v>
      </c>
      <c r="AL41" s="16">
        <f t="shared" si="25"/>
        <v>6958.333333333333</v>
      </c>
      <c r="AM41" s="6">
        <v>0</v>
      </c>
      <c r="AN41" s="5">
        <v>0</v>
      </c>
      <c r="AO41" s="16">
        <f t="shared" si="26"/>
        <v>0</v>
      </c>
      <c r="AP41" s="6">
        <v>0</v>
      </c>
      <c r="AQ41" s="5">
        <v>0</v>
      </c>
      <c r="AR41" s="16">
        <v>0</v>
      </c>
      <c r="AS41" s="56">
        <v>0</v>
      </c>
      <c r="AT41" s="12">
        <v>0</v>
      </c>
      <c r="AU41" s="16">
        <f t="shared" si="27"/>
        <v>0</v>
      </c>
      <c r="AV41" s="56">
        <v>412</v>
      </c>
      <c r="AW41" s="12">
        <v>2843</v>
      </c>
      <c r="AX41" s="16">
        <f t="shared" si="28"/>
        <v>6900.4854368932038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f t="shared" si="29"/>
        <v>0</v>
      </c>
      <c r="CC41" s="6">
        <v>0</v>
      </c>
      <c r="CD41" s="5">
        <v>0</v>
      </c>
      <c r="CE41" s="16">
        <v>0</v>
      </c>
      <c r="CF41" s="6">
        <v>0</v>
      </c>
      <c r="CG41" s="5">
        <v>0</v>
      </c>
      <c r="CH41" s="16">
        <v>0</v>
      </c>
      <c r="CI41" s="6">
        <v>0</v>
      </c>
      <c r="CJ41" s="5">
        <v>0</v>
      </c>
      <c r="CK41" s="16">
        <v>0</v>
      </c>
      <c r="CL41" s="6">
        <v>0</v>
      </c>
      <c r="CM41" s="5">
        <v>0</v>
      </c>
      <c r="CN41" s="16">
        <v>0</v>
      </c>
      <c r="CO41" s="6">
        <v>0</v>
      </c>
      <c r="CP41" s="5">
        <v>2</v>
      </c>
      <c r="CQ41" s="16">
        <v>0</v>
      </c>
      <c r="CR41" s="6">
        <v>0</v>
      </c>
      <c r="CS41" s="5">
        <v>0</v>
      </c>
      <c r="CT41" s="16">
        <v>0</v>
      </c>
      <c r="CU41" s="6">
        <v>0</v>
      </c>
      <c r="CV41" s="5">
        <v>0</v>
      </c>
      <c r="CW41" s="16">
        <v>0</v>
      </c>
      <c r="CX41" s="6">
        <f t="shared" si="20"/>
        <v>532</v>
      </c>
      <c r="CY41" s="14">
        <f t="shared" si="30"/>
        <v>3680</v>
      </c>
    </row>
    <row r="42" spans="1:171" x14ac:dyDescent="0.3">
      <c r="A42" s="48">
        <v>2006</v>
      </c>
      <c r="B42" s="49" t="s">
        <v>15</v>
      </c>
      <c r="C42" s="6">
        <v>0</v>
      </c>
      <c r="D42" s="5">
        <v>0</v>
      </c>
      <c r="E42" s="16">
        <v>0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6">
        <v>0</v>
      </c>
      <c r="P42" s="5">
        <v>0</v>
      </c>
      <c r="Q42" s="16">
        <v>0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6">
        <v>0</v>
      </c>
      <c r="AE42" s="5">
        <v>0</v>
      </c>
      <c r="AF42" s="16">
        <v>0</v>
      </c>
      <c r="AG42" s="6">
        <v>0</v>
      </c>
      <c r="AH42" s="5">
        <v>0</v>
      </c>
      <c r="AI42" s="16">
        <v>0</v>
      </c>
      <c r="AJ42" s="56">
        <v>40</v>
      </c>
      <c r="AK42" s="12">
        <v>212</v>
      </c>
      <c r="AL42" s="16">
        <f t="shared" si="25"/>
        <v>5300</v>
      </c>
      <c r="AM42" s="6">
        <v>0</v>
      </c>
      <c r="AN42" s="5">
        <v>0</v>
      </c>
      <c r="AO42" s="16">
        <f t="shared" si="26"/>
        <v>0</v>
      </c>
      <c r="AP42" s="6">
        <v>0</v>
      </c>
      <c r="AQ42" s="5">
        <v>0</v>
      </c>
      <c r="AR42" s="16">
        <v>0</v>
      </c>
      <c r="AS42" s="56">
        <v>0</v>
      </c>
      <c r="AT42" s="12">
        <v>0</v>
      </c>
      <c r="AU42" s="16">
        <f t="shared" si="27"/>
        <v>0</v>
      </c>
      <c r="AV42" s="56">
        <v>262</v>
      </c>
      <c r="AW42" s="12">
        <v>1849</v>
      </c>
      <c r="AX42" s="16">
        <f t="shared" si="28"/>
        <v>7057.2519083969473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f t="shared" si="29"/>
        <v>0</v>
      </c>
      <c r="CC42" s="6">
        <v>0</v>
      </c>
      <c r="CD42" s="5">
        <v>0</v>
      </c>
      <c r="CE42" s="16">
        <v>0</v>
      </c>
      <c r="CF42" s="6">
        <v>0</v>
      </c>
      <c r="CG42" s="5">
        <v>0</v>
      </c>
      <c r="CH42" s="16">
        <v>0</v>
      </c>
      <c r="CI42" s="6">
        <v>0</v>
      </c>
      <c r="CJ42" s="5">
        <v>0</v>
      </c>
      <c r="CK42" s="16">
        <v>0</v>
      </c>
      <c r="CL42" s="6">
        <v>0</v>
      </c>
      <c r="CM42" s="5">
        <v>0</v>
      </c>
      <c r="CN42" s="16">
        <v>0</v>
      </c>
      <c r="CO42" s="6">
        <v>0</v>
      </c>
      <c r="CP42" s="5">
        <v>0</v>
      </c>
      <c r="CQ42" s="16">
        <v>0</v>
      </c>
      <c r="CR42" s="6">
        <v>0</v>
      </c>
      <c r="CS42" s="5">
        <v>0</v>
      </c>
      <c r="CT42" s="16">
        <v>0</v>
      </c>
      <c r="CU42" s="6">
        <v>0</v>
      </c>
      <c r="CV42" s="5">
        <v>0</v>
      </c>
      <c r="CW42" s="16">
        <v>0</v>
      </c>
      <c r="CX42" s="6">
        <f t="shared" si="20"/>
        <v>302</v>
      </c>
      <c r="CY42" s="14">
        <f t="shared" si="30"/>
        <v>2061</v>
      </c>
    </row>
    <row r="43" spans="1:171" x14ac:dyDescent="0.3">
      <c r="A43" s="48">
        <v>2006</v>
      </c>
      <c r="B43" s="49" t="s">
        <v>16</v>
      </c>
      <c r="C43" s="6">
        <v>0</v>
      </c>
      <c r="D43" s="5">
        <v>0</v>
      </c>
      <c r="E43" s="16">
        <v>0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6">
        <v>0</v>
      </c>
      <c r="P43" s="5">
        <v>0</v>
      </c>
      <c r="Q43" s="16">
        <v>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6">
        <v>0</v>
      </c>
      <c r="AE43" s="5">
        <v>0</v>
      </c>
      <c r="AF43" s="16">
        <v>0</v>
      </c>
      <c r="AG43" s="6">
        <v>0</v>
      </c>
      <c r="AH43" s="5">
        <v>0</v>
      </c>
      <c r="AI43" s="16">
        <v>0</v>
      </c>
      <c r="AJ43" s="56">
        <v>200</v>
      </c>
      <c r="AK43" s="12">
        <v>1323</v>
      </c>
      <c r="AL43" s="16">
        <f t="shared" si="25"/>
        <v>6615</v>
      </c>
      <c r="AM43" s="6">
        <v>0</v>
      </c>
      <c r="AN43" s="5">
        <v>0</v>
      </c>
      <c r="AO43" s="16">
        <f t="shared" si="26"/>
        <v>0</v>
      </c>
      <c r="AP43" s="6">
        <v>0</v>
      </c>
      <c r="AQ43" s="5">
        <v>0</v>
      </c>
      <c r="AR43" s="16">
        <v>0</v>
      </c>
      <c r="AS43" s="56">
        <v>0</v>
      </c>
      <c r="AT43" s="12">
        <v>0</v>
      </c>
      <c r="AU43" s="16">
        <f t="shared" si="27"/>
        <v>0</v>
      </c>
      <c r="AV43" s="56">
        <v>278</v>
      </c>
      <c r="AW43" s="12">
        <v>2097</v>
      </c>
      <c r="AX43" s="16">
        <f t="shared" si="28"/>
        <v>7543.1654676258986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f t="shared" si="29"/>
        <v>0</v>
      </c>
      <c r="CC43" s="6">
        <v>0</v>
      </c>
      <c r="CD43" s="5">
        <v>0</v>
      </c>
      <c r="CE43" s="16">
        <v>0</v>
      </c>
      <c r="CF43" s="6">
        <v>0</v>
      </c>
      <c r="CG43" s="5">
        <v>0</v>
      </c>
      <c r="CH43" s="16">
        <v>0</v>
      </c>
      <c r="CI43" s="6">
        <v>0</v>
      </c>
      <c r="CJ43" s="5">
        <v>0</v>
      </c>
      <c r="CK43" s="16">
        <v>0</v>
      </c>
      <c r="CL43" s="6">
        <v>0</v>
      </c>
      <c r="CM43" s="5">
        <v>0</v>
      </c>
      <c r="CN43" s="16">
        <v>0</v>
      </c>
      <c r="CO43" s="6">
        <v>0</v>
      </c>
      <c r="CP43" s="5">
        <v>0</v>
      </c>
      <c r="CQ43" s="16">
        <v>0</v>
      </c>
      <c r="CR43" s="6">
        <v>0</v>
      </c>
      <c r="CS43" s="5">
        <v>0</v>
      </c>
      <c r="CT43" s="16">
        <v>0</v>
      </c>
      <c r="CU43" s="6">
        <v>0</v>
      </c>
      <c r="CV43" s="5">
        <v>0</v>
      </c>
      <c r="CW43" s="16">
        <v>0</v>
      </c>
      <c r="CX43" s="6">
        <f t="shared" si="20"/>
        <v>478</v>
      </c>
      <c r="CY43" s="14">
        <f t="shared" si="30"/>
        <v>3420</v>
      </c>
    </row>
    <row r="44" spans="1:171" ht="15" thickBot="1" x14ac:dyDescent="0.35">
      <c r="A44" s="60"/>
      <c r="B44" s="61" t="s">
        <v>17</v>
      </c>
      <c r="C44" s="42">
        <f>SUM(C32:C43)</f>
        <v>0</v>
      </c>
      <c r="D44" s="41">
        <f>SUM(D32:D43)</f>
        <v>0</v>
      </c>
      <c r="E44" s="62"/>
      <c r="F44" s="42">
        <f>SUM(F32:F43)</f>
        <v>0</v>
      </c>
      <c r="G44" s="41">
        <f>SUM(G32:G43)</f>
        <v>0</v>
      </c>
      <c r="H44" s="62"/>
      <c r="I44" s="42">
        <f>SUM(I32:I43)</f>
        <v>0</v>
      </c>
      <c r="J44" s="41">
        <f>SUM(J32:J43)</f>
        <v>0</v>
      </c>
      <c r="K44" s="62"/>
      <c r="L44" s="42">
        <f>SUM(L32:L43)</f>
        <v>36</v>
      </c>
      <c r="M44" s="41">
        <f>SUM(M32:M43)</f>
        <v>208</v>
      </c>
      <c r="N44" s="62"/>
      <c r="O44" s="42">
        <f>SUM(O32:O43)</f>
        <v>0</v>
      </c>
      <c r="P44" s="41">
        <f>SUM(P32:P43)</f>
        <v>0</v>
      </c>
      <c r="Q44" s="62"/>
      <c r="R44" s="42">
        <f>SUM(R32:R43)</f>
        <v>0</v>
      </c>
      <c r="S44" s="41">
        <f>SUM(S32:S43)</f>
        <v>0</v>
      </c>
      <c r="T44" s="62"/>
      <c r="U44" s="42">
        <f>SUM(U32:U43)</f>
        <v>0</v>
      </c>
      <c r="V44" s="41">
        <f>SUM(V32:V43)</f>
        <v>0</v>
      </c>
      <c r="W44" s="62"/>
      <c r="X44" s="42">
        <f>SUM(X32:X43)</f>
        <v>0</v>
      </c>
      <c r="Y44" s="41">
        <f>SUM(Y32:Y43)</f>
        <v>0</v>
      </c>
      <c r="Z44" s="62"/>
      <c r="AA44" s="42">
        <f>SUM(AA32:AA43)</f>
        <v>0</v>
      </c>
      <c r="AB44" s="41">
        <f>SUM(AB32:AB43)</f>
        <v>0</v>
      </c>
      <c r="AC44" s="62"/>
      <c r="AD44" s="42">
        <f>SUM(AD32:AD43)</f>
        <v>0</v>
      </c>
      <c r="AE44" s="41">
        <f>SUM(AE32:AE43)</f>
        <v>0</v>
      </c>
      <c r="AF44" s="62"/>
      <c r="AG44" s="42">
        <f>SUM(AG32:AG43)</f>
        <v>0</v>
      </c>
      <c r="AH44" s="41">
        <f>SUM(AH32:AH43)</f>
        <v>0</v>
      </c>
      <c r="AI44" s="62"/>
      <c r="AJ44" s="42">
        <f>SUM(AJ32:AJ43)</f>
        <v>1339</v>
      </c>
      <c r="AK44" s="41">
        <f>SUM(AK32:AK43)</f>
        <v>6155</v>
      </c>
      <c r="AL44" s="62"/>
      <c r="AM44" s="42">
        <f t="shared" ref="AM44:AN44" si="31">SUM(AM32:AM43)</f>
        <v>0</v>
      </c>
      <c r="AN44" s="41">
        <f t="shared" si="31"/>
        <v>0</v>
      </c>
      <c r="AO44" s="62"/>
      <c r="AP44" s="42">
        <f>SUM(AP32:AP43)</f>
        <v>0</v>
      </c>
      <c r="AQ44" s="41">
        <f>SUM(AQ32:AQ43)</f>
        <v>0</v>
      </c>
      <c r="AR44" s="62"/>
      <c r="AS44" s="42">
        <f t="shared" ref="AS44:AT44" si="32">SUM(AS32:AS43)</f>
        <v>0</v>
      </c>
      <c r="AT44" s="41">
        <f t="shared" si="32"/>
        <v>0</v>
      </c>
      <c r="AU44" s="62"/>
      <c r="AV44" s="42">
        <f>SUM(AV32:AV43)</f>
        <v>2550</v>
      </c>
      <c r="AW44" s="41">
        <f>SUM(AW32:AW43)</f>
        <v>16977</v>
      </c>
      <c r="AX44" s="62"/>
      <c r="AY44" s="42">
        <f>SUM(AY32:AY43)</f>
        <v>0</v>
      </c>
      <c r="AZ44" s="41">
        <f>SUM(AZ32:AZ43)</f>
        <v>0</v>
      </c>
      <c r="BA44" s="62"/>
      <c r="BB44" s="42">
        <f>SUM(BB32:BB43)</f>
        <v>36</v>
      </c>
      <c r="BC44" s="41">
        <f>SUM(BC32:BC43)</f>
        <v>219</v>
      </c>
      <c r="BD44" s="62"/>
      <c r="BE44" s="42">
        <f>SUM(BE32:BE43)</f>
        <v>0</v>
      </c>
      <c r="BF44" s="41">
        <f>SUM(BF32:BF43)</f>
        <v>0</v>
      </c>
      <c r="BG44" s="62"/>
      <c r="BH44" s="42">
        <f>SUM(BH32:BH43)</f>
        <v>0</v>
      </c>
      <c r="BI44" s="41">
        <f>SUM(BI32:BI43)</f>
        <v>0</v>
      </c>
      <c r="BJ44" s="62"/>
      <c r="BK44" s="42">
        <f>SUM(BK32:BK43)</f>
        <v>1</v>
      </c>
      <c r="BL44" s="41">
        <f>SUM(BL32:BL43)</f>
        <v>8</v>
      </c>
      <c r="BM44" s="62"/>
      <c r="BN44" s="42">
        <f>SUM(BN32:BN43)</f>
        <v>0</v>
      </c>
      <c r="BO44" s="41">
        <f>SUM(BO32:BO43)</f>
        <v>0</v>
      </c>
      <c r="BP44" s="62"/>
      <c r="BQ44" s="42">
        <f>SUM(BQ32:BQ43)</f>
        <v>0</v>
      </c>
      <c r="BR44" s="41">
        <f>SUM(BR32:BR43)</f>
        <v>0</v>
      </c>
      <c r="BS44" s="62"/>
      <c r="BT44" s="42">
        <f>SUM(BT32:BT43)</f>
        <v>0</v>
      </c>
      <c r="BU44" s="41">
        <f>SUM(BU32:BU43)</f>
        <v>0</v>
      </c>
      <c r="BV44" s="62"/>
      <c r="BW44" s="42">
        <f>SUM(BW32:BW43)</f>
        <v>0</v>
      </c>
      <c r="BX44" s="41">
        <f>SUM(BX32:BX43)</f>
        <v>0</v>
      </c>
      <c r="BY44" s="62"/>
      <c r="BZ44" s="42">
        <f t="shared" ref="BZ44:CA44" si="33">SUM(BZ32:BZ43)</f>
        <v>0</v>
      </c>
      <c r="CA44" s="41">
        <f t="shared" si="33"/>
        <v>0</v>
      </c>
      <c r="CB44" s="62"/>
      <c r="CC44" s="42">
        <f>SUM(CC32:CC43)</f>
        <v>0</v>
      </c>
      <c r="CD44" s="41">
        <f>SUM(CD32:CD43)</f>
        <v>0</v>
      </c>
      <c r="CE44" s="62"/>
      <c r="CF44" s="42">
        <f>SUM(CF32:CF43)</f>
        <v>0</v>
      </c>
      <c r="CG44" s="41">
        <f>SUM(CG32:CG43)</f>
        <v>0</v>
      </c>
      <c r="CH44" s="62"/>
      <c r="CI44" s="42">
        <f>SUM(CI32:CI43)</f>
        <v>0</v>
      </c>
      <c r="CJ44" s="41">
        <f>SUM(CJ32:CJ43)</f>
        <v>0</v>
      </c>
      <c r="CK44" s="62"/>
      <c r="CL44" s="42">
        <f>SUM(CL32:CL43)</f>
        <v>0</v>
      </c>
      <c r="CM44" s="41">
        <f>SUM(CM32:CM43)</f>
        <v>0</v>
      </c>
      <c r="CN44" s="62"/>
      <c r="CO44" s="42">
        <f>SUM(CO32:CO43)</f>
        <v>0</v>
      </c>
      <c r="CP44" s="41">
        <f>SUM(CP32:CP43)</f>
        <v>2</v>
      </c>
      <c r="CQ44" s="62"/>
      <c r="CR44" s="42">
        <f>SUM(CR32:CR43)</f>
        <v>0</v>
      </c>
      <c r="CS44" s="41">
        <f>SUM(CS32:CS43)</f>
        <v>0</v>
      </c>
      <c r="CT44" s="62"/>
      <c r="CU44" s="42">
        <f>SUM(CU32:CU43)</f>
        <v>34</v>
      </c>
      <c r="CV44" s="41">
        <f>SUM(CV32:CV43)</f>
        <v>78</v>
      </c>
      <c r="CW44" s="62"/>
      <c r="CX44" s="42">
        <f t="shared" si="20"/>
        <v>3996</v>
      </c>
      <c r="CY44" s="43">
        <f t="shared" si="30"/>
        <v>23647</v>
      </c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</row>
    <row r="45" spans="1:171" x14ac:dyDescent="0.3">
      <c r="A45" s="48">
        <v>2007</v>
      </c>
      <c r="B45" s="49" t="s">
        <v>5</v>
      </c>
      <c r="C45" s="6">
        <v>0</v>
      </c>
      <c r="D45" s="5">
        <v>0</v>
      </c>
      <c r="E45" s="16">
        <v>0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6">
        <v>0</v>
      </c>
      <c r="P45" s="5">
        <v>0</v>
      </c>
      <c r="Q45" s="16">
        <v>0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6">
        <v>0</v>
      </c>
      <c r="AE45" s="5">
        <v>0</v>
      </c>
      <c r="AF45" s="16">
        <v>0</v>
      </c>
      <c r="AG45" s="6">
        <v>0</v>
      </c>
      <c r="AH45" s="5">
        <v>0</v>
      </c>
      <c r="AI45" s="16">
        <v>0</v>
      </c>
      <c r="AJ45" s="56">
        <v>140</v>
      </c>
      <c r="AK45" s="12">
        <v>877</v>
      </c>
      <c r="AL45" s="16">
        <f t="shared" ref="AL45:AL54" si="34">AK45/AJ45*1000</f>
        <v>6264.2857142857147</v>
      </c>
      <c r="AM45" s="6">
        <v>0</v>
      </c>
      <c r="AN45" s="5">
        <v>0</v>
      </c>
      <c r="AO45" s="16">
        <f t="shared" ref="AO45:AO56" si="35">IF(AM45=0,0,AN45/AM45*1000)</f>
        <v>0</v>
      </c>
      <c r="AP45" s="6">
        <v>0</v>
      </c>
      <c r="AQ45" s="5">
        <v>0</v>
      </c>
      <c r="AR45" s="16">
        <v>0</v>
      </c>
      <c r="AS45" s="56">
        <v>0</v>
      </c>
      <c r="AT45" s="12">
        <v>0</v>
      </c>
      <c r="AU45" s="16">
        <f t="shared" ref="AU45:AU56" si="36">IF(AS45=0,0,AT45/AS45*1000)</f>
        <v>0</v>
      </c>
      <c r="AV45" s="56">
        <v>40</v>
      </c>
      <c r="AW45" s="12">
        <v>253</v>
      </c>
      <c r="AX45" s="16">
        <f t="shared" ref="AX45:AX56" si="37">AW45/AV45*1000</f>
        <v>6325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f t="shared" ref="CB45:CB56" si="38">IF(BZ45=0,0,CA45/BZ45*1000)</f>
        <v>0</v>
      </c>
      <c r="CC45" s="6">
        <v>0</v>
      </c>
      <c r="CD45" s="5">
        <v>0</v>
      </c>
      <c r="CE45" s="16">
        <v>0</v>
      </c>
      <c r="CF45" s="6">
        <v>0</v>
      </c>
      <c r="CG45" s="5">
        <v>0</v>
      </c>
      <c r="CH45" s="16">
        <v>0</v>
      </c>
      <c r="CI45" s="6">
        <v>0</v>
      </c>
      <c r="CJ45" s="5">
        <v>0</v>
      </c>
      <c r="CK45" s="16">
        <v>0</v>
      </c>
      <c r="CL45" s="6">
        <v>0</v>
      </c>
      <c r="CM45" s="5">
        <v>0</v>
      </c>
      <c r="CN45" s="16">
        <v>0</v>
      </c>
      <c r="CO45" s="6">
        <v>0</v>
      </c>
      <c r="CP45" s="5">
        <v>0</v>
      </c>
      <c r="CQ45" s="16">
        <v>0</v>
      </c>
      <c r="CR45" s="6">
        <v>0</v>
      </c>
      <c r="CS45" s="5">
        <v>0</v>
      </c>
      <c r="CT45" s="16">
        <v>0</v>
      </c>
      <c r="CU45" s="6">
        <v>0</v>
      </c>
      <c r="CV45" s="5">
        <v>0</v>
      </c>
      <c r="CW45" s="16">
        <v>0</v>
      </c>
      <c r="CX45" s="6">
        <f t="shared" si="20"/>
        <v>180</v>
      </c>
      <c r="CY45" s="14">
        <f t="shared" si="30"/>
        <v>1130</v>
      </c>
    </row>
    <row r="46" spans="1:171" x14ac:dyDescent="0.3">
      <c r="A46" s="48">
        <v>2007</v>
      </c>
      <c r="B46" s="49" t="s">
        <v>6</v>
      </c>
      <c r="C46" s="6">
        <v>0</v>
      </c>
      <c r="D46" s="5">
        <v>0</v>
      </c>
      <c r="E46" s="16">
        <v>0</v>
      </c>
      <c r="F46" s="6">
        <v>0</v>
      </c>
      <c r="G46" s="5">
        <v>0</v>
      </c>
      <c r="H46" s="16">
        <v>0</v>
      </c>
      <c r="I46" s="6">
        <v>0</v>
      </c>
      <c r="J46" s="5">
        <v>0</v>
      </c>
      <c r="K46" s="16">
        <v>0</v>
      </c>
      <c r="L46" s="6">
        <v>0</v>
      </c>
      <c r="M46" s="5">
        <v>0</v>
      </c>
      <c r="N46" s="16">
        <v>0</v>
      </c>
      <c r="O46" s="6">
        <v>0</v>
      </c>
      <c r="P46" s="5">
        <v>0</v>
      </c>
      <c r="Q46" s="16">
        <v>0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6">
        <v>0</v>
      </c>
      <c r="AE46" s="5">
        <v>0</v>
      </c>
      <c r="AF46" s="16">
        <v>0</v>
      </c>
      <c r="AG46" s="6">
        <v>0</v>
      </c>
      <c r="AH46" s="5">
        <v>0</v>
      </c>
      <c r="AI46" s="16">
        <v>0</v>
      </c>
      <c r="AJ46" s="56">
        <v>140</v>
      </c>
      <c r="AK46" s="12">
        <v>932</v>
      </c>
      <c r="AL46" s="16">
        <f t="shared" si="34"/>
        <v>6657.1428571428578</v>
      </c>
      <c r="AM46" s="6">
        <v>0</v>
      </c>
      <c r="AN46" s="5">
        <v>0</v>
      </c>
      <c r="AO46" s="16">
        <f t="shared" si="35"/>
        <v>0</v>
      </c>
      <c r="AP46" s="6">
        <v>0</v>
      </c>
      <c r="AQ46" s="5">
        <v>0</v>
      </c>
      <c r="AR46" s="16">
        <v>0</v>
      </c>
      <c r="AS46" s="56">
        <v>0</v>
      </c>
      <c r="AT46" s="12">
        <v>0</v>
      </c>
      <c r="AU46" s="16">
        <f t="shared" si="36"/>
        <v>0</v>
      </c>
      <c r="AV46" s="56">
        <v>38</v>
      </c>
      <c r="AW46" s="12">
        <v>284</v>
      </c>
      <c r="AX46" s="16">
        <f t="shared" si="37"/>
        <v>7473.6842105263158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f t="shared" si="38"/>
        <v>0</v>
      </c>
      <c r="CC46" s="6">
        <v>0</v>
      </c>
      <c r="CD46" s="5">
        <v>0</v>
      </c>
      <c r="CE46" s="16">
        <v>0</v>
      </c>
      <c r="CF46" s="6">
        <v>0</v>
      </c>
      <c r="CG46" s="5">
        <v>0</v>
      </c>
      <c r="CH46" s="16">
        <v>0</v>
      </c>
      <c r="CI46" s="6">
        <v>0</v>
      </c>
      <c r="CJ46" s="5">
        <v>0</v>
      </c>
      <c r="CK46" s="16">
        <v>0</v>
      </c>
      <c r="CL46" s="6">
        <v>0</v>
      </c>
      <c r="CM46" s="5">
        <v>0</v>
      </c>
      <c r="CN46" s="16">
        <v>0</v>
      </c>
      <c r="CO46" s="6">
        <v>0</v>
      </c>
      <c r="CP46" s="5">
        <v>0</v>
      </c>
      <c r="CQ46" s="16">
        <v>0</v>
      </c>
      <c r="CR46" s="6">
        <v>0</v>
      </c>
      <c r="CS46" s="5">
        <v>0</v>
      </c>
      <c r="CT46" s="16">
        <v>0</v>
      </c>
      <c r="CU46" s="6">
        <v>0</v>
      </c>
      <c r="CV46" s="5">
        <v>0</v>
      </c>
      <c r="CW46" s="16">
        <v>0</v>
      </c>
      <c r="CX46" s="6">
        <f t="shared" si="20"/>
        <v>178</v>
      </c>
      <c r="CY46" s="14">
        <f t="shared" si="30"/>
        <v>1216</v>
      </c>
    </row>
    <row r="47" spans="1:171" x14ac:dyDescent="0.3">
      <c r="A47" s="48">
        <v>2007</v>
      </c>
      <c r="B47" s="49" t="s">
        <v>7</v>
      </c>
      <c r="C47" s="6">
        <v>0</v>
      </c>
      <c r="D47" s="5">
        <v>0</v>
      </c>
      <c r="E47" s="16">
        <v>0</v>
      </c>
      <c r="F47" s="6">
        <v>0</v>
      </c>
      <c r="G47" s="5">
        <v>0</v>
      </c>
      <c r="H47" s="16">
        <v>0</v>
      </c>
      <c r="I47" s="6">
        <v>0</v>
      </c>
      <c r="J47" s="5">
        <v>0</v>
      </c>
      <c r="K47" s="16">
        <v>0</v>
      </c>
      <c r="L47" s="6">
        <v>0</v>
      </c>
      <c r="M47" s="5">
        <v>0</v>
      </c>
      <c r="N47" s="16">
        <v>0</v>
      </c>
      <c r="O47" s="6">
        <v>0</v>
      </c>
      <c r="P47" s="5">
        <v>0</v>
      </c>
      <c r="Q47" s="16">
        <v>0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6">
        <v>0</v>
      </c>
      <c r="AE47" s="5">
        <v>0</v>
      </c>
      <c r="AF47" s="16">
        <v>0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f t="shared" si="35"/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f t="shared" si="36"/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f t="shared" si="38"/>
        <v>0</v>
      </c>
      <c r="CC47" s="6">
        <v>0</v>
      </c>
      <c r="CD47" s="5">
        <v>0</v>
      </c>
      <c r="CE47" s="16">
        <v>0</v>
      </c>
      <c r="CF47" s="6">
        <v>0</v>
      </c>
      <c r="CG47" s="5">
        <v>0</v>
      </c>
      <c r="CH47" s="16">
        <v>0</v>
      </c>
      <c r="CI47" s="6">
        <v>0</v>
      </c>
      <c r="CJ47" s="5">
        <v>0</v>
      </c>
      <c r="CK47" s="16">
        <v>0</v>
      </c>
      <c r="CL47" s="6">
        <v>0</v>
      </c>
      <c r="CM47" s="5">
        <v>0</v>
      </c>
      <c r="CN47" s="16">
        <v>0</v>
      </c>
      <c r="CO47" s="6">
        <v>0</v>
      </c>
      <c r="CP47" s="5">
        <v>0</v>
      </c>
      <c r="CQ47" s="16">
        <v>0</v>
      </c>
      <c r="CR47" s="56">
        <v>1</v>
      </c>
      <c r="CS47" s="12">
        <v>10</v>
      </c>
      <c r="CT47" s="16">
        <f>CS47/CR47*1000</f>
        <v>10000</v>
      </c>
      <c r="CU47" s="6">
        <v>0</v>
      </c>
      <c r="CV47" s="5">
        <v>0</v>
      </c>
      <c r="CW47" s="16">
        <v>0</v>
      </c>
      <c r="CX47" s="6">
        <f t="shared" si="20"/>
        <v>1</v>
      </c>
      <c r="CY47" s="14">
        <f t="shared" si="30"/>
        <v>10</v>
      </c>
    </row>
    <row r="48" spans="1:171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f t="shared" si="35"/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f t="shared" si="36"/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f t="shared" si="38"/>
        <v>0</v>
      </c>
      <c r="CC48" s="6">
        <v>0</v>
      </c>
      <c r="CD48" s="5">
        <v>0</v>
      </c>
      <c r="CE48" s="16">
        <v>0</v>
      </c>
      <c r="CF48" s="6">
        <v>0</v>
      </c>
      <c r="CG48" s="5">
        <v>0</v>
      </c>
      <c r="CH48" s="16">
        <v>0</v>
      </c>
      <c r="CI48" s="6">
        <v>0</v>
      </c>
      <c r="CJ48" s="5">
        <v>0</v>
      </c>
      <c r="CK48" s="16">
        <v>0</v>
      </c>
      <c r="CL48" s="6">
        <v>0</v>
      </c>
      <c r="CM48" s="5">
        <v>0</v>
      </c>
      <c r="CN48" s="16">
        <v>0</v>
      </c>
      <c r="CO48" s="6">
        <v>0</v>
      </c>
      <c r="CP48" s="5">
        <v>0</v>
      </c>
      <c r="CQ48" s="16">
        <v>0</v>
      </c>
      <c r="CR48" s="6">
        <v>0</v>
      </c>
      <c r="CS48" s="5">
        <v>0</v>
      </c>
      <c r="CT48" s="16">
        <v>0</v>
      </c>
      <c r="CU48" s="6">
        <v>0</v>
      </c>
      <c r="CV48" s="5">
        <v>0</v>
      </c>
      <c r="CW48" s="16">
        <v>0</v>
      </c>
      <c r="CX48" s="6">
        <f t="shared" si="20"/>
        <v>0</v>
      </c>
      <c r="CY48" s="14">
        <f t="shared" si="30"/>
        <v>0</v>
      </c>
    </row>
    <row r="49" spans="1:171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6">
        <v>0</v>
      </c>
      <c r="AK49" s="5">
        <v>0</v>
      </c>
      <c r="AL49" s="16">
        <v>0</v>
      </c>
      <c r="AM49" s="6">
        <v>0</v>
      </c>
      <c r="AN49" s="5">
        <v>0</v>
      </c>
      <c r="AO49" s="16">
        <f t="shared" si="35"/>
        <v>0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f t="shared" si="36"/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f t="shared" si="38"/>
        <v>0</v>
      </c>
      <c r="CC49" s="6">
        <v>0</v>
      </c>
      <c r="CD49" s="5">
        <v>0</v>
      </c>
      <c r="CE49" s="16">
        <v>0</v>
      </c>
      <c r="CF49" s="6">
        <v>0</v>
      </c>
      <c r="CG49" s="5">
        <v>0</v>
      </c>
      <c r="CH49" s="16">
        <v>0</v>
      </c>
      <c r="CI49" s="6">
        <v>0</v>
      </c>
      <c r="CJ49" s="5">
        <v>0</v>
      </c>
      <c r="CK49" s="16">
        <v>0</v>
      </c>
      <c r="CL49" s="6">
        <v>0</v>
      </c>
      <c r="CM49" s="5">
        <v>0</v>
      </c>
      <c r="CN49" s="16">
        <v>0</v>
      </c>
      <c r="CO49" s="6">
        <v>0</v>
      </c>
      <c r="CP49" s="5">
        <v>0</v>
      </c>
      <c r="CQ49" s="16">
        <v>0</v>
      </c>
      <c r="CR49" s="6">
        <v>0</v>
      </c>
      <c r="CS49" s="5">
        <v>0</v>
      </c>
      <c r="CT49" s="16">
        <v>0</v>
      </c>
      <c r="CU49" s="56">
        <v>11</v>
      </c>
      <c r="CV49" s="12">
        <v>66</v>
      </c>
      <c r="CW49" s="16">
        <f>CV49/CU49*1000</f>
        <v>6000</v>
      </c>
      <c r="CX49" s="6">
        <f t="shared" si="20"/>
        <v>11</v>
      </c>
      <c r="CY49" s="14">
        <f t="shared" si="30"/>
        <v>66</v>
      </c>
    </row>
    <row r="50" spans="1:171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6">
        <v>0</v>
      </c>
      <c r="P50" s="5">
        <v>0</v>
      </c>
      <c r="Q50" s="16">
        <v>0</v>
      </c>
      <c r="R50" s="56">
        <v>40</v>
      </c>
      <c r="S50" s="12">
        <v>368</v>
      </c>
      <c r="T50" s="16">
        <f>S50/R50*1000</f>
        <v>9200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>
        <v>0</v>
      </c>
      <c r="AH50" s="5">
        <v>0</v>
      </c>
      <c r="AI50" s="16">
        <v>0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f t="shared" si="35"/>
        <v>0</v>
      </c>
      <c r="AP50" s="6">
        <v>0</v>
      </c>
      <c r="AQ50" s="5">
        <v>0</v>
      </c>
      <c r="AR50" s="16">
        <v>0</v>
      </c>
      <c r="AS50" s="56">
        <v>0</v>
      </c>
      <c r="AT50" s="12">
        <v>0</v>
      </c>
      <c r="AU50" s="16">
        <f t="shared" si="36"/>
        <v>0</v>
      </c>
      <c r="AV50" s="56">
        <v>184</v>
      </c>
      <c r="AW50" s="12">
        <v>1997</v>
      </c>
      <c r="AX50" s="16">
        <f t="shared" si="37"/>
        <v>10853.260869565216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f t="shared" si="38"/>
        <v>0</v>
      </c>
      <c r="CC50" s="6">
        <v>0</v>
      </c>
      <c r="CD50" s="5">
        <v>0</v>
      </c>
      <c r="CE50" s="16">
        <v>0</v>
      </c>
      <c r="CF50" s="6">
        <v>0</v>
      </c>
      <c r="CG50" s="5">
        <v>0</v>
      </c>
      <c r="CH50" s="16">
        <v>0</v>
      </c>
      <c r="CI50" s="6">
        <v>0</v>
      </c>
      <c r="CJ50" s="5">
        <v>0</v>
      </c>
      <c r="CK50" s="16">
        <v>0</v>
      </c>
      <c r="CL50" s="56">
        <v>20</v>
      </c>
      <c r="CM50" s="12">
        <v>184</v>
      </c>
      <c r="CN50" s="16">
        <f>CM50/CL50*1000</f>
        <v>9200</v>
      </c>
      <c r="CO50" s="6">
        <v>0</v>
      </c>
      <c r="CP50" s="5">
        <v>0</v>
      </c>
      <c r="CQ50" s="16">
        <v>0</v>
      </c>
      <c r="CR50" s="6">
        <v>0</v>
      </c>
      <c r="CS50" s="5">
        <v>0</v>
      </c>
      <c r="CT50" s="16">
        <v>0</v>
      </c>
      <c r="CU50" s="6">
        <v>0</v>
      </c>
      <c r="CV50" s="5">
        <v>0</v>
      </c>
      <c r="CW50" s="16">
        <v>0</v>
      </c>
      <c r="CX50" s="6">
        <f t="shared" si="20"/>
        <v>244</v>
      </c>
      <c r="CY50" s="14">
        <f t="shared" si="30"/>
        <v>2549</v>
      </c>
    </row>
    <row r="51" spans="1:171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56">
        <v>20</v>
      </c>
      <c r="AK51" s="12">
        <v>275</v>
      </c>
      <c r="AL51" s="16">
        <f t="shared" si="34"/>
        <v>13750</v>
      </c>
      <c r="AM51" s="6">
        <v>0</v>
      </c>
      <c r="AN51" s="5">
        <v>0</v>
      </c>
      <c r="AO51" s="16">
        <f t="shared" si="35"/>
        <v>0</v>
      </c>
      <c r="AP51" s="6">
        <v>0</v>
      </c>
      <c r="AQ51" s="5">
        <v>0</v>
      </c>
      <c r="AR51" s="16">
        <v>0</v>
      </c>
      <c r="AS51" s="56">
        <v>0</v>
      </c>
      <c r="AT51" s="12">
        <v>0</v>
      </c>
      <c r="AU51" s="16">
        <f t="shared" si="36"/>
        <v>0</v>
      </c>
      <c r="AV51" s="56">
        <v>224</v>
      </c>
      <c r="AW51" s="12">
        <v>2134</v>
      </c>
      <c r="AX51" s="16">
        <f t="shared" si="37"/>
        <v>9526.7857142857138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56">
        <v>30</v>
      </c>
      <c r="BL51" s="12">
        <v>45</v>
      </c>
      <c r="BM51" s="16">
        <f>BL51/BK51*1000</f>
        <v>1500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f t="shared" si="38"/>
        <v>0</v>
      </c>
      <c r="CC51" s="6">
        <v>0</v>
      </c>
      <c r="CD51" s="5">
        <v>0</v>
      </c>
      <c r="CE51" s="16">
        <v>0</v>
      </c>
      <c r="CF51" s="6">
        <v>0</v>
      </c>
      <c r="CG51" s="5">
        <v>0</v>
      </c>
      <c r="CH51" s="16">
        <v>0</v>
      </c>
      <c r="CI51" s="6">
        <v>0</v>
      </c>
      <c r="CJ51" s="5">
        <v>0</v>
      </c>
      <c r="CK51" s="16">
        <v>0</v>
      </c>
      <c r="CL51" s="6">
        <v>0</v>
      </c>
      <c r="CM51" s="5">
        <v>0</v>
      </c>
      <c r="CN51" s="16">
        <v>0</v>
      </c>
      <c r="CO51" s="56">
        <v>160</v>
      </c>
      <c r="CP51" s="12">
        <v>1476</v>
      </c>
      <c r="CQ51" s="16">
        <f>CP51/CO51*1000</f>
        <v>9225</v>
      </c>
      <c r="CR51" s="6">
        <v>0</v>
      </c>
      <c r="CS51" s="5">
        <v>0</v>
      </c>
      <c r="CT51" s="16">
        <v>0</v>
      </c>
      <c r="CU51" s="6">
        <v>0</v>
      </c>
      <c r="CV51" s="5">
        <v>0</v>
      </c>
      <c r="CW51" s="16">
        <v>0</v>
      </c>
      <c r="CX51" s="6">
        <f t="shared" si="20"/>
        <v>434</v>
      </c>
      <c r="CY51" s="14">
        <f t="shared" si="30"/>
        <v>3930</v>
      </c>
    </row>
    <row r="52" spans="1:171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6">
        <v>0</v>
      </c>
      <c r="P52" s="5">
        <v>0</v>
      </c>
      <c r="Q52" s="16">
        <v>0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56">
        <v>60</v>
      </c>
      <c r="AK52" s="12">
        <v>552</v>
      </c>
      <c r="AL52" s="16">
        <f t="shared" si="34"/>
        <v>9200</v>
      </c>
      <c r="AM52" s="6">
        <v>0</v>
      </c>
      <c r="AN52" s="5">
        <v>0</v>
      </c>
      <c r="AO52" s="16">
        <f t="shared" si="35"/>
        <v>0</v>
      </c>
      <c r="AP52" s="6">
        <v>0</v>
      </c>
      <c r="AQ52" s="5">
        <v>0</v>
      </c>
      <c r="AR52" s="16">
        <v>0</v>
      </c>
      <c r="AS52" s="56">
        <v>0</v>
      </c>
      <c r="AT52" s="12">
        <v>0</v>
      </c>
      <c r="AU52" s="16">
        <f t="shared" si="36"/>
        <v>0</v>
      </c>
      <c r="AV52" s="56">
        <v>564</v>
      </c>
      <c r="AW52" s="12">
        <v>5832</v>
      </c>
      <c r="AX52" s="16">
        <f t="shared" si="37"/>
        <v>10340.425531914894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56">
        <v>30</v>
      </c>
      <c r="BL52" s="12">
        <v>45</v>
      </c>
      <c r="BM52" s="16">
        <f>BL52/BK52*1000</f>
        <v>1500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f t="shared" si="38"/>
        <v>0</v>
      </c>
      <c r="CC52" s="6">
        <v>0</v>
      </c>
      <c r="CD52" s="5">
        <v>0</v>
      </c>
      <c r="CE52" s="16">
        <v>0</v>
      </c>
      <c r="CF52" s="6">
        <v>0</v>
      </c>
      <c r="CG52" s="5">
        <v>0</v>
      </c>
      <c r="CH52" s="16">
        <v>0</v>
      </c>
      <c r="CI52" s="6">
        <v>0</v>
      </c>
      <c r="CJ52" s="5">
        <v>0</v>
      </c>
      <c r="CK52" s="16">
        <v>0</v>
      </c>
      <c r="CL52" s="6">
        <v>0</v>
      </c>
      <c r="CM52" s="5">
        <v>0</v>
      </c>
      <c r="CN52" s="16">
        <v>0</v>
      </c>
      <c r="CO52" s="6">
        <v>0</v>
      </c>
      <c r="CP52" s="5">
        <v>0</v>
      </c>
      <c r="CQ52" s="16">
        <v>0</v>
      </c>
      <c r="CR52" s="6">
        <v>0</v>
      </c>
      <c r="CS52" s="5">
        <v>0</v>
      </c>
      <c r="CT52" s="16">
        <v>0</v>
      </c>
      <c r="CU52" s="6">
        <v>0</v>
      </c>
      <c r="CV52" s="5">
        <v>0</v>
      </c>
      <c r="CW52" s="16">
        <v>0</v>
      </c>
      <c r="CX52" s="6">
        <f t="shared" ref="CX52:CX83" si="39">SUM(CU52,CR52,CO52,CL52,CI52,CC52,BW52,BT52,BQ52,BK52,BB52,AV52,AP52,AJ52,AD52,X52,R52,L52,F52,C52)</f>
        <v>654</v>
      </c>
      <c r="CY52" s="14">
        <f t="shared" si="30"/>
        <v>6429</v>
      </c>
    </row>
    <row r="53" spans="1:171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56">
        <v>60</v>
      </c>
      <c r="AK53" s="12">
        <v>552</v>
      </c>
      <c r="AL53" s="16">
        <f t="shared" si="34"/>
        <v>9200</v>
      </c>
      <c r="AM53" s="6">
        <v>0</v>
      </c>
      <c r="AN53" s="5">
        <v>0</v>
      </c>
      <c r="AO53" s="16">
        <f t="shared" si="35"/>
        <v>0</v>
      </c>
      <c r="AP53" s="6">
        <v>0</v>
      </c>
      <c r="AQ53" s="5">
        <v>0</v>
      </c>
      <c r="AR53" s="16">
        <v>0</v>
      </c>
      <c r="AS53" s="56">
        <v>0</v>
      </c>
      <c r="AT53" s="12">
        <v>0</v>
      </c>
      <c r="AU53" s="16">
        <f t="shared" si="36"/>
        <v>0</v>
      </c>
      <c r="AV53" s="56">
        <v>264</v>
      </c>
      <c r="AW53" s="12">
        <v>2578</v>
      </c>
      <c r="AX53" s="16">
        <f t="shared" si="37"/>
        <v>9765.1515151515159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56">
        <v>30</v>
      </c>
      <c r="BL53" s="12">
        <v>45</v>
      </c>
      <c r="BM53" s="16">
        <f>BL53/BK53*1000</f>
        <v>1500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f t="shared" si="38"/>
        <v>0</v>
      </c>
      <c r="CC53" s="6">
        <v>0</v>
      </c>
      <c r="CD53" s="5">
        <v>0</v>
      </c>
      <c r="CE53" s="16">
        <v>0</v>
      </c>
      <c r="CF53" s="6">
        <v>0</v>
      </c>
      <c r="CG53" s="5">
        <v>0</v>
      </c>
      <c r="CH53" s="16">
        <v>0</v>
      </c>
      <c r="CI53" s="6">
        <v>0</v>
      </c>
      <c r="CJ53" s="5">
        <v>0</v>
      </c>
      <c r="CK53" s="16">
        <v>0</v>
      </c>
      <c r="CL53" s="6">
        <v>0</v>
      </c>
      <c r="CM53" s="5">
        <v>0</v>
      </c>
      <c r="CN53" s="16">
        <v>0</v>
      </c>
      <c r="CO53" s="6">
        <v>0</v>
      </c>
      <c r="CP53" s="5">
        <v>0</v>
      </c>
      <c r="CQ53" s="16">
        <v>0</v>
      </c>
      <c r="CR53" s="6">
        <v>0</v>
      </c>
      <c r="CS53" s="5">
        <v>0</v>
      </c>
      <c r="CT53" s="16">
        <v>0</v>
      </c>
      <c r="CU53" s="6">
        <v>0</v>
      </c>
      <c r="CV53" s="5">
        <v>0</v>
      </c>
      <c r="CW53" s="16">
        <v>0</v>
      </c>
      <c r="CX53" s="6">
        <f t="shared" si="39"/>
        <v>354</v>
      </c>
      <c r="CY53" s="14">
        <f t="shared" si="30"/>
        <v>3175</v>
      </c>
    </row>
    <row r="54" spans="1:171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60</v>
      </c>
      <c r="AK54" s="12">
        <v>552</v>
      </c>
      <c r="AL54" s="16">
        <f t="shared" si="34"/>
        <v>9200</v>
      </c>
      <c r="AM54" s="6">
        <v>0</v>
      </c>
      <c r="AN54" s="5">
        <v>0</v>
      </c>
      <c r="AO54" s="16">
        <f t="shared" si="35"/>
        <v>0</v>
      </c>
      <c r="AP54" s="6">
        <v>0</v>
      </c>
      <c r="AQ54" s="5">
        <v>0</v>
      </c>
      <c r="AR54" s="16">
        <v>0</v>
      </c>
      <c r="AS54" s="56">
        <v>0</v>
      </c>
      <c r="AT54" s="12">
        <v>0</v>
      </c>
      <c r="AU54" s="16">
        <f t="shared" si="36"/>
        <v>0</v>
      </c>
      <c r="AV54" s="56">
        <v>178</v>
      </c>
      <c r="AW54" s="12">
        <v>1655</v>
      </c>
      <c r="AX54" s="16">
        <f t="shared" si="37"/>
        <v>9297.7528089887655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f t="shared" si="38"/>
        <v>0</v>
      </c>
      <c r="CC54" s="6">
        <v>0</v>
      </c>
      <c r="CD54" s="5">
        <v>0</v>
      </c>
      <c r="CE54" s="16">
        <v>0</v>
      </c>
      <c r="CF54" s="6">
        <v>0</v>
      </c>
      <c r="CG54" s="5">
        <v>0</v>
      </c>
      <c r="CH54" s="16">
        <v>0</v>
      </c>
      <c r="CI54" s="6">
        <v>0</v>
      </c>
      <c r="CJ54" s="5">
        <v>0</v>
      </c>
      <c r="CK54" s="16">
        <v>0</v>
      </c>
      <c r="CL54" s="6">
        <v>0</v>
      </c>
      <c r="CM54" s="5">
        <v>0</v>
      </c>
      <c r="CN54" s="16">
        <v>0</v>
      </c>
      <c r="CO54" s="6">
        <v>0</v>
      </c>
      <c r="CP54" s="5">
        <v>0</v>
      </c>
      <c r="CQ54" s="16">
        <v>0</v>
      </c>
      <c r="CR54" s="6">
        <v>0</v>
      </c>
      <c r="CS54" s="5">
        <v>0</v>
      </c>
      <c r="CT54" s="16">
        <v>0</v>
      </c>
      <c r="CU54" s="6">
        <v>0</v>
      </c>
      <c r="CV54" s="5">
        <v>0</v>
      </c>
      <c r="CW54" s="16">
        <v>0</v>
      </c>
      <c r="CX54" s="6">
        <f t="shared" si="39"/>
        <v>238</v>
      </c>
      <c r="CY54" s="14">
        <f t="shared" si="30"/>
        <v>2207</v>
      </c>
    </row>
    <row r="55" spans="1:171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6">
        <v>0</v>
      </c>
      <c r="AE55" s="5">
        <v>0</v>
      </c>
      <c r="AF55" s="16">
        <v>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f t="shared" si="35"/>
        <v>0</v>
      </c>
      <c r="AP55" s="6">
        <v>0</v>
      </c>
      <c r="AQ55" s="5">
        <v>0</v>
      </c>
      <c r="AR55" s="16">
        <v>0</v>
      </c>
      <c r="AS55" s="56">
        <v>0</v>
      </c>
      <c r="AT55" s="12">
        <v>0</v>
      </c>
      <c r="AU55" s="16">
        <f t="shared" si="36"/>
        <v>0</v>
      </c>
      <c r="AV55" s="56">
        <v>264</v>
      </c>
      <c r="AW55" s="12">
        <v>2549</v>
      </c>
      <c r="AX55" s="16">
        <f t="shared" si="37"/>
        <v>9655.3030303030318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f t="shared" si="38"/>
        <v>0</v>
      </c>
      <c r="CC55" s="6">
        <v>0</v>
      </c>
      <c r="CD55" s="5">
        <v>0</v>
      </c>
      <c r="CE55" s="16">
        <v>0</v>
      </c>
      <c r="CF55" s="6">
        <v>0</v>
      </c>
      <c r="CG55" s="5">
        <v>0</v>
      </c>
      <c r="CH55" s="16">
        <v>0</v>
      </c>
      <c r="CI55" s="6">
        <v>0</v>
      </c>
      <c r="CJ55" s="5">
        <v>0</v>
      </c>
      <c r="CK55" s="16">
        <v>0</v>
      </c>
      <c r="CL55" s="6">
        <v>0</v>
      </c>
      <c r="CM55" s="5">
        <v>0</v>
      </c>
      <c r="CN55" s="16">
        <v>0</v>
      </c>
      <c r="CO55" s="6">
        <v>0</v>
      </c>
      <c r="CP55" s="5">
        <v>0</v>
      </c>
      <c r="CQ55" s="16">
        <v>0</v>
      </c>
      <c r="CR55" s="6">
        <v>0</v>
      </c>
      <c r="CS55" s="5">
        <v>0</v>
      </c>
      <c r="CT55" s="16">
        <v>0</v>
      </c>
      <c r="CU55" s="6">
        <v>0</v>
      </c>
      <c r="CV55" s="5">
        <v>0</v>
      </c>
      <c r="CW55" s="16">
        <v>0</v>
      </c>
      <c r="CX55" s="6">
        <f t="shared" si="39"/>
        <v>264</v>
      </c>
      <c r="CY55" s="14">
        <f t="shared" si="30"/>
        <v>2549</v>
      </c>
    </row>
    <row r="56" spans="1:171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f t="shared" si="35"/>
        <v>0</v>
      </c>
      <c r="AP56" s="6">
        <v>0</v>
      </c>
      <c r="AQ56" s="5">
        <v>0</v>
      </c>
      <c r="AR56" s="16">
        <v>0</v>
      </c>
      <c r="AS56" s="56">
        <v>0</v>
      </c>
      <c r="AT56" s="12">
        <v>0</v>
      </c>
      <c r="AU56" s="16">
        <f t="shared" si="36"/>
        <v>0</v>
      </c>
      <c r="AV56" s="56">
        <v>134</v>
      </c>
      <c r="AW56" s="12">
        <v>1280</v>
      </c>
      <c r="AX56" s="16">
        <f t="shared" si="37"/>
        <v>9552.238805970148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f t="shared" si="38"/>
        <v>0</v>
      </c>
      <c r="CC56" s="6">
        <v>0</v>
      </c>
      <c r="CD56" s="5">
        <v>0</v>
      </c>
      <c r="CE56" s="16">
        <v>0</v>
      </c>
      <c r="CF56" s="6">
        <v>0</v>
      </c>
      <c r="CG56" s="5">
        <v>0</v>
      </c>
      <c r="CH56" s="16">
        <v>0</v>
      </c>
      <c r="CI56" s="6">
        <v>0</v>
      </c>
      <c r="CJ56" s="5">
        <v>0</v>
      </c>
      <c r="CK56" s="16">
        <v>0</v>
      </c>
      <c r="CL56" s="6">
        <v>0</v>
      </c>
      <c r="CM56" s="5">
        <v>0</v>
      </c>
      <c r="CN56" s="16">
        <v>0</v>
      </c>
      <c r="CO56" s="6">
        <v>0</v>
      </c>
      <c r="CP56" s="5">
        <v>0</v>
      </c>
      <c r="CQ56" s="16">
        <v>0</v>
      </c>
      <c r="CR56" s="6">
        <v>0</v>
      </c>
      <c r="CS56" s="5">
        <v>0</v>
      </c>
      <c r="CT56" s="16">
        <v>0</v>
      </c>
      <c r="CU56" s="6">
        <v>0</v>
      </c>
      <c r="CV56" s="5">
        <v>0</v>
      </c>
      <c r="CW56" s="16">
        <v>0</v>
      </c>
      <c r="CX56" s="6">
        <f t="shared" si="39"/>
        <v>134</v>
      </c>
      <c r="CY56" s="14">
        <f t="shared" si="30"/>
        <v>1280</v>
      </c>
    </row>
    <row r="57" spans="1:171" ht="15" thickBot="1" x14ac:dyDescent="0.35">
      <c r="A57" s="60"/>
      <c r="B57" s="61" t="s">
        <v>17</v>
      </c>
      <c r="C57" s="42">
        <f>SUM(C45:C56)</f>
        <v>0</v>
      </c>
      <c r="D57" s="41">
        <f>SUM(D45:D56)</f>
        <v>0</v>
      </c>
      <c r="E57" s="62"/>
      <c r="F57" s="42">
        <f>SUM(F45:F56)</f>
        <v>0</v>
      </c>
      <c r="G57" s="41">
        <f>SUM(G45:G56)</f>
        <v>0</v>
      </c>
      <c r="H57" s="62"/>
      <c r="I57" s="42">
        <f>SUM(I45:I56)</f>
        <v>0</v>
      </c>
      <c r="J57" s="41">
        <f>SUM(J45:J56)</f>
        <v>0</v>
      </c>
      <c r="K57" s="62"/>
      <c r="L57" s="42">
        <f>SUM(L45:L56)</f>
        <v>0</v>
      </c>
      <c r="M57" s="41">
        <f>SUM(M45:M56)</f>
        <v>0</v>
      </c>
      <c r="N57" s="62"/>
      <c r="O57" s="42">
        <f>SUM(O45:O56)</f>
        <v>0</v>
      </c>
      <c r="P57" s="41">
        <f>SUM(P45:P56)</f>
        <v>0</v>
      </c>
      <c r="Q57" s="62"/>
      <c r="R57" s="42">
        <f>SUM(R45:R56)</f>
        <v>40</v>
      </c>
      <c r="S57" s="41">
        <f>SUM(S45:S56)</f>
        <v>368</v>
      </c>
      <c r="T57" s="62"/>
      <c r="U57" s="42">
        <f>SUM(U45:U56)</f>
        <v>0</v>
      </c>
      <c r="V57" s="41">
        <f>SUM(V45:V56)</f>
        <v>0</v>
      </c>
      <c r="W57" s="62"/>
      <c r="X57" s="42">
        <f>SUM(X45:X56)</f>
        <v>0</v>
      </c>
      <c r="Y57" s="41">
        <f>SUM(Y45:Y56)</f>
        <v>0</v>
      </c>
      <c r="Z57" s="62"/>
      <c r="AA57" s="42">
        <f>SUM(AA45:AA56)</f>
        <v>0</v>
      </c>
      <c r="AB57" s="41">
        <f>SUM(AB45:AB56)</f>
        <v>0</v>
      </c>
      <c r="AC57" s="62"/>
      <c r="AD57" s="42">
        <f>SUM(AD45:AD56)</f>
        <v>0</v>
      </c>
      <c r="AE57" s="41">
        <f>SUM(AE45:AE56)</f>
        <v>0</v>
      </c>
      <c r="AF57" s="62"/>
      <c r="AG57" s="42">
        <f>SUM(AG45:AG56)</f>
        <v>0</v>
      </c>
      <c r="AH57" s="41">
        <f>SUM(AH45:AH56)</f>
        <v>0</v>
      </c>
      <c r="AI57" s="62"/>
      <c r="AJ57" s="42">
        <f>SUM(AJ45:AJ56)</f>
        <v>480</v>
      </c>
      <c r="AK57" s="41">
        <f>SUM(AK45:AK56)</f>
        <v>3740</v>
      </c>
      <c r="AL57" s="62"/>
      <c r="AM57" s="42">
        <f t="shared" ref="AM57:AN57" si="40">SUM(AM45:AM56)</f>
        <v>0</v>
      </c>
      <c r="AN57" s="41">
        <f t="shared" si="40"/>
        <v>0</v>
      </c>
      <c r="AO57" s="62"/>
      <c r="AP57" s="42">
        <f>SUM(AP45:AP56)</f>
        <v>0</v>
      </c>
      <c r="AQ57" s="41">
        <f>SUM(AQ45:AQ56)</f>
        <v>0</v>
      </c>
      <c r="AR57" s="62"/>
      <c r="AS57" s="42">
        <f t="shared" ref="AS57:AT57" si="41">SUM(AS45:AS56)</f>
        <v>0</v>
      </c>
      <c r="AT57" s="41">
        <f t="shared" si="41"/>
        <v>0</v>
      </c>
      <c r="AU57" s="62"/>
      <c r="AV57" s="42">
        <f>SUM(AV45:AV56)</f>
        <v>1890</v>
      </c>
      <c r="AW57" s="41">
        <f>SUM(AW45:AW56)</f>
        <v>18562</v>
      </c>
      <c r="AX57" s="62"/>
      <c r="AY57" s="42">
        <f>SUM(AY45:AY56)</f>
        <v>0</v>
      </c>
      <c r="AZ57" s="41">
        <f>SUM(AZ45:AZ56)</f>
        <v>0</v>
      </c>
      <c r="BA57" s="62"/>
      <c r="BB57" s="42">
        <f>SUM(BB45:BB56)</f>
        <v>0</v>
      </c>
      <c r="BC57" s="41">
        <f>SUM(BC45:BC56)</f>
        <v>0</v>
      </c>
      <c r="BD57" s="62"/>
      <c r="BE57" s="42">
        <f>SUM(BE45:BE56)</f>
        <v>0</v>
      </c>
      <c r="BF57" s="41">
        <f>SUM(BF45:BF56)</f>
        <v>0</v>
      </c>
      <c r="BG57" s="62"/>
      <c r="BH57" s="42">
        <f>SUM(BH45:BH56)</f>
        <v>0</v>
      </c>
      <c r="BI57" s="41">
        <f>SUM(BI45:BI56)</f>
        <v>0</v>
      </c>
      <c r="BJ57" s="62"/>
      <c r="BK57" s="42">
        <f>SUM(BK45:BK56)</f>
        <v>90</v>
      </c>
      <c r="BL57" s="41">
        <f>SUM(BL45:BL56)</f>
        <v>135</v>
      </c>
      <c r="BM57" s="62"/>
      <c r="BN57" s="42">
        <f>SUM(BN45:BN56)</f>
        <v>0</v>
      </c>
      <c r="BO57" s="41">
        <f>SUM(BO45:BO56)</f>
        <v>0</v>
      </c>
      <c r="BP57" s="62"/>
      <c r="BQ57" s="42">
        <f>SUM(BQ45:BQ56)</f>
        <v>0</v>
      </c>
      <c r="BR57" s="41">
        <f>SUM(BR45:BR56)</f>
        <v>0</v>
      </c>
      <c r="BS57" s="62"/>
      <c r="BT57" s="42">
        <f>SUM(BT45:BT56)</f>
        <v>0</v>
      </c>
      <c r="BU57" s="41">
        <f>SUM(BU45:BU56)</f>
        <v>0</v>
      </c>
      <c r="BV57" s="62"/>
      <c r="BW57" s="42">
        <f>SUM(BW45:BW56)</f>
        <v>0</v>
      </c>
      <c r="BX57" s="41">
        <f>SUM(BX45:BX56)</f>
        <v>0</v>
      </c>
      <c r="BY57" s="62"/>
      <c r="BZ57" s="42">
        <f t="shared" ref="BZ57:CA57" si="42">SUM(BZ45:BZ56)</f>
        <v>0</v>
      </c>
      <c r="CA57" s="41">
        <f t="shared" si="42"/>
        <v>0</v>
      </c>
      <c r="CB57" s="62"/>
      <c r="CC57" s="42">
        <f>SUM(CC45:CC56)</f>
        <v>0</v>
      </c>
      <c r="CD57" s="41">
        <f>SUM(CD45:CD56)</f>
        <v>0</v>
      </c>
      <c r="CE57" s="62"/>
      <c r="CF57" s="42">
        <f>SUM(CF45:CF56)</f>
        <v>0</v>
      </c>
      <c r="CG57" s="41">
        <f>SUM(CG45:CG56)</f>
        <v>0</v>
      </c>
      <c r="CH57" s="62"/>
      <c r="CI57" s="42">
        <f>SUM(CI45:CI56)</f>
        <v>0</v>
      </c>
      <c r="CJ57" s="41">
        <f>SUM(CJ45:CJ56)</f>
        <v>0</v>
      </c>
      <c r="CK57" s="62"/>
      <c r="CL57" s="42">
        <f>SUM(CL45:CL56)</f>
        <v>20</v>
      </c>
      <c r="CM57" s="41">
        <f>SUM(CM45:CM56)</f>
        <v>184</v>
      </c>
      <c r="CN57" s="62"/>
      <c r="CO57" s="42">
        <f>SUM(CO45:CO56)</f>
        <v>160</v>
      </c>
      <c r="CP57" s="41">
        <f>SUM(CP45:CP56)</f>
        <v>1476</v>
      </c>
      <c r="CQ57" s="62"/>
      <c r="CR57" s="42">
        <f>SUM(CR45:CR56)</f>
        <v>1</v>
      </c>
      <c r="CS57" s="41">
        <f>SUM(CS45:CS56)</f>
        <v>10</v>
      </c>
      <c r="CT57" s="62"/>
      <c r="CU57" s="42">
        <f>SUM(CU45:CU56)</f>
        <v>11</v>
      </c>
      <c r="CV57" s="41">
        <f>SUM(CV45:CV56)</f>
        <v>66</v>
      </c>
      <c r="CW57" s="62"/>
      <c r="CX57" s="42">
        <f t="shared" si="39"/>
        <v>2692</v>
      </c>
      <c r="CY57" s="43">
        <f t="shared" si="30"/>
        <v>24541</v>
      </c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</row>
    <row r="58" spans="1:171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f t="shared" ref="AO58:AO69" si="43">IF(AM58=0,0,AN58/AM58*1000)</f>
        <v>0</v>
      </c>
      <c r="AP58" s="6">
        <v>0</v>
      </c>
      <c r="AQ58" s="5">
        <v>0</v>
      </c>
      <c r="AR58" s="16">
        <v>0</v>
      </c>
      <c r="AS58" s="56">
        <v>0</v>
      </c>
      <c r="AT58" s="12">
        <v>0</v>
      </c>
      <c r="AU58" s="16">
        <f t="shared" ref="AU58:AU69" si="44">IF(AS58=0,0,AT58/AS58*1000)</f>
        <v>0</v>
      </c>
      <c r="AV58" s="56">
        <v>72</v>
      </c>
      <c r="AW58" s="12">
        <v>812</v>
      </c>
      <c r="AX58" s="16">
        <f t="shared" ref="AX58:AX69" si="45">AW58/AV58*1000</f>
        <v>11277.777777777779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56">
        <v>30</v>
      </c>
      <c r="BL58" s="12">
        <v>45</v>
      </c>
      <c r="BM58" s="16">
        <f>BL58/BK58*1000</f>
        <v>1500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f t="shared" ref="CB58:CB69" si="46">IF(BZ58=0,0,CA58/BZ58*1000)</f>
        <v>0</v>
      </c>
      <c r="CC58" s="6">
        <v>0</v>
      </c>
      <c r="CD58" s="5">
        <v>0</v>
      </c>
      <c r="CE58" s="16">
        <v>0</v>
      </c>
      <c r="CF58" s="6">
        <v>0</v>
      </c>
      <c r="CG58" s="5">
        <v>0</v>
      </c>
      <c r="CH58" s="16">
        <v>0</v>
      </c>
      <c r="CI58" s="6">
        <v>0</v>
      </c>
      <c r="CJ58" s="5">
        <v>0</v>
      </c>
      <c r="CK58" s="16">
        <v>0</v>
      </c>
      <c r="CL58" s="6">
        <v>0</v>
      </c>
      <c r="CM58" s="5">
        <v>0</v>
      </c>
      <c r="CN58" s="16">
        <v>0</v>
      </c>
      <c r="CO58" s="6">
        <v>0</v>
      </c>
      <c r="CP58" s="5">
        <v>0</v>
      </c>
      <c r="CQ58" s="16">
        <v>0</v>
      </c>
      <c r="CR58" s="6">
        <v>0</v>
      </c>
      <c r="CS58" s="5">
        <v>0</v>
      </c>
      <c r="CT58" s="16">
        <v>0</v>
      </c>
      <c r="CU58" s="6">
        <v>0</v>
      </c>
      <c r="CV58" s="5">
        <v>0</v>
      </c>
      <c r="CW58" s="16">
        <v>0</v>
      </c>
      <c r="CX58" s="6">
        <f t="shared" si="39"/>
        <v>102</v>
      </c>
      <c r="CY58" s="14">
        <f t="shared" si="30"/>
        <v>857</v>
      </c>
    </row>
    <row r="59" spans="1:171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f t="shared" si="43"/>
        <v>0</v>
      </c>
      <c r="AP59" s="6">
        <v>0</v>
      </c>
      <c r="AQ59" s="5">
        <v>0</v>
      </c>
      <c r="AR59" s="16">
        <v>0</v>
      </c>
      <c r="AS59" s="56">
        <v>0</v>
      </c>
      <c r="AT59" s="12">
        <v>0</v>
      </c>
      <c r="AU59" s="16">
        <f t="shared" si="44"/>
        <v>0</v>
      </c>
      <c r="AV59" s="56">
        <v>36</v>
      </c>
      <c r="AW59" s="12">
        <v>384</v>
      </c>
      <c r="AX59" s="16">
        <f t="shared" si="45"/>
        <v>10666.666666666666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f t="shared" si="46"/>
        <v>0</v>
      </c>
      <c r="CC59" s="6">
        <v>0</v>
      </c>
      <c r="CD59" s="5">
        <v>0</v>
      </c>
      <c r="CE59" s="16">
        <v>0</v>
      </c>
      <c r="CF59" s="6">
        <v>0</v>
      </c>
      <c r="CG59" s="5">
        <v>0</v>
      </c>
      <c r="CH59" s="16">
        <v>0</v>
      </c>
      <c r="CI59" s="6">
        <v>0</v>
      </c>
      <c r="CJ59" s="5">
        <v>0</v>
      </c>
      <c r="CK59" s="16">
        <v>0</v>
      </c>
      <c r="CL59" s="6">
        <v>0</v>
      </c>
      <c r="CM59" s="5">
        <v>0</v>
      </c>
      <c r="CN59" s="16">
        <v>0</v>
      </c>
      <c r="CO59" s="6">
        <v>0</v>
      </c>
      <c r="CP59" s="5">
        <v>0</v>
      </c>
      <c r="CQ59" s="16">
        <v>0</v>
      </c>
      <c r="CR59" s="6">
        <v>0</v>
      </c>
      <c r="CS59" s="5">
        <v>0</v>
      </c>
      <c r="CT59" s="16">
        <v>0</v>
      </c>
      <c r="CU59" s="6">
        <v>0</v>
      </c>
      <c r="CV59" s="5">
        <v>2</v>
      </c>
      <c r="CW59" s="16">
        <v>0</v>
      </c>
      <c r="CX59" s="6">
        <f t="shared" si="39"/>
        <v>36</v>
      </c>
      <c r="CY59" s="14">
        <f t="shared" si="30"/>
        <v>386</v>
      </c>
    </row>
    <row r="60" spans="1:171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6">
        <v>0</v>
      </c>
      <c r="P60" s="5">
        <v>0</v>
      </c>
      <c r="Q60" s="16">
        <v>0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f t="shared" si="43"/>
        <v>0</v>
      </c>
      <c r="AP60" s="6">
        <v>0</v>
      </c>
      <c r="AQ60" s="5">
        <v>0</v>
      </c>
      <c r="AR60" s="16">
        <v>0</v>
      </c>
      <c r="AS60" s="56">
        <v>0</v>
      </c>
      <c r="AT60" s="12">
        <v>0</v>
      </c>
      <c r="AU60" s="16">
        <f t="shared" si="44"/>
        <v>0</v>
      </c>
      <c r="AV60" s="56">
        <v>36</v>
      </c>
      <c r="AW60" s="12">
        <v>455</v>
      </c>
      <c r="AX60" s="16">
        <f t="shared" si="45"/>
        <v>12638.888888888889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f t="shared" si="46"/>
        <v>0</v>
      </c>
      <c r="CC60" s="6">
        <v>0</v>
      </c>
      <c r="CD60" s="5">
        <v>0</v>
      </c>
      <c r="CE60" s="16">
        <v>0</v>
      </c>
      <c r="CF60" s="6">
        <v>0</v>
      </c>
      <c r="CG60" s="5">
        <v>0</v>
      </c>
      <c r="CH60" s="16">
        <v>0</v>
      </c>
      <c r="CI60" s="6">
        <v>0</v>
      </c>
      <c r="CJ60" s="5">
        <v>0</v>
      </c>
      <c r="CK60" s="16">
        <v>0</v>
      </c>
      <c r="CL60" s="6">
        <v>0</v>
      </c>
      <c r="CM60" s="5">
        <v>0</v>
      </c>
      <c r="CN60" s="16">
        <v>0</v>
      </c>
      <c r="CO60" s="6">
        <v>0</v>
      </c>
      <c r="CP60" s="5">
        <v>0</v>
      </c>
      <c r="CQ60" s="16">
        <v>0</v>
      </c>
      <c r="CR60" s="6">
        <v>0</v>
      </c>
      <c r="CS60" s="5">
        <v>0</v>
      </c>
      <c r="CT60" s="16">
        <v>0</v>
      </c>
      <c r="CU60" s="6">
        <v>0</v>
      </c>
      <c r="CV60" s="5">
        <v>0</v>
      </c>
      <c r="CW60" s="16">
        <v>0</v>
      </c>
      <c r="CX60" s="6">
        <f t="shared" si="39"/>
        <v>36</v>
      </c>
      <c r="CY60" s="14">
        <f t="shared" si="30"/>
        <v>455</v>
      </c>
    </row>
    <row r="61" spans="1:171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6">
        <v>0</v>
      </c>
      <c r="AK61" s="5">
        <v>0</v>
      </c>
      <c r="AL61" s="16">
        <v>0</v>
      </c>
      <c r="AM61" s="6">
        <v>0</v>
      </c>
      <c r="AN61" s="5">
        <v>0</v>
      </c>
      <c r="AO61" s="16">
        <f t="shared" si="43"/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f t="shared" si="44"/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f t="shared" si="46"/>
        <v>0</v>
      </c>
      <c r="CC61" s="6">
        <v>0</v>
      </c>
      <c r="CD61" s="5">
        <v>0</v>
      </c>
      <c r="CE61" s="16">
        <v>0</v>
      </c>
      <c r="CF61" s="6">
        <v>0</v>
      </c>
      <c r="CG61" s="5">
        <v>0</v>
      </c>
      <c r="CH61" s="16">
        <v>0</v>
      </c>
      <c r="CI61" s="6">
        <v>0</v>
      </c>
      <c r="CJ61" s="5">
        <v>0</v>
      </c>
      <c r="CK61" s="16">
        <v>0</v>
      </c>
      <c r="CL61" s="6">
        <v>0</v>
      </c>
      <c r="CM61" s="5">
        <v>0</v>
      </c>
      <c r="CN61" s="16">
        <v>0</v>
      </c>
      <c r="CO61" s="6">
        <v>0</v>
      </c>
      <c r="CP61" s="5">
        <v>0</v>
      </c>
      <c r="CQ61" s="16">
        <v>0</v>
      </c>
      <c r="CR61" s="6">
        <v>0</v>
      </c>
      <c r="CS61" s="5">
        <v>0</v>
      </c>
      <c r="CT61" s="16">
        <v>0</v>
      </c>
      <c r="CU61" s="6">
        <v>0</v>
      </c>
      <c r="CV61" s="5">
        <v>0</v>
      </c>
      <c r="CW61" s="16">
        <v>0</v>
      </c>
      <c r="CX61" s="6">
        <f t="shared" si="39"/>
        <v>0</v>
      </c>
      <c r="CY61" s="14">
        <f t="shared" si="30"/>
        <v>0</v>
      </c>
    </row>
    <row r="62" spans="1:171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f t="shared" si="43"/>
        <v>0</v>
      </c>
      <c r="AP62" s="6">
        <v>0</v>
      </c>
      <c r="AQ62" s="5">
        <v>0</v>
      </c>
      <c r="AR62" s="16">
        <v>0</v>
      </c>
      <c r="AS62" s="56">
        <v>0</v>
      </c>
      <c r="AT62" s="12">
        <v>0</v>
      </c>
      <c r="AU62" s="16">
        <f t="shared" si="44"/>
        <v>0</v>
      </c>
      <c r="AV62" s="56">
        <v>140</v>
      </c>
      <c r="AW62" s="12">
        <v>1710</v>
      </c>
      <c r="AX62" s="16">
        <f t="shared" si="45"/>
        <v>12214.285714285714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f t="shared" si="46"/>
        <v>0</v>
      </c>
      <c r="CC62" s="6">
        <v>0</v>
      </c>
      <c r="CD62" s="5">
        <v>0</v>
      </c>
      <c r="CE62" s="16">
        <v>0</v>
      </c>
      <c r="CF62" s="6">
        <v>0</v>
      </c>
      <c r="CG62" s="5">
        <v>0</v>
      </c>
      <c r="CH62" s="16">
        <v>0</v>
      </c>
      <c r="CI62" s="6">
        <v>0</v>
      </c>
      <c r="CJ62" s="5">
        <v>0</v>
      </c>
      <c r="CK62" s="16">
        <v>0</v>
      </c>
      <c r="CL62" s="6">
        <v>0</v>
      </c>
      <c r="CM62" s="5">
        <v>0</v>
      </c>
      <c r="CN62" s="16">
        <v>0</v>
      </c>
      <c r="CO62" s="6">
        <v>0</v>
      </c>
      <c r="CP62" s="5">
        <v>0</v>
      </c>
      <c r="CQ62" s="16">
        <v>0</v>
      </c>
      <c r="CR62" s="6">
        <v>0</v>
      </c>
      <c r="CS62" s="5">
        <v>0</v>
      </c>
      <c r="CT62" s="16">
        <v>0</v>
      </c>
      <c r="CU62" s="6">
        <v>0</v>
      </c>
      <c r="CV62" s="5">
        <v>0</v>
      </c>
      <c r="CW62" s="16">
        <v>0</v>
      </c>
      <c r="CX62" s="6">
        <f t="shared" si="39"/>
        <v>140</v>
      </c>
      <c r="CY62" s="14">
        <f t="shared" si="30"/>
        <v>1710</v>
      </c>
    </row>
    <row r="63" spans="1:171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56">
        <v>60</v>
      </c>
      <c r="AK63" s="12">
        <v>1452</v>
      </c>
      <c r="AL63" s="16">
        <f>AK63/AJ63*1000</f>
        <v>24200</v>
      </c>
      <c r="AM63" s="6">
        <v>0</v>
      </c>
      <c r="AN63" s="5">
        <v>0</v>
      </c>
      <c r="AO63" s="16">
        <f t="shared" si="43"/>
        <v>0</v>
      </c>
      <c r="AP63" s="6">
        <v>0</v>
      </c>
      <c r="AQ63" s="5">
        <v>0</v>
      </c>
      <c r="AR63" s="16">
        <v>0</v>
      </c>
      <c r="AS63" s="56">
        <v>0</v>
      </c>
      <c r="AT63" s="12">
        <v>0</v>
      </c>
      <c r="AU63" s="16">
        <f t="shared" si="44"/>
        <v>0</v>
      </c>
      <c r="AV63" s="56">
        <v>282</v>
      </c>
      <c r="AW63" s="12">
        <v>4092</v>
      </c>
      <c r="AX63" s="16">
        <f t="shared" si="45"/>
        <v>14510.63829787234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f t="shared" si="46"/>
        <v>0</v>
      </c>
      <c r="CC63" s="6">
        <v>0</v>
      </c>
      <c r="CD63" s="5">
        <v>0</v>
      </c>
      <c r="CE63" s="16">
        <v>0</v>
      </c>
      <c r="CF63" s="6">
        <v>0</v>
      </c>
      <c r="CG63" s="5">
        <v>0</v>
      </c>
      <c r="CH63" s="16">
        <v>0</v>
      </c>
      <c r="CI63" s="6">
        <v>0</v>
      </c>
      <c r="CJ63" s="5">
        <v>0</v>
      </c>
      <c r="CK63" s="16">
        <v>0</v>
      </c>
      <c r="CL63" s="6">
        <v>0</v>
      </c>
      <c r="CM63" s="5">
        <v>0</v>
      </c>
      <c r="CN63" s="16">
        <v>0</v>
      </c>
      <c r="CO63" s="6">
        <v>0</v>
      </c>
      <c r="CP63" s="5">
        <v>0</v>
      </c>
      <c r="CQ63" s="16">
        <v>0</v>
      </c>
      <c r="CR63" s="6">
        <v>0</v>
      </c>
      <c r="CS63" s="5">
        <v>0</v>
      </c>
      <c r="CT63" s="16">
        <v>0</v>
      </c>
      <c r="CU63" s="6">
        <v>0</v>
      </c>
      <c r="CV63" s="5">
        <v>0</v>
      </c>
      <c r="CW63" s="16">
        <v>0</v>
      </c>
      <c r="CX63" s="6">
        <f t="shared" si="39"/>
        <v>342</v>
      </c>
      <c r="CY63" s="14">
        <f t="shared" si="30"/>
        <v>5544</v>
      </c>
    </row>
    <row r="64" spans="1:171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f t="shared" si="43"/>
        <v>0</v>
      </c>
      <c r="AP64" s="6">
        <v>0</v>
      </c>
      <c r="AQ64" s="5">
        <v>0</v>
      </c>
      <c r="AR64" s="16">
        <v>0</v>
      </c>
      <c r="AS64" s="56">
        <v>0</v>
      </c>
      <c r="AT64" s="12">
        <v>0</v>
      </c>
      <c r="AU64" s="16">
        <f t="shared" si="44"/>
        <v>0</v>
      </c>
      <c r="AV64" s="56">
        <v>806</v>
      </c>
      <c r="AW64" s="12">
        <v>11122</v>
      </c>
      <c r="AX64" s="16">
        <f t="shared" si="45"/>
        <v>13799.007444168736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f t="shared" si="46"/>
        <v>0</v>
      </c>
      <c r="CC64" s="6">
        <v>0</v>
      </c>
      <c r="CD64" s="5">
        <v>0</v>
      </c>
      <c r="CE64" s="16">
        <v>0</v>
      </c>
      <c r="CF64" s="6">
        <v>0</v>
      </c>
      <c r="CG64" s="5">
        <v>0</v>
      </c>
      <c r="CH64" s="16">
        <v>0</v>
      </c>
      <c r="CI64" s="6">
        <v>0</v>
      </c>
      <c r="CJ64" s="5">
        <v>0</v>
      </c>
      <c r="CK64" s="16">
        <v>0</v>
      </c>
      <c r="CL64" s="6">
        <v>0</v>
      </c>
      <c r="CM64" s="5">
        <v>0</v>
      </c>
      <c r="CN64" s="16">
        <v>0</v>
      </c>
      <c r="CO64" s="6">
        <v>0</v>
      </c>
      <c r="CP64" s="5">
        <v>0</v>
      </c>
      <c r="CQ64" s="16">
        <v>0</v>
      </c>
      <c r="CR64" s="6">
        <v>0</v>
      </c>
      <c r="CS64" s="5">
        <v>0</v>
      </c>
      <c r="CT64" s="16">
        <v>0</v>
      </c>
      <c r="CU64" s="6">
        <v>0</v>
      </c>
      <c r="CV64" s="5">
        <v>0</v>
      </c>
      <c r="CW64" s="16">
        <v>0</v>
      </c>
      <c r="CX64" s="6">
        <f t="shared" si="39"/>
        <v>806</v>
      </c>
      <c r="CY64" s="14">
        <f t="shared" ref="CY64:CY95" si="47">SUM(CV64,CS64,CP64,CM64,CJ64,CD64,BX64,BU64,BR64,BL64,BC64,AW64,AQ64,AK64,AE64,Y64,S64,M64,G64,D64)</f>
        <v>11122</v>
      </c>
    </row>
    <row r="65" spans="1:171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56">
        <v>20</v>
      </c>
      <c r="M65" s="12">
        <v>250</v>
      </c>
      <c r="N65" s="16">
        <f>M65/L65*1000</f>
        <v>12500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>
        <v>0</v>
      </c>
      <c r="AH65" s="5">
        <v>0</v>
      </c>
      <c r="AI65" s="16">
        <v>0</v>
      </c>
      <c r="AJ65" s="56">
        <v>20</v>
      </c>
      <c r="AK65" s="12">
        <v>249</v>
      </c>
      <c r="AL65" s="16">
        <f>AK65/AJ65*1000</f>
        <v>12450</v>
      </c>
      <c r="AM65" s="6">
        <v>0</v>
      </c>
      <c r="AN65" s="5">
        <v>0</v>
      </c>
      <c r="AO65" s="16">
        <f t="shared" si="43"/>
        <v>0</v>
      </c>
      <c r="AP65" s="6">
        <v>0</v>
      </c>
      <c r="AQ65" s="5">
        <v>0</v>
      </c>
      <c r="AR65" s="16">
        <v>0</v>
      </c>
      <c r="AS65" s="56">
        <v>0</v>
      </c>
      <c r="AT65" s="12">
        <v>0</v>
      </c>
      <c r="AU65" s="16">
        <f t="shared" si="44"/>
        <v>0</v>
      </c>
      <c r="AV65" s="56">
        <v>786</v>
      </c>
      <c r="AW65" s="12">
        <v>10045</v>
      </c>
      <c r="AX65" s="16">
        <f t="shared" si="45"/>
        <v>12779.898218829518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f t="shared" si="46"/>
        <v>0</v>
      </c>
      <c r="CC65" s="6">
        <v>0</v>
      </c>
      <c r="CD65" s="5">
        <v>0</v>
      </c>
      <c r="CE65" s="16">
        <v>0</v>
      </c>
      <c r="CF65" s="6">
        <v>0</v>
      </c>
      <c r="CG65" s="5">
        <v>0</v>
      </c>
      <c r="CH65" s="16">
        <v>0</v>
      </c>
      <c r="CI65" s="56">
        <v>324</v>
      </c>
      <c r="CJ65" s="12">
        <v>4693</v>
      </c>
      <c r="CK65" s="16">
        <f>CJ65/CI65*1000</f>
        <v>14484.567901234568</v>
      </c>
      <c r="CL65" s="6">
        <v>0</v>
      </c>
      <c r="CM65" s="5">
        <v>0</v>
      </c>
      <c r="CN65" s="16">
        <v>0</v>
      </c>
      <c r="CO65" s="6">
        <v>0</v>
      </c>
      <c r="CP65" s="5">
        <v>0</v>
      </c>
      <c r="CQ65" s="16">
        <v>0</v>
      </c>
      <c r="CR65" s="6">
        <v>0</v>
      </c>
      <c r="CS65" s="5">
        <v>0</v>
      </c>
      <c r="CT65" s="16">
        <v>0</v>
      </c>
      <c r="CU65" s="6">
        <v>0</v>
      </c>
      <c r="CV65" s="5">
        <v>0</v>
      </c>
      <c r="CW65" s="16">
        <v>0</v>
      </c>
      <c r="CX65" s="6">
        <f t="shared" si="39"/>
        <v>1150</v>
      </c>
      <c r="CY65" s="14">
        <f t="shared" si="47"/>
        <v>15237</v>
      </c>
    </row>
    <row r="66" spans="1:171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6">
        <v>0</v>
      </c>
      <c r="AK66" s="5">
        <v>0</v>
      </c>
      <c r="AL66" s="16">
        <v>0</v>
      </c>
      <c r="AM66" s="6">
        <v>0</v>
      </c>
      <c r="AN66" s="5">
        <v>0</v>
      </c>
      <c r="AO66" s="16">
        <f t="shared" si="43"/>
        <v>0</v>
      </c>
      <c r="AP66" s="6">
        <v>0</v>
      </c>
      <c r="AQ66" s="5">
        <v>0</v>
      </c>
      <c r="AR66" s="16">
        <v>0</v>
      </c>
      <c r="AS66" s="56">
        <v>0</v>
      </c>
      <c r="AT66" s="12">
        <v>0</v>
      </c>
      <c r="AU66" s="16">
        <f t="shared" si="44"/>
        <v>0</v>
      </c>
      <c r="AV66" s="56">
        <v>524</v>
      </c>
      <c r="AW66" s="12">
        <v>6796</v>
      </c>
      <c r="AX66" s="16">
        <f t="shared" si="45"/>
        <v>12969.465648854963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f t="shared" si="46"/>
        <v>0</v>
      </c>
      <c r="CC66" s="6">
        <v>0</v>
      </c>
      <c r="CD66" s="5">
        <v>0</v>
      </c>
      <c r="CE66" s="16">
        <v>0</v>
      </c>
      <c r="CF66" s="6">
        <v>0</v>
      </c>
      <c r="CG66" s="5">
        <v>0</v>
      </c>
      <c r="CH66" s="16">
        <v>0</v>
      </c>
      <c r="CI66" s="56">
        <v>37</v>
      </c>
      <c r="CJ66" s="12">
        <v>472</v>
      </c>
      <c r="CK66" s="16">
        <f>CJ66/CI66*1000</f>
        <v>12756.756756756757</v>
      </c>
      <c r="CL66" s="6">
        <v>0</v>
      </c>
      <c r="CM66" s="5">
        <v>0</v>
      </c>
      <c r="CN66" s="16">
        <v>0</v>
      </c>
      <c r="CO66" s="6">
        <v>0</v>
      </c>
      <c r="CP66" s="5">
        <v>0</v>
      </c>
      <c r="CQ66" s="16">
        <v>0</v>
      </c>
      <c r="CR66" s="6">
        <v>0</v>
      </c>
      <c r="CS66" s="5">
        <v>0</v>
      </c>
      <c r="CT66" s="16">
        <v>0</v>
      </c>
      <c r="CU66" s="6">
        <v>0</v>
      </c>
      <c r="CV66" s="5">
        <v>0</v>
      </c>
      <c r="CW66" s="16">
        <v>0</v>
      </c>
      <c r="CX66" s="6">
        <f t="shared" si="39"/>
        <v>561</v>
      </c>
      <c r="CY66" s="14">
        <f t="shared" si="47"/>
        <v>7268</v>
      </c>
    </row>
    <row r="67" spans="1:171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56">
        <v>20</v>
      </c>
      <c r="AE67" s="12">
        <v>264</v>
      </c>
      <c r="AF67" s="16">
        <f>AE67/AD67*1000</f>
        <v>13200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f t="shared" si="43"/>
        <v>0</v>
      </c>
      <c r="AP67" s="6">
        <v>0</v>
      </c>
      <c r="AQ67" s="5">
        <v>0</v>
      </c>
      <c r="AR67" s="16">
        <v>0</v>
      </c>
      <c r="AS67" s="56">
        <v>0</v>
      </c>
      <c r="AT67" s="12">
        <v>0</v>
      </c>
      <c r="AU67" s="16">
        <f t="shared" si="44"/>
        <v>0</v>
      </c>
      <c r="AV67" s="56">
        <v>488</v>
      </c>
      <c r="AW67" s="12">
        <v>6796</v>
      </c>
      <c r="AX67" s="16">
        <f t="shared" si="45"/>
        <v>13926.229508196722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f t="shared" si="46"/>
        <v>0</v>
      </c>
      <c r="CC67" s="6">
        <v>0</v>
      </c>
      <c r="CD67" s="5">
        <v>0</v>
      </c>
      <c r="CE67" s="16">
        <v>0</v>
      </c>
      <c r="CF67" s="6">
        <v>0</v>
      </c>
      <c r="CG67" s="5">
        <v>0</v>
      </c>
      <c r="CH67" s="16">
        <v>0</v>
      </c>
      <c r="CI67" s="6">
        <v>0</v>
      </c>
      <c r="CJ67" s="5">
        <v>0</v>
      </c>
      <c r="CK67" s="16">
        <v>0</v>
      </c>
      <c r="CL67" s="6">
        <v>0</v>
      </c>
      <c r="CM67" s="5">
        <v>0</v>
      </c>
      <c r="CN67" s="16">
        <v>0</v>
      </c>
      <c r="CO67" s="6">
        <v>0</v>
      </c>
      <c r="CP67" s="5">
        <v>0</v>
      </c>
      <c r="CQ67" s="16">
        <v>0</v>
      </c>
      <c r="CR67" s="6">
        <v>0</v>
      </c>
      <c r="CS67" s="5">
        <v>0</v>
      </c>
      <c r="CT67" s="16">
        <v>0</v>
      </c>
      <c r="CU67" s="6">
        <v>0</v>
      </c>
      <c r="CV67" s="5">
        <v>0</v>
      </c>
      <c r="CW67" s="16">
        <v>0</v>
      </c>
      <c r="CX67" s="6">
        <f t="shared" si="39"/>
        <v>508</v>
      </c>
      <c r="CY67" s="14">
        <f t="shared" si="47"/>
        <v>7060</v>
      </c>
    </row>
    <row r="68" spans="1:171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f t="shared" si="43"/>
        <v>0</v>
      </c>
      <c r="AP68" s="6">
        <v>0</v>
      </c>
      <c r="AQ68" s="5">
        <v>0</v>
      </c>
      <c r="AR68" s="16">
        <v>0</v>
      </c>
      <c r="AS68" s="56">
        <v>0</v>
      </c>
      <c r="AT68" s="12">
        <v>0</v>
      </c>
      <c r="AU68" s="16">
        <f t="shared" si="44"/>
        <v>0</v>
      </c>
      <c r="AV68" s="56">
        <v>206</v>
      </c>
      <c r="AW68" s="12">
        <v>3265</v>
      </c>
      <c r="AX68" s="16">
        <f t="shared" si="45"/>
        <v>15849.514563106795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>
        <v>0</v>
      </c>
      <c r="BR68" s="5">
        <v>0</v>
      </c>
      <c r="BS68" s="16">
        <v>0</v>
      </c>
      <c r="BT68" s="56">
        <v>40</v>
      </c>
      <c r="BU68" s="12">
        <v>498</v>
      </c>
      <c r="BV68" s="16">
        <f>BU68/BT68*1000</f>
        <v>12450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f t="shared" si="46"/>
        <v>0</v>
      </c>
      <c r="CC68" s="6">
        <v>0</v>
      </c>
      <c r="CD68" s="5">
        <v>0</v>
      </c>
      <c r="CE68" s="16">
        <v>0</v>
      </c>
      <c r="CF68" s="6">
        <v>0</v>
      </c>
      <c r="CG68" s="5">
        <v>0</v>
      </c>
      <c r="CH68" s="16">
        <v>0</v>
      </c>
      <c r="CI68" s="6">
        <v>0</v>
      </c>
      <c r="CJ68" s="5">
        <v>0</v>
      </c>
      <c r="CK68" s="16">
        <v>0</v>
      </c>
      <c r="CL68" s="6">
        <v>0</v>
      </c>
      <c r="CM68" s="5">
        <v>0</v>
      </c>
      <c r="CN68" s="16">
        <v>0</v>
      </c>
      <c r="CO68" s="6">
        <v>0</v>
      </c>
      <c r="CP68" s="5">
        <v>0</v>
      </c>
      <c r="CQ68" s="16">
        <v>0</v>
      </c>
      <c r="CR68" s="6">
        <v>0</v>
      </c>
      <c r="CS68" s="5">
        <v>0</v>
      </c>
      <c r="CT68" s="16">
        <v>0</v>
      </c>
      <c r="CU68" s="6">
        <v>0</v>
      </c>
      <c r="CV68" s="5">
        <v>0</v>
      </c>
      <c r="CW68" s="16">
        <v>0</v>
      </c>
      <c r="CX68" s="6">
        <f t="shared" si="39"/>
        <v>246</v>
      </c>
      <c r="CY68" s="14">
        <f t="shared" si="47"/>
        <v>3763</v>
      </c>
    </row>
    <row r="69" spans="1:171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56">
        <v>20</v>
      </c>
      <c r="M69" s="12">
        <v>198</v>
      </c>
      <c r="N69" s="16">
        <f>M69/L69*1000</f>
        <v>9900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0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f t="shared" si="43"/>
        <v>0</v>
      </c>
      <c r="AP69" s="6">
        <v>0</v>
      </c>
      <c r="AQ69" s="5">
        <v>0</v>
      </c>
      <c r="AR69" s="16">
        <v>0</v>
      </c>
      <c r="AS69" s="56">
        <v>0</v>
      </c>
      <c r="AT69" s="12">
        <v>0</v>
      </c>
      <c r="AU69" s="16">
        <f t="shared" si="44"/>
        <v>0</v>
      </c>
      <c r="AV69" s="56">
        <v>282</v>
      </c>
      <c r="AW69" s="12">
        <v>4554</v>
      </c>
      <c r="AX69" s="16">
        <f t="shared" si="45"/>
        <v>16148.936170212768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f t="shared" si="46"/>
        <v>0</v>
      </c>
      <c r="CC69" s="6">
        <v>0</v>
      </c>
      <c r="CD69" s="5">
        <v>0</v>
      </c>
      <c r="CE69" s="16">
        <v>0</v>
      </c>
      <c r="CF69" s="6">
        <v>0</v>
      </c>
      <c r="CG69" s="5">
        <v>0</v>
      </c>
      <c r="CH69" s="16">
        <v>0</v>
      </c>
      <c r="CI69" s="6">
        <v>0</v>
      </c>
      <c r="CJ69" s="5">
        <v>0</v>
      </c>
      <c r="CK69" s="16">
        <v>0</v>
      </c>
      <c r="CL69" s="6">
        <v>0</v>
      </c>
      <c r="CM69" s="5">
        <v>0</v>
      </c>
      <c r="CN69" s="16">
        <v>0</v>
      </c>
      <c r="CO69" s="6">
        <v>0</v>
      </c>
      <c r="CP69" s="5">
        <v>0</v>
      </c>
      <c r="CQ69" s="16">
        <v>0</v>
      </c>
      <c r="CR69" s="6">
        <v>0</v>
      </c>
      <c r="CS69" s="5">
        <v>0</v>
      </c>
      <c r="CT69" s="16">
        <v>0</v>
      </c>
      <c r="CU69" s="6">
        <v>0</v>
      </c>
      <c r="CV69" s="5">
        <v>0</v>
      </c>
      <c r="CW69" s="16">
        <v>0</v>
      </c>
      <c r="CX69" s="6">
        <f t="shared" si="39"/>
        <v>302</v>
      </c>
      <c r="CY69" s="14">
        <f t="shared" si="47"/>
        <v>4752</v>
      </c>
    </row>
    <row r="70" spans="1:171" ht="15" thickBot="1" x14ac:dyDescent="0.35">
      <c r="A70" s="60"/>
      <c r="B70" s="61" t="s">
        <v>17</v>
      </c>
      <c r="C70" s="42">
        <f>SUM(C58:C69)</f>
        <v>0</v>
      </c>
      <c r="D70" s="41">
        <f>SUM(D58:D69)</f>
        <v>0</v>
      </c>
      <c r="E70" s="62"/>
      <c r="F70" s="42">
        <f>SUM(F58:F69)</f>
        <v>0</v>
      </c>
      <c r="G70" s="41">
        <f>SUM(G58:G69)</f>
        <v>0</v>
      </c>
      <c r="H70" s="62"/>
      <c r="I70" s="42">
        <f>SUM(I58:I69)</f>
        <v>0</v>
      </c>
      <c r="J70" s="41">
        <f>SUM(J58:J69)</f>
        <v>0</v>
      </c>
      <c r="K70" s="62"/>
      <c r="L70" s="42">
        <f>SUM(L58:L69)</f>
        <v>40</v>
      </c>
      <c r="M70" s="41">
        <f>SUM(M58:M69)</f>
        <v>448</v>
      </c>
      <c r="N70" s="62"/>
      <c r="O70" s="42">
        <f>SUM(O58:O69)</f>
        <v>0</v>
      </c>
      <c r="P70" s="41">
        <f>SUM(P58:P69)</f>
        <v>0</v>
      </c>
      <c r="Q70" s="62"/>
      <c r="R70" s="42">
        <f>SUM(R58:R69)</f>
        <v>0</v>
      </c>
      <c r="S70" s="41">
        <f>SUM(S58:S69)</f>
        <v>0</v>
      </c>
      <c r="T70" s="62"/>
      <c r="U70" s="42">
        <f>SUM(U58:U69)</f>
        <v>0</v>
      </c>
      <c r="V70" s="41">
        <f>SUM(V58:V69)</f>
        <v>0</v>
      </c>
      <c r="W70" s="62"/>
      <c r="X70" s="42">
        <f>SUM(X58:X69)</f>
        <v>0</v>
      </c>
      <c r="Y70" s="41">
        <f>SUM(Y58:Y69)</f>
        <v>0</v>
      </c>
      <c r="Z70" s="62"/>
      <c r="AA70" s="42">
        <f>SUM(AA58:AA69)</f>
        <v>0</v>
      </c>
      <c r="AB70" s="41">
        <f>SUM(AB58:AB69)</f>
        <v>0</v>
      </c>
      <c r="AC70" s="62"/>
      <c r="AD70" s="42">
        <f>SUM(AD58:AD69)</f>
        <v>20</v>
      </c>
      <c r="AE70" s="41">
        <f>SUM(AE58:AE69)</f>
        <v>264</v>
      </c>
      <c r="AF70" s="62"/>
      <c r="AG70" s="42">
        <f>SUM(AG58:AG69)</f>
        <v>0</v>
      </c>
      <c r="AH70" s="41">
        <f>SUM(AH58:AH69)</f>
        <v>0</v>
      </c>
      <c r="AI70" s="62"/>
      <c r="AJ70" s="42">
        <f>SUM(AJ58:AJ69)</f>
        <v>80</v>
      </c>
      <c r="AK70" s="41">
        <f>SUM(AK58:AK69)</f>
        <v>1701</v>
      </c>
      <c r="AL70" s="62"/>
      <c r="AM70" s="42">
        <f t="shared" ref="AM70:AN70" si="48">SUM(AM58:AM69)</f>
        <v>0</v>
      </c>
      <c r="AN70" s="41">
        <f t="shared" si="48"/>
        <v>0</v>
      </c>
      <c r="AO70" s="62"/>
      <c r="AP70" s="42">
        <f>SUM(AP58:AP69)</f>
        <v>0</v>
      </c>
      <c r="AQ70" s="41">
        <f>SUM(AQ58:AQ69)</f>
        <v>0</v>
      </c>
      <c r="AR70" s="62"/>
      <c r="AS70" s="42">
        <f t="shared" ref="AS70:AT70" si="49">SUM(AS58:AS69)</f>
        <v>0</v>
      </c>
      <c r="AT70" s="41">
        <f t="shared" si="49"/>
        <v>0</v>
      </c>
      <c r="AU70" s="62"/>
      <c r="AV70" s="42">
        <f>SUM(AV58:AV69)</f>
        <v>3658</v>
      </c>
      <c r="AW70" s="41">
        <f>SUM(AW58:AW69)</f>
        <v>50031</v>
      </c>
      <c r="AX70" s="62"/>
      <c r="AY70" s="42">
        <f>SUM(AY58:AY69)</f>
        <v>0</v>
      </c>
      <c r="AZ70" s="41">
        <f>SUM(AZ58:AZ69)</f>
        <v>0</v>
      </c>
      <c r="BA70" s="62"/>
      <c r="BB70" s="42">
        <f>SUM(BB58:BB69)</f>
        <v>0</v>
      </c>
      <c r="BC70" s="41">
        <f>SUM(BC58:BC69)</f>
        <v>0</v>
      </c>
      <c r="BD70" s="62"/>
      <c r="BE70" s="42">
        <f>SUM(BE58:BE69)</f>
        <v>0</v>
      </c>
      <c r="BF70" s="41">
        <f>SUM(BF58:BF69)</f>
        <v>0</v>
      </c>
      <c r="BG70" s="62"/>
      <c r="BH70" s="42">
        <f>SUM(BH58:BH69)</f>
        <v>0</v>
      </c>
      <c r="BI70" s="41">
        <f>SUM(BI58:BI69)</f>
        <v>0</v>
      </c>
      <c r="BJ70" s="62"/>
      <c r="BK70" s="42">
        <f>SUM(BK58:BK69)</f>
        <v>30</v>
      </c>
      <c r="BL70" s="41">
        <f>SUM(BL58:BL69)</f>
        <v>45</v>
      </c>
      <c r="BM70" s="62"/>
      <c r="BN70" s="42">
        <f>SUM(BN58:BN69)</f>
        <v>0</v>
      </c>
      <c r="BO70" s="41">
        <f>SUM(BO58:BO69)</f>
        <v>0</v>
      </c>
      <c r="BP70" s="62"/>
      <c r="BQ70" s="42">
        <f>SUM(BQ58:BQ69)</f>
        <v>0</v>
      </c>
      <c r="BR70" s="41">
        <f>SUM(BR58:BR69)</f>
        <v>0</v>
      </c>
      <c r="BS70" s="62"/>
      <c r="BT70" s="42">
        <f>SUM(BT58:BT69)</f>
        <v>40</v>
      </c>
      <c r="BU70" s="41">
        <f>SUM(BU58:BU69)</f>
        <v>498</v>
      </c>
      <c r="BV70" s="62"/>
      <c r="BW70" s="42">
        <f>SUM(BW58:BW69)</f>
        <v>0</v>
      </c>
      <c r="BX70" s="41">
        <f>SUM(BX58:BX69)</f>
        <v>0</v>
      </c>
      <c r="BY70" s="62"/>
      <c r="BZ70" s="42">
        <f t="shared" ref="BZ70:CA70" si="50">SUM(BZ58:BZ69)</f>
        <v>0</v>
      </c>
      <c r="CA70" s="41">
        <f t="shared" si="50"/>
        <v>0</v>
      </c>
      <c r="CB70" s="62"/>
      <c r="CC70" s="42">
        <f>SUM(CC58:CC69)</f>
        <v>0</v>
      </c>
      <c r="CD70" s="41">
        <f>SUM(CD58:CD69)</f>
        <v>0</v>
      </c>
      <c r="CE70" s="62"/>
      <c r="CF70" s="42">
        <f>SUM(CF58:CF69)</f>
        <v>0</v>
      </c>
      <c r="CG70" s="41">
        <f>SUM(CG58:CG69)</f>
        <v>0</v>
      </c>
      <c r="CH70" s="62"/>
      <c r="CI70" s="42">
        <f>SUM(CI58:CI69)</f>
        <v>361</v>
      </c>
      <c r="CJ70" s="41">
        <f>SUM(CJ58:CJ69)</f>
        <v>5165</v>
      </c>
      <c r="CK70" s="62"/>
      <c r="CL70" s="42">
        <f>SUM(CL58:CL69)</f>
        <v>0</v>
      </c>
      <c r="CM70" s="41">
        <f>SUM(CM58:CM69)</f>
        <v>0</v>
      </c>
      <c r="CN70" s="62"/>
      <c r="CO70" s="42">
        <f>SUM(CO58:CO69)</f>
        <v>0</v>
      </c>
      <c r="CP70" s="41">
        <f>SUM(CP58:CP69)</f>
        <v>0</v>
      </c>
      <c r="CQ70" s="62"/>
      <c r="CR70" s="42">
        <f>SUM(CR58:CR69)</f>
        <v>0</v>
      </c>
      <c r="CS70" s="41">
        <f>SUM(CS58:CS69)</f>
        <v>0</v>
      </c>
      <c r="CT70" s="62"/>
      <c r="CU70" s="42">
        <f>SUM(CU58:CU69)</f>
        <v>0</v>
      </c>
      <c r="CV70" s="41">
        <f>SUM(CV58:CV69)</f>
        <v>2</v>
      </c>
      <c r="CW70" s="62"/>
      <c r="CX70" s="42">
        <f t="shared" si="39"/>
        <v>4229</v>
      </c>
      <c r="CY70" s="43">
        <f t="shared" si="47"/>
        <v>58154</v>
      </c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</row>
    <row r="71" spans="1:171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f t="shared" ref="AO71:AO82" si="51">IF(AM71=0,0,AN71/AM71*1000)</f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f t="shared" ref="AU71:AU82" si="52">IF(AS71=0,0,AT71/AS71*1000)</f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56">
        <v>2</v>
      </c>
      <c r="BL71" s="12">
        <v>12</v>
      </c>
      <c r="BM71" s="16">
        <f>BL71/BK71*1000</f>
        <v>6000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f t="shared" ref="CB71:CB82" si="53">IF(BZ71=0,0,CA71/BZ71*1000)</f>
        <v>0</v>
      </c>
      <c r="CC71" s="6">
        <v>0</v>
      </c>
      <c r="CD71" s="5">
        <v>0</v>
      </c>
      <c r="CE71" s="16">
        <v>0</v>
      </c>
      <c r="CF71" s="6">
        <v>0</v>
      </c>
      <c r="CG71" s="5">
        <v>0</v>
      </c>
      <c r="CH71" s="16">
        <v>0</v>
      </c>
      <c r="CI71" s="6">
        <v>0</v>
      </c>
      <c r="CJ71" s="5">
        <v>0</v>
      </c>
      <c r="CK71" s="16">
        <v>0</v>
      </c>
      <c r="CL71" s="6">
        <v>0</v>
      </c>
      <c r="CM71" s="5">
        <v>0</v>
      </c>
      <c r="CN71" s="16">
        <v>0</v>
      </c>
      <c r="CO71" s="6">
        <v>0</v>
      </c>
      <c r="CP71" s="5">
        <v>3</v>
      </c>
      <c r="CQ71" s="16">
        <v>0</v>
      </c>
      <c r="CR71" s="6">
        <v>0</v>
      </c>
      <c r="CS71" s="5">
        <v>0</v>
      </c>
      <c r="CT71" s="16">
        <v>0</v>
      </c>
      <c r="CU71" s="6">
        <v>0</v>
      </c>
      <c r="CV71" s="5">
        <v>0</v>
      </c>
      <c r="CW71" s="16">
        <v>0</v>
      </c>
      <c r="CX71" s="6">
        <f t="shared" si="39"/>
        <v>2</v>
      </c>
      <c r="CY71" s="14">
        <f t="shared" si="47"/>
        <v>15</v>
      </c>
    </row>
    <row r="72" spans="1:171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56">
        <v>20</v>
      </c>
      <c r="AE72" s="12">
        <v>265</v>
      </c>
      <c r="AF72" s="16">
        <f>AE72/AD72*1000</f>
        <v>13250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f t="shared" si="51"/>
        <v>0</v>
      </c>
      <c r="AP72" s="6">
        <v>0</v>
      </c>
      <c r="AQ72" s="5">
        <v>0</v>
      </c>
      <c r="AR72" s="16">
        <v>0</v>
      </c>
      <c r="AS72" s="56">
        <v>0</v>
      </c>
      <c r="AT72" s="12">
        <v>0</v>
      </c>
      <c r="AU72" s="16">
        <f t="shared" si="52"/>
        <v>0</v>
      </c>
      <c r="AV72" s="56">
        <v>20</v>
      </c>
      <c r="AW72" s="12">
        <v>252</v>
      </c>
      <c r="AX72" s="16">
        <f t="shared" ref="AX72:AX82" si="54">AW72/AV72*1000</f>
        <v>12600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f t="shared" si="53"/>
        <v>0</v>
      </c>
      <c r="CC72" s="6">
        <v>0</v>
      </c>
      <c r="CD72" s="5">
        <v>0</v>
      </c>
      <c r="CE72" s="16">
        <v>0</v>
      </c>
      <c r="CF72" s="6">
        <v>0</v>
      </c>
      <c r="CG72" s="5">
        <v>0</v>
      </c>
      <c r="CH72" s="16">
        <v>0</v>
      </c>
      <c r="CI72" s="6">
        <v>0</v>
      </c>
      <c r="CJ72" s="5">
        <v>0</v>
      </c>
      <c r="CK72" s="16">
        <v>0</v>
      </c>
      <c r="CL72" s="6">
        <v>0</v>
      </c>
      <c r="CM72" s="5">
        <v>0</v>
      </c>
      <c r="CN72" s="16">
        <v>0</v>
      </c>
      <c r="CO72" s="6">
        <v>0</v>
      </c>
      <c r="CP72" s="5">
        <v>0</v>
      </c>
      <c r="CQ72" s="16">
        <v>0</v>
      </c>
      <c r="CR72" s="6">
        <v>0</v>
      </c>
      <c r="CS72" s="5">
        <v>0</v>
      </c>
      <c r="CT72" s="16">
        <v>0</v>
      </c>
      <c r="CU72" s="6">
        <v>0</v>
      </c>
      <c r="CV72" s="5">
        <v>0</v>
      </c>
      <c r="CW72" s="16">
        <v>0</v>
      </c>
      <c r="CX72" s="6">
        <f t="shared" si="39"/>
        <v>40</v>
      </c>
      <c r="CY72" s="14">
        <f t="shared" si="47"/>
        <v>517</v>
      </c>
    </row>
    <row r="73" spans="1:171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56">
        <v>10</v>
      </c>
      <c r="G73" s="12">
        <v>113</v>
      </c>
      <c r="H73" s="16">
        <f>G73/F73*1000</f>
        <v>11300</v>
      </c>
      <c r="I73" s="6">
        <v>0</v>
      </c>
      <c r="J73" s="5">
        <v>0</v>
      </c>
      <c r="K73" s="16">
        <v>0</v>
      </c>
      <c r="L73" s="56">
        <v>40</v>
      </c>
      <c r="M73" s="12">
        <v>460</v>
      </c>
      <c r="N73" s="16">
        <f>M73/L73*1000</f>
        <v>11500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56">
        <v>20</v>
      </c>
      <c r="AE73" s="12">
        <v>264</v>
      </c>
      <c r="AF73" s="16">
        <f>AE73/AD73*1000</f>
        <v>13200</v>
      </c>
      <c r="AG73" s="6">
        <v>0</v>
      </c>
      <c r="AH73" s="5">
        <v>0</v>
      </c>
      <c r="AI73" s="16">
        <v>0</v>
      </c>
      <c r="AJ73" s="56">
        <v>20</v>
      </c>
      <c r="AK73" s="12">
        <v>265</v>
      </c>
      <c r="AL73" s="16">
        <f>AK73/AJ73*1000</f>
        <v>13250</v>
      </c>
      <c r="AM73" s="6">
        <v>0</v>
      </c>
      <c r="AN73" s="5">
        <v>0</v>
      </c>
      <c r="AO73" s="16">
        <f t="shared" si="51"/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f t="shared" si="52"/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f t="shared" si="53"/>
        <v>0</v>
      </c>
      <c r="CC73" s="6">
        <v>0</v>
      </c>
      <c r="CD73" s="5">
        <v>0</v>
      </c>
      <c r="CE73" s="16">
        <v>0</v>
      </c>
      <c r="CF73" s="6">
        <v>0</v>
      </c>
      <c r="CG73" s="5">
        <v>0</v>
      </c>
      <c r="CH73" s="16">
        <v>0</v>
      </c>
      <c r="CI73" s="6">
        <v>0</v>
      </c>
      <c r="CJ73" s="5">
        <v>0</v>
      </c>
      <c r="CK73" s="16">
        <v>0</v>
      </c>
      <c r="CL73" s="6">
        <v>0</v>
      </c>
      <c r="CM73" s="5">
        <v>0</v>
      </c>
      <c r="CN73" s="16">
        <v>0</v>
      </c>
      <c r="CO73" s="6">
        <v>0</v>
      </c>
      <c r="CP73" s="5">
        <v>0</v>
      </c>
      <c r="CQ73" s="16">
        <v>0</v>
      </c>
      <c r="CR73" s="6">
        <v>0</v>
      </c>
      <c r="CS73" s="5">
        <v>0</v>
      </c>
      <c r="CT73" s="16">
        <v>0</v>
      </c>
      <c r="CU73" s="6">
        <v>0</v>
      </c>
      <c r="CV73" s="5">
        <v>0</v>
      </c>
      <c r="CW73" s="16">
        <v>0</v>
      </c>
      <c r="CX73" s="6">
        <f t="shared" si="39"/>
        <v>90</v>
      </c>
      <c r="CY73" s="14">
        <f t="shared" si="47"/>
        <v>1102</v>
      </c>
    </row>
    <row r="74" spans="1:171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f t="shared" si="51"/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f t="shared" si="52"/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f t="shared" si="53"/>
        <v>0</v>
      </c>
      <c r="CC74" s="6">
        <v>0</v>
      </c>
      <c r="CD74" s="5">
        <v>0</v>
      </c>
      <c r="CE74" s="16">
        <v>0</v>
      </c>
      <c r="CF74" s="6">
        <v>0</v>
      </c>
      <c r="CG74" s="5">
        <v>0</v>
      </c>
      <c r="CH74" s="16">
        <v>0</v>
      </c>
      <c r="CI74" s="6">
        <v>0</v>
      </c>
      <c r="CJ74" s="5">
        <v>0</v>
      </c>
      <c r="CK74" s="16">
        <v>0</v>
      </c>
      <c r="CL74" s="6">
        <v>0</v>
      </c>
      <c r="CM74" s="5">
        <v>0</v>
      </c>
      <c r="CN74" s="16">
        <v>0</v>
      </c>
      <c r="CO74" s="6">
        <v>0</v>
      </c>
      <c r="CP74" s="5">
        <v>0</v>
      </c>
      <c r="CQ74" s="16">
        <v>0</v>
      </c>
      <c r="CR74" s="6">
        <v>0</v>
      </c>
      <c r="CS74" s="5">
        <v>0</v>
      </c>
      <c r="CT74" s="16">
        <v>0</v>
      </c>
      <c r="CU74" s="6">
        <v>0</v>
      </c>
      <c r="CV74" s="5">
        <v>0</v>
      </c>
      <c r="CW74" s="16">
        <v>0</v>
      </c>
      <c r="CX74" s="6">
        <f t="shared" si="39"/>
        <v>0</v>
      </c>
      <c r="CY74" s="14">
        <f t="shared" si="47"/>
        <v>0</v>
      </c>
    </row>
    <row r="75" spans="1:171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f t="shared" si="51"/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f t="shared" si="52"/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f t="shared" si="53"/>
        <v>0</v>
      </c>
      <c r="CC75" s="6">
        <v>0</v>
      </c>
      <c r="CD75" s="5">
        <v>0</v>
      </c>
      <c r="CE75" s="16">
        <v>0</v>
      </c>
      <c r="CF75" s="6">
        <v>0</v>
      </c>
      <c r="CG75" s="5">
        <v>0</v>
      </c>
      <c r="CH75" s="16">
        <v>0</v>
      </c>
      <c r="CI75" s="6">
        <v>0</v>
      </c>
      <c r="CJ75" s="5">
        <v>0</v>
      </c>
      <c r="CK75" s="16">
        <v>0</v>
      </c>
      <c r="CL75" s="6">
        <v>0</v>
      </c>
      <c r="CM75" s="5">
        <v>0</v>
      </c>
      <c r="CN75" s="16">
        <v>0</v>
      </c>
      <c r="CO75" s="6">
        <v>0</v>
      </c>
      <c r="CP75" s="5">
        <v>0</v>
      </c>
      <c r="CQ75" s="16">
        <v>0</v>
      </c>
      <c r="CR75" s="6">
        <v>0</v>
      </c>
      <c r="CS75" s="5">
        <v>0</v>
      </c>
      <c r="CT75" s="16">
        <v>0</v>
      </c>
      <c r="CU75" s="6">
        <v>0</v>
      </c>
      <c r="CV75" s="5">
        <v>0</v>
      </c>
      <c r="CW75" s="16">
        <v>0</v>
      </c>
      <c r="CX75" s="6">
        <f t="shared" si="39"/>
        <v>0</v>
      </c>
      <c r="CY75" s="14">
        <f t="shared" si="47"/>
        <v>0</v>
      </c>
    </row>
    <row r="76" spans="1:171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6">
        <v>0</v>
      </c>
      <c r="AK76" s="5">
        <v>0</v>
      </c>
      <c r="AL76" s="16">
        <v>0</v>
      </c>
      <c r="AM76" s="6">
        <v>0</v>
      </c>
      <c r="AN76" s="5">
        <v>0</v>
      </c>
      <c r="AO76" s="16">
        <f t="shared" si="51"/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f t="shared" si="52"/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56">
        <v>120</v>
      </c>
      <c r="BL76" s="12">
        <v>180</v>
      </c>
      <c r="BM76" s="16">
        <f>BL76/BK76*1000</f>
        <v>1500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f t="shared" si="53"/>
        <v>0</v>
      </c>
      <c r="CC76" s="6">
        <v>0</v>
      </c>
      <c r="CD76" s="5">
        <v>0</v>
      </c>
      <c r="CE76" s="16">
        <v>0</v>
      </c>
      <c r="CF76" s="6">
        <v>0</v>
      </c>
      <c r="CG76" s="5">
        <v>0</v>
      </c>
      <c r="CH76" s="16">
        <v>0</v>
      </c>
      <c r="CI76" s="6">
        <v>0</v>
      </c>
      <c r="CJ76" s="5">
        <v>0</v>
      </c>
      <c r="CK76" s="16">
        <v>0</v>
      </c>
      <c r="CL76" s="6">
        <v>0</v>
      </c>
      <c r="CM76" s="5">
        <v>0</v>
      </c>
      <c r="CN76" s="16">
        <v>0</v>
      </c>
      <c r="CO76" s="6">
        <v>0</v>
      </c>
      <c r="CP76" s="5">
        <v>0</v>
      </c>
      <c r="CQ76" s="16">
        <v>0</v>
      </c>
      <c r="CR76" s="6">
        <v>0</v>
      </c>
      <c r="CS76" s="5">
        <v>0</v>
      </c>
      <c r="CT76" s="16">
        <v>0</v>
      </c>
      <c r="CU76" s="6">
        <v>0</v>
      </c>
      <c r="CV76" s="5">
        <v>0</v>
      </c>
      <c r="CW76" s="16">
        <v>0</v>
      </c>
      <c r="CX76" s="6">
        <f t="shared" si="39"/>
        <v>120</v>
      </c>
      <c r="CY76" s="14">
        <f t="shared" si="47"/>
        <v>180</v>
      </c>
    </row>
    <row r="77" spans="1:171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f t="shared" si="51"/>
        <v>0</v>
      </c>
      <c r="AP77" s="6">
        <v>0</v>
      </c>
      <c r="AQ77" s="5">
        <v>0</v>
      </c>
      <c r="AR77" s="16">
        <v>0</v>
      </c>
      <c r="AS77" s="56">
        <v>0</v>
      </c>
      <c r="AT77" s="12">
        <v>0</v>
      </c>
      <c r="AU77" s="16">
        <f t="shared" si="52"/>
        <v>0</v>
      </c>
      <c r="AV77" s="56">
        <v>62</v>
      </c>
      <c r="AW77" s="12">
        <v>764</v>
      </c>
      <c r="AX77" s="16">
        <f t="shared" si="54"/>
        <v>12322.58064516129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f t="shared" si="53"/>
        <v>0</v>
      </c>
      <c r="CC77" s="6">
        <v>0</v>
      </c>
      <c r="CD77" s="5">
        <v>0</v>
      </c>
      <c r="CE77" s="16">
        <v>0</v>
      </c>
      <c r="CF77" s="6">
        <v>0</v>
      </c>
      <c r="CG77" s="5">
        <v>0</v>
      </c>
      <c r="CH77" s="16">
        <v>0</v>
      </c>
      <c r="CI77" s="6">
        <v>0</v>
      </c>
      <c r="CJ77" s="5">
        <v>0</v>
      </c>
      <c r="CK77" s="16">
        <v>0</v>
      </c>
      <c r="CL77" s="6">
        <v>0</v>
      </c>
      <c r="CM77" s="5">
        <v>0</v>
      </c>
      <c r="CN77" s="16">
        <v>0</v>
      </c>
      <c r="CO77" s="6">
        <v>0</v>
      </c>
      <c r="CP77" s="5">
        <v>0</v>
      </c>
      <c r="CQ77" s="16">
        <v>0</v>
      </c>
      <c r="CR77" s="6">
        <v>0</v>
      </c>
      <c r="CS77" s="5">
        <v>0</v>
      </c>
      <c r="CT77" s="16">
        <v>0</v>
      </c>
      <c r="CU77" s="6">
        <v>0</v>
      </c>
      <c r="CV77" s="5">
        <v>0</v>
      </c>
      <c r="CW77" s="16">
        <v>0</v>
      </c>
      <c r="CX77" s="6">
        <f t="shared" si="39"/>
        <v>62</v>
      </c>
      <c r="CY77" s="14">
        <f t="shared" si="47"/>
        <v>764</v>
      </c>
    </row>
    <row r="78" spans="1:171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56">
        <v>20</v>
      </c>
      <c r="M78" s="12">
        <v>187</v>
      </c>
      <c r="N78" s="16">
        <f>M78/L78*1000</f>
        <v>9350</v>
      </c>
      <c r="O78" s="6">
        <v>0</v>
      </c>
      <c r="P78" s="5">
        <v>0</v>
      </c>
      <c r="Q78" s="16">
        <v>0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56">
        <v>20</v>
      </c>
      <c r="AE78" s="12">
        <v>212</v>
      </c>
      <c r="AF78" s="16">
        <f>AE78/AD78*1000</f>
        <v>10600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f t="shared" si="51"/>
        <v>0</v>
      </c>
      <c r="AP78" s="6">
        <v>0</v>
      </c>
      <c r="AQ78" s="5">
        <v>0</v>
      </c>
      <c r="AR78" s="16">
        <v>0</v>
      </c>
      <c r="AS78" s="56">
        <v>0</v>
      </c>
      <c r="AT78" s="12">
        <v>0</v>
      </c>
      <c r="AU78" s="16">
        <f t="shared" si="52"/>
        <v>0</v>
      </c>
      <c r="AV78" s="56">
        <v>212</v>
      </c>
      <c r="AW78" s="12">
        <v>2105</v>
      </c>
      <c r="AX78" s="16">
        <f t="shared" si="54"/>
        <v>9929.2452830188686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56">
        <v>54</v>
      </c>
      <c r="BR78" s="12">
        <v>430</v>
      </c>
      <c r="BS78" s="16">
        <f>BR78/BQ78*1000</f>
        <v>7962.9629629629626</v>
      </c>
      <c r="BT78" s="6">
        <v>0</v>
      </c>
      <c r="BU78" s="5">
        <v>0</v>
      </c>
      <c r="BV78" s="16">
        <v>0</v>
      </c>
      <c r="BW78" s="56">
        <v>18</v>
      </c>
      <c r="BX78" s="12">
        <v>141</v>
      </c>
      <c r="BY78" s="16">
        <f>BX78/BW78*1000</f>
        <v>7833.333333333333</v>
      </c>
      <c r="BZ78" s="56">
        <v>0</v>
      </c>
      <c r="CA78" s="12">
        <v>0</v>
      </c>
      <c r="CB78" s="16">
        <f t="shared" si="53"/>
        <v>0</v>
      </c>
      <c r="CC78" s="56">
        <v>36</v>
      </c>
      <c r="CD78" s="12">
        <v>291</v>
      </c>
      <c r="CE78" s="16">
        <f>CD78/CC78*1000</f>
        <v>8083.3333333333339</v>
      </c>
      <c r="CF78" s="6">
        <v>0</v>
      </c>
      <c r="CG78" s="5">
        <v>0</v>
      </c>
      <c r="CH78" s="16">
        <v>0</v>
      </c>
      <c r="CI78" s="56">
        <v>36</v>
      </c>
      <c r="CJ78" s="12">
        <v>340</v>
      </c>
      <c r="CK78" s="16">
        <f>CJ78/CI78*1000</f>
        <v>9444.4444444444453</v>
      </c>
      <c r="CL78" s="6">
        <v>0</v>
      </c>
      <c r="CM78" s="5">
        <v>0</v>
      </c>
      <c r="CN78" s="16">
        <v>0</v>
      </c>
      <c r="CO78" s="6">
        <v>0</v>
      </c>
      <c r="CP78" s="5">
        <v>0</v>
      </c>
      <c r="CQ78" s="16">
        <v>0</v>
      </c>
      <c r="CR78" s="6">
        <v>0</v>
      </c>
      <c r="CS78" s="5">
        <v>0</v>
      </c>
      <c r="CT78" s="16">
        <v>0</v>
      </c>
      <c r="CU78" s="6">
        <v>0</v>
      </c>
      <c r="CV78" s="5">
        <v>0</v>
      </c>
      <c r="CW78" s="16">
        <v>0</v>
      </c>
      <c r="CX78" s="6">
        <f t="shared" si="39"/>
        <v>396</v>
      </c>
      <c r="CY78" s="14">
        <f t="shared" si="47"/>
        <v>3706</v>
      </c>
    </row>
    <row r="79" spans="1:171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f t="shared" si="51"/>
        <v>0</v>
      </c>
      <c r="AP79" s="6">
        <v>0</v>
      </c>
      <c r="AQ79" s="5">
        <v>0</v>
      </c>
      <c r="AR79" s="16">
        <v>0</v>
      </c>
      <c r="AS79" s="56">
        <v>0</v>
      </c>
      <c r="AT79" s="12">
        <v>0</v>
      </c>
      <c r="AU79" s="16">
        <f t="shared" si="52"/>
        <v>0</v>
      </c>
      <c r="AV79" s="56">
        <v>432</v>
      </c>
      <c r="AW79" s="12">
        <v>4563</v>
      </c>
      <c r="AX79" s="16">
        <f t="shared" si="54"/>
        <v>10562.5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56">
        <v>36</v>
      </c>
      <c r="BR79" s="12">
        <v>332</v>
      </c>
      <c r="BS79" s="16">
        <f>BR79/BQ79*1000</f>
        <v>9222.2222222222208</v>
      </c>
      <c r="BT79" s="6">
        <v>0</v>
      </c>
      <c r="BU79" s="5">
        <v>0</v>
      </c>
      <c r="BV79" s="16">
        <v>0</v>
      </c>
      <c r="BW79" s="56">
        <v>18</v>
      </c>
      <c r="BX79" s="12">
        <v>171</v>
      </c>
      <c r="BY79" s="16">
        <f>BX79/BW79*1000</f>
        <v>9500</v>
      </c>
      <c r="BZ79" s="6">
        <v>0</v>
      </c>
      <c r="CA79" s="5">
        <v>0</v>
      </c>
      <c r="CB79" s="16">
        <f t="shared" si="53"/>
        <v>0</v>
      </c>
      <c r="CC79" s="6">
        <v>0</v>
      </c>
      <c r="CD79" s="5">
        <v>0</v>
      </c>
      <c r="CE79" s="16">
        <v>0</v>
      </c>
      <c r="CF79" s="6">
        <v>0</v>
      </c>
      <c r="CG79" s="5">
        <v>0</v>
      </c>
      <c r="CH79" s="16">
        <v>0</v>
      </c>
      <c r="CI79" s="6">
        <v>0</v>
      </c>
      <c r="CJ79" s="5">
        <v>0</v>
      </c>
      <c r="CK79" s="16">
        <v>0</v>
      </c>
      <c r="CL79" s="6">
        <v>0</v>
      </c>
      <c r="CM79" s="5">
        <v>0</v>
      </c>
      <c r="CN79" s="16">
        <v>0</v>
      </c>
      <c r="CO79" s="6">
        <v>0</v>
      </c>
      <c r="CP79" s="5">
        <v>0</v>
      </c>
      <c r="CQ79" s="16">
        <v>0</v>
      </c>
      <c r="CR79" s="6">
        <v>0</v>
      </c>
      <c r="CS79" s="5">
        <v>0</v>
      </c>
      <c r="CT79" s="16">
        <v>0</v>
      </c>
      <c r="CU79" s="6">
        <v>0</v>
      </c>
      <c r="CV79" s="5">
        <v>0</v>
      </c>
      <c r="CW79" s="16">
        <v>0</v>
      </c>
      <c r="CX79" s="6">
        <f t="shared" si="39"/>
        <v>486</v>
      </c>
      <c r="CY79" s="14">
        <f t="shared" si="47"/>
        <v>5066</v>
      </c>
    </row>
    <row r="80" spans="1:171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f t="shared" si="51"/>
        <v>0</v>
      </c>
      <c r="AP80" s="6">
        <v>0</v>
      </c>
      <c r="AQ80" s="5">
        <v>0</v>
      </c>
      <c r="AR80" s="16">
        <v>0</v>
      </c>
      <c r="AS80" s="56">
        <v>0</v>
      </c>
      <c r="AT80" s="12">
        <v>0</v>
      </c>
      <c r="AU80" s="16">
        <f t="shared" si="52"/>
        <v>0</v>
      </c>
      <c r="AV80" s="56">
        <v>156</v>
      </c>
      <c r="AW80" s="12">
        <v>1500</v>
      </c>
      <c r="AX80" s="16">
        <f t="shared" si="54"/>
        <v>9615.3846153846152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56">
        <v>126</v>
      </c>
      <c r="BR80" s="12">
        <v>1207</v>
      </c>
      <c r="BS80" s="16">
        <f>BR80/BQ80*1000</f>
        <v>9579.3650793650795</v>
      </c>
      <c r="BT80" s="6">
        <v>0</v>
      </c>
      <c r="BU80" s="5">
        <v>0</v>
      </c>
      <c r="BV80" s="16">
        <v>0</v>
      </c>
      <c r="BW80" s="56">
        <v>18</v>
      </c>
      <c r="BX80" s="12">
        <v>172</v>
      </c>
      <c r="BY80" s="16">
        <f>BX80/BW80*1000</f>
        <v>9555.5555555555547</v>
      </c>
      <c r="BZ80" s="6">
        <v>0</v>
      </c>
      <c r="CA80" s="5">
        <v>0</v>
      </c>
      <c r="CB80" s="16">
        <f t="shared" si="53"/>
        <v>0</v>
      </c>
      <c r="CC80" s="6">
        <v>0</v>
      </c>
      <c r="CD80" s="5">
        <v>0</v>
      </c>
      <c r="CE80" s="16">
        <v>0</v>
      </c>
      <c r="CF80" s="6">
        <v>0</v>
      </c>
      <c r="CG80" s="5">
        <v>0</v>
      </c>
      <c r="CH80" s="16">
        <v>0</v>
      </c>
      <c r="CI80" s="6">
        <v>0</v>
      </c>
      <c r="CJ80" s="5">
        <v>0</v>
      </c>
      <c r="CK80" s="16">
        <v>0</v>
      </c>
      <c r="CL80" s="6">
        <v>0</v>
      </c>
      <c r="CM80" s="5">
        <v>0</v>
      </c>
      <c r="CN80" s="16">
        <v>0</v>
      </c>
      <c r="CO80" s="6">
        <v>0</v>
      </c>
      <c r="CP80" s="5">
        <v>0</v>
      </c>
      <c r="CQ80" s="16">
        <v>0</v>
      </c>
      <c r="CR80" s="6">
        <v>0</v>
      </c>
      <c r="CS80" s="5">
        <v>0</v>
      </c>
      <c r="CT80" s="16">
        <v>0</v>
      </c>
      <c r="CU80" s="6">
        <v>0</v>
      </c>
      <c r="CV80" s="5">
        <v>0</v>
      </c>
      <c r="CW80" s="16">
        <v>0</v>
      </c>
      <c r="CX80" s="6">
        <f t="shared" si="39"/>
        <v>300</v>
      </c>
      <c r="CY80" s="14">
        <f t="shared" si="47"/>
        <v>2879</v>
      </c>
    </row>
    <row r="81" spans="1:171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f t="shared" si="51"/>
        <v>0</v>
      </c>
      <c r="AP81" s="6">
        <v>0</v>
      </c>
      <c r="AQ81" s="5">
        <v>0</v>
      </c>
      <c r="AR81" s="16">
        <v>0</v>
      </c>
      <c r="AS81" s="56">
        <v>0</v>
      </c>
      <c r="AT81" s="12">
        <v>0</v>
      </c>
      <c r="AU81" s="16">
        <f t="shared" si="52"/>
        <v>0</v>
      </c>
      <c r="AV81" s="56">
        <v>360</v>
      </c>
      <c r="AW81" s="12">
        <v>3391</v>
      </c>
      <c r="AX81" s="16">
        <f t="shared" si="54"/>
        <v>9419.4444444444434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f t="shared" si="53"/>
        <v>0</v>
      </c>
      <c r="CC81" s="6">
        <v>0</v>
      </c>
      <c r="CD81" s="5">
        <v>0</v>
      </c>
      <c r="CE81" s="16">
        <v>0</v>
      </c>
      <c r="CF81" s="6">
        <v>0</v>
      </c>
      <c r="CG81" s="5">
        <v>0</v>
      </c>
      <c r="CH81" s="16">
        <v>0</v>
      </c>
      <c r="CI81" s="6">
        <v>0</v>
      </c>
      <c r="CJ81" s="5">
        <v>0</v>
      </c>
      <c r="CK81" s="16">
        <v>0</v>
      </c>
      <c r="CL81" s="6">
        <v>0</v>
      </c>
      <c r="CM81" s="5">
        <v>0</v>
      </c>
      <c r="CN81" s="16">
        <v>0</v>
      </c>
      <c r="CO81" s="6">
        <v>0</v>
      </c>
      <c r="CP81" s="5">
        <v>0</v>
      </c>
      <c r="CQ81" s="16">
        <v>0</v>
      </c>
      <c r="CR81" s="6">
        <v>0</v>
      </c>
      <c r="CS81" s="5">
        <v>1</v>
      </c>
      <c r="CT81" s="16">
        <v>0</v>
      </c>
      <c r="CU81" s="6">
        <v>0</v>
      </c>
      <c r="CV81" s="5">
        <v>0</v>
      </c>
      <c r="CW81" s="16">
        <v>0</v>
      </c>
      <c r="CX81" s="6">
        <f t="shared" si="39"/>
        <v>360</v>
      </c>
      <c r="CY81" s="14">
        <f t="shared" si="47"/>
        <v>3392</v>
      </c>
    </row>
    <row r="82" spans="1:171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56">
        <v>18</v>
      </c>
      <c r="AE82" s="12">
        <v>163</v>
      </c>
      <c r="AF82" s="16">
        <f>AE82/AD82*1000</f>
        <v>9055.5555555555547</v>
      </c>
      <c r="AG82" s="6">
        <v>0</v>
      </c>
      <c r="AH82" s="5">
        <v>0</v>
      </c>
      <c r="AI82" s="16">
        <v>0</v>
      </c>
      <c r="AJ82" s="56">
        <v>90</v>
      </c>
      <c r="AK82" s="12">
        <v>875</v>
      </c>
      <c r="AL82" s="16">
        <f>AK82/AJ82*1000</f>
        <v>9722.2222222222208</v>
      </c>
      <c r="AM82" s="6">
        <v>0</v>
      </c>
      <c r="AN82" s="5">
        <v>0</v>
      </c>
      <c r="AO82" s="16">
        <f t="shared" si="51"/>
        <v>0</v>
      </c>
      <c r="AP82" s="6">
        <v>0</v>
      </c>
      <c r="AQ82" s="5">
        <v>0</v>
      </c>
      <c r="AR82" s="16">
        <v>0</v>
      </c>
      <c r="AS82" s="56">
        <v>0</v>
      </c>
      <c r="AT82" s="12">
        <v>0</v>
      </c>
      <c r="AU82" s="16">
        <f t="shared" si="52"/>
        <v>0</v>
      </c>
      <c r="AV82" s="56">
        <v>144</v>
      </c>
      <c r="AW82" s="12">
        <v>1347</v>
      </c>
      <c r="AX82" s="16">
        <f t="shared" si="54"/>
        <v>9354.1666666666661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56">
        <v>60</v>
      </c>
      <c r="BL82" s="12">
        <v>90</v>
      </c>
      <c r="BM82" s="16">
        <f>BL82/BK82*1000</f>
        <v>1500</v>
      </c>
      <c r="BN82" s="6">
        <v>0</v>
      </c>
      <c r="BO82" s="5">
        <v>0</v>
      </c>
      <c r="BP82" s="16">
        <v>0</v>
      </c>
      <c r="BQ82" s="56">
        <v>36</v>
      </c>
      <c r="BR82" s="12">
        <v>345</v>
      </c>
      <c r="BS82" s="16">
        <f>BR82/BQ82*1000</f>
        <v>9583.3333333333339</v>
      </c>
      <c r="BT82" s="6">
        <v>0</v>
      </c>
      <c r="BU82" s="5">
        <v>0</v>
      </c>
      <c r="BV82" s="16">
        <v>0</v>
      </c>
      <c r="BW82" s="56">
        <v>18</v>
      </c>
      <c r="BX82" s="12">
        <v>171</v>
      </c>
      <c r="BY82" s="16">
        <f>BX82/BW82*1000</f>
        <v>9500</v>
      </c>
      <c r="BZ82" s="6">
        <v>0</v>
      </c>
      <c r="CA82" s="5">
        <v>0</v>
      </c>
      <c r="CB82" s="16">
        <f t="shared" si="53"/>
        <v>0</v>
      </c>
      <c r="CC82" s="6">
        <v>0</v>
      </c>
      <c r="CD82" s="5">
        <v>0</v>
      </c>
      <c r="CE82" s="16">
        <v>0</v>
      </c>
      <c r="CF82" s="6">
        <v>0</v>
      </c>
      <c r="CG82" s="5">
        <v>0</v>
      </c>
      <c r="CH82" s="16">
        <v>0</v>
      </c>
      <c r="CI82" s="6">
        <v>0</v>
      </c>
      <c r="CJ82" s="5">
        <v>0</v>
      </c>
      <c r="CK82" s="16">
        <v>0</v>
      </c>
      <c r="CL82" s="6">
        <v>0</v>
      </c>
      <c r="CM82" s="5">
        <v>0</v>
      </c>
      <c r="CN82" s="16">
        <v>0</v>
      </c>
      <c r="CO82" s="6">
        <v>0</v>
      </c>
      <c r="CP82" s="5">
        <v>0</v>
      </c>
      <c r="CQ82" s="16">
        <v>0</v>
      </c>
      <c r="CR82" s="6">
        <v>0</v>
      </c>
      <c r="CS82" s="5">
        <v>0</v>
      </c>
      <c r="CT82" s="16">
        <v>0</v>
      </c>
      <c r="CU82" s="6">
        <v>0</v>
      </c>
      <c r="CV82" s="5">
        <v>0</v>
      </c>
      <c r="CW82" s="16">
        <v>0</v>
      </c>
      <c r="CX82" s="6">
        <f t="shared" si="39"/>
        <v>366</v>
      </c>
      <c r="CY82" s="14">
        <f t="shared" si="47"/>
        <v>2991</v>
      </c>
    </row>
    <row r="83" spans="1:171" ht="15" thickBot="1" x14ac:dyDescent="0.35">
      <c r="A83" s="60"/>
      <c r="B83" s="61" t="s">
        <v>17</v>
      </c>
      <c r="C83" s="42">
        <f>SUM(C71:C82)</f>
        <v>0</v>
      </c>
      <c r="D83" s="41">
        <f>SUM(D71:D82)</f>
        <v>0</v>
      </c>
      <c r="E83" s="62"/>
      <c r="F83" s="42">
        <f>SUM(F71:F82)</f>
        <v>10</v>
      </c>
      <c r="G83" s="41">
        <f>SUM(G71:G82)</f>
        <v>113</v>
      </c>
      <c r="H83" s="62"/>
      <c r="I83" s="42">
        <f>SUM(I71:I82)</f>
        <v>0</v>
      </c>
      <c r="J83" s="41">
        <f>SUM(J71:J82)</f>
        <v>0</v>
      </c>
      <c r="K83" s="62"/>
      <c r="L83" s="42">
        <f>SUM(L71:L82)</f>
        <v>60</v>
      </c>
      <c r="M83" s="41">
        <f>SUM(M71:M82)</f>
        <v>647</v>
      </c>
      <c r="N83" s="62"/>
      <c r="O83" s="42">
        <f>SUM(O71:O82)</f>
        <v>0</v>
      </c>
      <c r="P83" s="41">
        <f>SUM(P71:P82)</f>
        <v>0</v>
      </c>
      <c r="Q83" s="62"/>
      <c r="R83" s="42">
        <f>SUM(R71:R82)</f>
        <v>0</v>
      </c>
      <c r="S83" s="41">
        <f>SUM(S71:S82)</f>
        <v>0</v>
      </c>
      <c r="T83" s="62"/>
      <c r="U83" s="42">
        <f>SUM(U71:U82)</f>
        <v>0</v>
      </c>
      <c r="V83" s="41">
        <f>SUM(V71:V82)</f>
        <v>0</v>
      </c>
      <c r="W83" s="62"/>
      <c r="X83" s="42">
        <f>SUM(X71:X82)</f>
        <v>0</v>
      </c>
      <c r="Y83" s="41">
        <f>SUM(Y71:Y82)</f>
        <v>0</v>
      </c>
      <c r="Z83" s="62"/>
      <c r="AA83" s="42">
        <f>SUM(AA71:AA82)</f>
        <v>0</v>
      </c>
      <c r="AB83" s="41">
        <f>SUM(AB71:AB82)</f>
        <v>0</v>
      </c>
      <c r="AC83" s="62"/>
      <c r="AD83" s="42">
        <f>SUM(AD71:AD82)</f>
        <v>78</v>
      </c>
      <c r="AE83" s="41">
        <f>SUM(AE71:AE82)</f>
        <v>904</v>
      </c>
      <c r="AF83" s="62"/>
      <c r="AG83" s="42">
        <f>SUM(AG71:AG82)</f>
        <v>0</v>
      </c>
      <c r="AH83" s="41">
        <f>SUM(AH71:AH82)</f>
        <v>0</v>
      </c>
      <c r="AI83" s="62"/>
      <c r="AJ83" s="42">
        <f>SUM(AJ71:AJ82)</f>
        <v>110</v>
      </c>
      <c r="AK83" s="41">
        <f>SUM(AK71:AK82)</f>
        <v>1140</v>
      </c>
      <c r="AL83" s="62"/>
      <c r="AM83" s="42">
        <f t="shared" ref="AM83:AN83" si="55">SUM(AM71:AM82)</f>
        <v>0</v>
      </c>
      <c r="AN83" s="41">
        <f t="shared" si="55"/>
        <v>0</v>
      </c>
      <c r="AO83" s="62"/>
      <c r="AP83" s="42">
        <f>SUM(AP71:AP82)</f>
        <v>0</v>
      </c>
      <c r="AQ83" s="41">
        <f>SUM(AQ71:AQ82)</f>
        <v>0</v>
      </c>
      <c r="AR83" s="62"/>
      <c r="AS83" s="42">
        <f t="shared" ref="AS83:AT83" si="56">SUM(AS71:AS82)</f>
        <v>0</v>
      </c>
      <c r="AT83" s="41">
        <f t="shared" si="56"/>
        <v>0</v>
      </c>
      <c r="AU83" s="62"/>
      <c r="AV83" s="42">
        <f>SUM(AV71:AV82)</f>
        <v>1386</v>
      </c>
      <c r="AW83" s="41">
        <f>SUM(AW71:AW82)</f>
        <v>13922</v>
      </c>
      <c r="AX83" s="62"/>
      <c r="AY83" s="42">
        <f>SUM(AY71:AY82)</f>
        <v>0</v>
      </c>
      <c r="AZ83" s="41">
        <f>SUM(AZ71:AZ82)</f>
        <v>0</v>
      </c>
      <c r="BA83" s="62"/>
      <c r="BB83" s="42">
        <f>SUM(BB71:BB82)</f>
        <v>0</v>
      </c>
      <c r="BC83" s="41">
        <f>SUM(BC71:BC82)</f>
        <v>0</v>
      </c>
      <c r="BD83" s="62"/>
      <c r="BE83" s="42">
        <f>SUM(BE71:BE82)</f>
        <v>0</v>
      </c>
      <c r="BF83" s="41">
        <f>SUM(BF71:BF82)</f>
        <v>0</v>
      </c>
      <c r="BG83" s="62"/>
      <c r="BH83" s="42">
        <f>SUM(BH71:BH82)</f>
        <v>0</v>
      </c>
      <c r="BI83" s="41">
        <f>SUM(BI71:BI82)</f>
        <v>0</v>
      </c>
      <c r="BJ83" s="62"/>
      <c r="BK83" s="42">
        <f>SUM(BK71:BK82)</f>
        <v>182</v>
      </c>
      <c r="BL83" s="41">
        <f>SUM(BL71:BL82)</f>
        <v>282</v>
      </c>
      <c r="BM83" s="62"/>
      <c r="BN83" s="42">
        <f>SUM(BN71:BN82)</f>
        <v>0</v>
      </c>
      <c r="BO83" s="41">
        <f>SUM(BO71:BO82)</f>
        <v>0</v>
      </c>
      <c r="BP83" s="62"/>
      <c r="BQ83" s="42">
        <f>SUM(BQ71:BQ82)</f>
        <v>252</v>
      </c>
      <c r="BR83" s="41">
        <f>SUM(BR71:BR82)</f>
        <v>2314</v>
      </c>
      <c r="BS83" s="62"/>
      <c r="BT83" s="42">
        <f>SUM(BT71:BT82)</f>
        <v>0</v>
      </c>
      <c r="BU83" s="41">
        <f>SUM(BU71:BU82)</f>
        <v>0</v>
      </c>
      <c r="BV83" s="62"/>
      <c r="BW83" s="42">
        <f>SUM(BW71:BW82)</f>
        <v>72</v>
      </c>
      <c r="BX83" s="41">
        <f>SUM(BX71:BX82)</f>
        <v>655</v>
      </c>
      <c r="BY83" s="62"/>
      <c r="BZ83" s="42">
        <f t="shared" ref="BZ83:CA83" si="57">SUM(BZ71:BZ82)</f>
        <v>0</v>
      </c>
      <c r="CA83" s="41">
        <f t="shared" si="57"/>
        <v>0</v>
      </c>
      <c r="CB83" s="62"/>
      <c r="CC83" s="42">
        <f>SUM(CC71:CC82)</f>
        <v>36</v>
      </c>
      <c r="CD83" s="41">
        <f>SUM(CD71:CD82)</f>
        <v>291</v>
      </c>
      <c r="CE83" s="62"/>
      <c r="CF83" s="42">
        <f>SUM(CF71:CF82)</f>
        <v>0</v>
      </c>
      <c r="CG83" s="41">
        <f>SUM(CG71:CG82)</f>
        <v>0</v>
      </c>
      <c r="CH83" s="62"/>
      <c r="CI83" s="42">
        <f>SUM(CI71:CI82)</f>
        <v>36</v>
      </c>
      <c r="CJ83" s="41">
        <f>SUM(CJ71:CJ82)</f>
        <v>340</v>
      </c>
      <c r="CK83" s="62"/>
      <c r="CL83" s="42">
        <f>SUM(CL71:CL82)</f>
        <v>0</v>
      </c>
      <c r="CM83" s="41">
        <f>SUM(CM71:CM82)</f>
        <v>0</v>
      </c>
      <c r="CN83" s="62"/>
      <c r="CO83" s="42">
        <f>SUM(CO71:CO82)</f>
        <v>0</v>
      </c>
      <c r="CP83" s="41">
        <f>SUM(CP71:CP82)</f>
        <v>3</v>
      </c>
      <c r="CQ83" s="62"/>
      <c r="CR83" s="42">
        <f>SUM(CR71:CR82)</f>
        <v>0</v>
      </c>
      <c r="CS83" s="41">
        <f>SUM(CS71:CS82)</f>
        <v>1</v>
      </c>
      <c r="CT83" s="62"/>
      <c r="CU83" s="42">
        <f>SUM(CU71:CU82)</f>
        <v>0</v>
      </c>
      <c r="CV83" s="41">
        <f>SUM(CV71:CV82)</f>
        <v>0</v>
      </c>
      <c r="CW83" s="62"/>
      <c r="CX83" s="42">
        <f t="shared" si="39"/>
        <v>2222</v>
      </c>
      <c r="CY83" s="43">
        <f t="shared" si="47"/>
        <v>20612</v>
      </c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</row>
    <row r="84" spans="1:171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56">
        <v>54</v>
      </c>
      <c r="AK84" s="12">
        <v>546</v>
      </c>
      <c r="AL84" s="16">
        <f>AK84/AJ84*1000</f>
        <v>10111.111111111111</v>
      </c>
      <c r="AM84" s="6">
        <v>0</v>
      </c>
      <c r="AN84" s="5">
        <v>0</v>
      </c>
      <c r="AO84" s="16">
        <f t="shared" ref="AO84:AO95" si="58">IF(AM84=0,0,AN84/AM84*1000)</f>
        <v>0</v>
      </c>
      <c r="AP84" s="6">
        <v>0</v>
      </c>
      <c r="AQ84" s="5">
        <v>0</v>
      </c>
      <c r="AR84" s="16">
        <v>0</v>
      </c>
      <c r="AS84" s="56">
        <v>0</v>
      </c>
      <c r="AT84" s="12">
        <v>0</v>
      </c>
      <c r="AU84" s="16">
        <f t="shared" ref="AU84:AU95" si="59">IF(AS84=0,0,AT84/AS84*1000)</f>
        <v>0</v>
      </c>
      <c r="AV84" s="56">
        <v>144</v>
      </c>
      <c r="AW84" s="12">
        <v>1306</v>
      </c>
      <c r="AX84" s="16">
        <f t="shared" ref="AX84:AX95" si="60">AW84/AV84*1000</f>
        <v>9069.4444444444453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56">
        <v>34</v>
      </c>
      <c r="BL84" s="12">
        <v>85</v>
      </c>
      <c r="BM84" s="16">
        <f>BL84/BK84*1000</f>
        <v>2500</v>
      </c>
      <c r="BN84" s="6">
        <v>0</v>
      </c>
      <c r="BO84" s="5">
        <v>0</v>
      </c>
      <c r="BP84" s="16">
        <v>0</v>
      </c>
      <c r="BQ84" s="56">
        <v>108</v>
      </c>
      <c r="BR84" s="12">
        <v>1112</v>
      </c>
      <c r="BS84" s="16">
        <f t="shared" ref="BS84:BS95" si="61">BR84/BQ84*1000</f>
        <v>10296.296296296296</v>
      </c>
      <c r="BT84" s="6">
        <v>0</v>
      </c>
      <c r="BU84" s="5">
        <v>0</v>
      </c>
      <c r="BV84" s="16">
        <v>0</v>
      </c>
      <c r="BW84" s="56">
        <v>18</v>
      </c>
      <c r="BX84" s="12">
        <v>193</v>
      </c>
      <c r="BY84" s="16">
        <f>BX84/BW84*1000</f>
        <v>10722.222222222221</v>
      </c>
      <c r="BZ84" s="6">
        <v>0</v>
      </c>
      <c r="CA84" s="5">
        <v>0</v>
      </c>
      <c r="CB84" s="16">
        <f t="shared" ref="CB84:CB95" si="62">IF(BZ84=0,0,CA84/BZ84*1000)</f>
        <v>0</v>
      </c>
      <c r="CC84" s="6">
        <v>0</v>
      </c>
      <c r="CD84" s="5">
        <v>0</v>
      </c>
      <c r="CE84" s="16">
        <v>0</v>
      </c>
      <c r="CF84" s="6">
        <v>0</v>
      </c>
      <c r="CG84" s="5">
        <v>0</v>
      </c>
      <c r="CH84" s="16">
        <v>0</v>
      </c>
      <c r="CI84" s="6">
        <v>0</v>
      </c>
      <c r="CJ84" s="5">
        <v>0</v>
      </c>
      <c r="CK84" s="16">
        <v>0</v>
      </c>
      <c r="CL84" s="6">
        <v>0</v>
      </c>
      <c r="CM84" s="5">
        <v>0</v>
      </c>
      <c r="CN84" s="16">
        <v>0</v>
      </c>
      <c r="CO84" s="6">
        <v>0</v>
      </c>
      <c r="CP84" s="5">
        <v>0</v>
      </c>
      <c r="CQ84" s="16">
        <v>0</v>
      </c>
      <c r="CR84" s="6">
        <v>0</v>
      </c>
      <c r="CS84" s="5">
        <v>0</v>
      </c>
      <c r="CT84" s="16">
        <v>0</v>
      </c>
      <c r="CU84" s="6">
        <v>0</v>
      </c>
      <c r="CV84" s="5">
        <v>0</v>
      </c>
      <c r="CW84" s="16">
        <v>0</v>
      </c>
      <c r="CX84" s="6">
        <f t="shared" ref="CX84:CX109" si="63">SUM(CU84,CR84,CO84,CL84,CI84,CC84,BW84,BT84,BQ84,BK84,BB84,AV84,AP84,AJ84,AD84,X84,R84,L84,F84,C84)</f>
        <v>358</v>
      </c>
      <c r="CY84" s="14">
        <f t="shared" si="47"/>
        <v>3242</v>
      </c>
    </row>
    <row r="85" spans="1:171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f t="shared" si="58"/>
        <v>0</v>
      </c>
      <c r="AP85" s="6">
        <v>0</v>
      </c>
      <c r="AQ85" s="5">
        <v>0</v>
      </c>
      <c r="AR85" s="16">
        <v>0</v>
      </c>
      <c r="AS85" s="56">
        <v>0</v>
      </c>
      <c r="AT85" s="12">
        <v>0</v>
      </c>
      <c r="AU85" s="16">
        <f t="shared" si="59"/>
        <v>0</v>
      </c>
      <c r="AV85" s="56">
        <v>252</v>
      </c>
      <c r="AW85" s="12">
        <v>2370</v>
      </c>
      <c r="AX85" s="16">
        <f t="shared" si="60"/>
        <v>9404.7619047619046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56">
        <v>198</v>
      </c>
      <c r="BR85" s="12">
        <v>2158</v>
      </c>
      <c r="BS85" s="16">
        <f t="shared" si="61"/>
        <v>10898.989898989899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f t="shared" si="62"/>
        <v>0</v>
      </c>
      <c r="CC85" s="6">
        <v>0</v>
      </c>
      <c r="CD85" s="5">
        <v>0</v>
      </c>
      <c r="CE85" s="16">
        <v>0</v>
      </c>
      <c r="CF85" s="6">
        <v>0</v>
      </c>
      <c r="CG85" s="5">
        <v>0</v>
      </c>
      <c r="CH85" s="16">
        <v>0</v>
      </c>
      <c r="CI85" s="56">
        <v>18</v>
      </c>
      <c r="CJ85" s="12">
        <v>197</v>
      </c>
      <c r="CK85" s="16">
        <f>CJ85/CI85*1000</f>
        <v>10944.444444444445</v>
      </c>
      <c r="CL85" s="6">
        <v>0</v>
      </c>
      <c r="CM85" s="5">
        <v>0</v>
      </c>
      <c r="CN85" s="16">
        <v>0</v>
      </c>
      <c r="CO85" s="6">
        <v>0</v>
      </c>
      <c r="CP85" s="5">
        <v>0</v>
      </c>
      <c r="CQ85" s="16">
        <v>0</v>
      </c>
      <c r="CR85" s="6">
        <v>0</v>
      </c>
      <c r="CS85" s="5">
        <v>0</v>
      </c>
      <c r="CT85" s="16">
        <v>0</v>
      </c>
      <c r="CU85" s="6">
        <v>0</v>
      </c>
      <c r="CV85" s="5">
        <v>0</v>
      </c>
      <c r="CW85" s="16">
        <v>0</v>
      </c>
      <c r="CX85" s="6">
        <f t="shared" si="63"/>
        <v>468</v>
      </c>
      <c r="CY85" s="14">
        <f t="shared" si="47"/>
        <v>4725</v>
      </c>
    </row>
    <row r="86" spans="1:171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56">
        <v>18</v>
      </c>
      <c r="AE86" s="12">
        <v>163</v>
      </c>
      <c r="AF86" s="16">
        <f t="shared" ref="AF86:AF94" si="64">AE86/AD86*1000</f>
        <v>9055.5555555555547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f t="shared" si="58"/>
        <v>0</v>
      </c>
      <c r="AP86" s="6">
        <v>0</v>
      </c>
      <c r="AQ86" s="5">
        <v>0</v>
      </c>
      <c r="AR86" s="16">
        <v>0</v>
      </c>
      <c r="AS86" s="56">
        <v>0</v>
      </c>
      <c r="AT86" s="12">
        <v>0</v>
      </c>
      <c r="AU86" s="16">
        <f t="shared" si="59"/>
        <v>0</v>
      </c>
      <c r="AV86" s="56">
        <v>108</v>
      </c>
      <c r="AW86" s="12">
        <v>1020</v>
      </c>
      <c r="AX86" s="16">
        <f t="shared" si="60"/>
        <v>9444.4444444444453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56">
        <v>11</v>
      </c>
      <c r="BL86" s="12">
        <v>105</v>
      </c>
      <c r="BM86" s="16">
        <f>BL86/BK86*1000</f>
        <v>9545.4545454545441</v>
      </c>
      <c r="BN86" s="6">
        <v>0</v>
      </c>
      <c r="BO86" s="5">
        <v>0</v>
      </c>
      <c r="BP86" s="16">
        <v>0</v>
      </c>
      <c r="BQ86" s="56">
        <v>162</v>
      </c>
      <c r="BR86" s="12">
        <v>1747</v>
      </c>
      <c r="BS86" s="16">
        <f t="shared" si="61"/>
        <v>10783.95061728395</v>
      </c>
      <c r="BT86" s="6">
        <v>0</v>
      </c>
      <c r="BU86" s="5">
        <v>0</v>
      </c>
      <c r="BV86" s="16">
        <v>0</v>
      </c>
      <c r="BW86" s="56">
        <v>18</v>
      </c>
      <c r="BX86" s="12">
        <v>207</v>
      </c>
      <c r="BY86" s="16">
        <f>BX86/BW86*1000</f>
        <v>11500</v>
      </c>
      <c r="BZ86" s="6">
        <v>0</v>
      </c>
      <c r="CA86" s="5">
        <v>0</v>
      </c>
      <c r="CB86" s="16">
        <f t="shared" si="62"/>
        <v>0</v>
      </c>
      <c r="CC86" s="6">
        <v>0</v>
      </c>
      <c r="CD86" s="5">
        <v>0</v>
      </c>
      <c r="CE86" s="16">
        <v>0</v>
      </c>
      <c r="CF86" s="6">
        <v>0</v>
      </c>
      <c r="CG86" s="5">
        <v>0</v>
      </c>
      <c r="CH86" s="16">
        <v>0</v>
      </c>
      <c r="CI86" s="6">
        <v>0</v>
      </c>
      <c r="CJ86" s="5">
        <v>0</v>
      </c>
      <c r="CK86" s="16">
        <v>0</v>
      </c>
      <c r="CL86" s="6">
        <v>0</v>
      </c>
      <c r="CM86" s="5">
        <v>0</v>
      </c>
      <c r="CN86" s="16">
        <v>0</v>
      </c>
      <c r="CO86" s="6">
        <v>0</v>
      </c>
      <c r="CP86" s="5">
        <v>0</v>
      </c>
      <c r="CQ86" s="16">
        <v>0</v>
      </c>
      <c r="CR86" s="6">
        <v>0</v>
      </c>
      <c r="CS86" s="5">
        <v>0</v>
      </c>
      <c r="CT86" s="16">
        <v>0</v>
      </c>
      <c r="CU86" s="6">
        <v>0</v>
      </c>
      <c r="CV86" s="5">
        <v>0</v>
      </c>
      <c r="CW86" s="16">
        <v>0</v>
      </c>
      <c r="CX86" s="6">
        <f t="shared" si="63"/>
        <v>317</v>
      </c>
      <c r="CY86" s="14">
        <f t="shared" si="47"/>
        <v>3242</v>
      </c>
    </row>
    <row r="87" spans="1:171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56">
        <v>54</v>
      </c>
      <c r="AK87" s="12">
        <v>516</v>
      </c>
      <c r="AL87" s="16">
        <f>AK87/AJ87*1000</f>
        <v>9555.5555555555547</v>
      </c>
      <c r="AM87" s="6">
        <v>0</v>
      </c>
      <c r="AN87" s="5">
        <v>0</v>
      </c>
      <c r="AO87" s="16">
        <f t="shared" si="58"/>
        <v>0</v>
      </c>
      <c r="AP87" s="6">
        <v>0</v>
      </c>
      <c r="AQ87" s="5">
        <v>0</v>
      </c>
      <c r="AR87" s="16">
        <v>0</v>
      </c>
      <c r="AS87" s="56">
        <v>0</v>
      </c>
      <c r="AT87" s="12">
        <v>0</v>
      </c>
      <c r="AU87" s="16">
        <f t="shared" si="59"/>
        <v>0</v>
      </c>
      <c r="AV87" s="56">
        <v>18</v>
      </c>
      <c r="AW87" s="12">
        <v>186</v>
      </c>
      <c r="AX87" s="16">
        <f t="shared" si="60"/>
        <v>10333.333333333334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56">
        <v>72</v>
      </c>
      <c r="BR87" s="12">
        <v>745</v>
      </c>
      <c r="BS87" s="16">
        <f t="shared" si="61"/>
        <v>10347.222222222221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f t="shared" si="62"/>
        <v>0</v>
      </c>
      <c r="CC87" s="6">
        <v>0</v>
      </c>
      <c r="CD87" s="5">
        <v>0</v>
      </c>
      <c r="CE87" s="16">
        <v>0</v>
      </c>
      <c r="CF87" s="6">
        <v>0</v>
      </c>
      <c r="CG87" s="5">
        <v>0</v>
      </c>
      <c r="CH87" s="16">
        <v>0</v>
      </c>
      <c r="CI87" s="6">
        <v>0</v>
      </c>
      <c r="CJ87" s="5">
        <v>0</v>
      </c>
      <c r="CK87" s="16">
        <v>0</v>
      </c>
      <c r="CL87" s="6">
        <v>0</v>
      </c>
      <c r="CM87" s="5">
        <v>0</v>
      </c>
      <c r="CN87" s="16">
        <v>0</v>
      </c>
      <c r="CO87" s="6">
        <v>0</v>
      </c>
      <c r="CP87" s="5">
        <v>0</v>
      </c>
      <c r="CQ87" s="16">
        <v>0</v>
      </c>
      <c r="CR87" s="6">
        <v>0</v>
      </c>
      <c r="CS87" s="5">
        <v>0</v>
      </c>
      <c r="CT87" s="16">
        <v>0</v>
      </c>
      <c r="CU87" s="6">
        <v>0</v>
      </c>
      <c r="CV87" s="5">
        <v>0</v>
      </c>
      <c r="CW87" s="16">
        <v>0</v>
      </c>
      <c r="CX87" s="6">
        <f t="shared" si="63"/>
        <v>144</v>
      </c>
      <c r="CY87" s="14">
        <f t="shared" si="47"/>
        <v>1447</v>
      </c>
    </row>
    <row r="88" spans="1:171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f t="shared" si="58"/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f t="shared" si="59"/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56">
        <v>90</v>
      </c>
      <c r="BR88" s="12">
        <v>936</v>
      </c>
      <c r="BS88" s="16">
        <f t="shared" si="61"/>
        <v>10400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f t="shared" si="62"/>
        <v>0</v>
      </c>
      <c r="CC88" s="6">
        <v>0</v>
      </c>
      <c r="CD88" s="5">
        <v>0</v>
      </c>
      <c r="CE88" s="16">
        <v>0</v>
      </c>
      <c r="CF88" s="6">
        <v>0</v>
      </c>
      <c r="CG88" s="5">
        <v>0</v>
      </c>
      <c r="CH88" s="16">
        <v>0</v>
      </c>
      <c r="CI88" s="6">
        <v>0</v>
      </c>
      <c r="CJ88" s="5">
        <v>0</v>
      </c>
      <c r="CK88" s="16">
        <v>0</v>
      </c>
      <c r="CL88" s="6">
        <v>0</v>
      </c>
      <c r="CM88" s="5">
        <v>0</v>
      </c>
      <c r="CN88" s="16">
        <v>0</v>
      </c>
      <c r="CO88" s="6">
        <v>0</v>
      </c>
      <c r="CP88" s="5">
        <v>0</v>
      </c>
      <c r="CQ88" s="16">
        <v>0</v>
      </c>
      <c r="CR88" s="6">
        <v>0</v>
      </c>
      <c r="CS88" s="5">
        <v>0</v>
      </c>
      <c r="CT88" s="16">
        <v>0</v>
      </c>
      <c r="CU88" s="6">
        <v>0</v>
      </c>
      <c r="CV88" s="5">
        <v>0</v>
      </c>
      <c r="CW88" s="16">
        <v>0</v>
      </c>
      <c r="CX88" s="6">
        <f t="shared" si="63"/>
        <v>90</v>
      </c>
      <c r="CY88" s="14">
        <f t="shared" si="47"/>
        <v>936</v>
      </c>
    </row>
    <row r="89" spans="1:171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0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f t="shared" si="58"/>
        <v>0</v>
      </c>
      <c r="AP89" s="6">
        <v>0</v>
      </c>
      <c r="AQ89" s="5">
        <v>0</v>
      </c>
      <c r="AR89" s="16">
        <v>0</v>
      </c>
      <c r="AS89" s="56">
        <v>0</v>
      </c>
      <c r="AT89" s="12">
        <v>0</v>
      </c>
      <c r="AU89" s="16">
        <f t="shared" si="59"/>
        <v>0</v>
      </c>
      <c r="AV89" s="56">
        <v>72</v>
      </c>
      <c r="AW89" s="12">
        <v>640</v>
      </c>
      <c r="AX89" s="16">
        <f t="shared" si="60"/>
        <v>8888.8888888888887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56">
        <v>108</v>
      </c>
      <c r="BR89" s="12">
        <v>1102</v>
      </c>
      <c r="BS89" s="16">
        <f t="shared" si="61"/>
        <v>10203.703703703704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f t="shared" si="62"/>
        <v>0</v>
      </c>
      <c r="CC89" s="6">
        <v>0</v>
      </c>
      <c r="CD89" s="5">
        <v>0</v>
      </c>
      <c r="CE89" s="16">
        <v>0</v>
      </c>
      <c r="CF89" s="6">
        <v>0</v>
      </c>
      <c r="CG89" s="5">
        <v>0</v>
      </c>
      <c r="CH89" s="16">
        <v>0</v>
      </c>
      <c r="CI89" s="6">
        <v>0</v>
      </c>
      <c r="CJ89" s="5">
        <v>0</v>
      </c>
      <c r="CK89" s="16">
        <v>0</v>
      </c>
      <c r="CL89" s="6">
        <v>0</v>
      </c>
      <c r="CM89" s="5">
        <v>0</v>
      </c>
      <c r="CN89" s="16">
        <v>0</v>
      </c>
      <c r="CO89" s="6">
        <v>0</v>
      </c>
      <c r="CP89" s="5">
        <v>0</v>
      </c>
      <c r="CQ89" s="16">
        <v>0</v>
      </c>
      <c r="CR89" s="6">
        <v>0</v>
      </c>
      <c r="CS89" s="5">
        <v>0</v>
      </c>
      <c r="CT89" s="16">
        <v>0</v>
      </c>
      <c r="CU89" s="6">
        <v>0</v>
      </c>
      <c r="CV89" s="5">
        <v>0</v>
      </c>
      <c r="CW89" s="16">
        <v>0</v>
      </c>
      <c r="CX89" s="6">
        <f t="shared" si="63"/>
        <v>180</v>
      </c>
      <c r="CY89" s="14">
        <f t="shared" si="47"/>
        <v>1742</v>
      </c>
    </row>
    <row r="90" spans="1:171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56">
        <v>18</v>
      </c>
      <c r="AE90" s="12">
        <v>164</v>
      </c>
      <c r="AF90" s="16">
        <f t="shared" si="64"/>
        <v>9111.1111111111113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f t="shared" si="58"/>
        <v>0</v>
      </c>
      <c r="AP90" s="6">
        <v>0</v>
      </c>
      <c r="AQ90" s="5">
        <v>0</v>
      </c>
      <c r="AR90" s="16">
        <v>0</v>
      </c>
      <c r="AS90" s="56">
        <v>0</v>
      </c>
      <c r="AT90" s="12">
        <v>0</v>
      </c>
      <c r="AU90" s="16">
        <f t="shared" si="59"/>
        <v>0</v>
      </c>
      <c r="AV90" s="56">
        <v>306</v>
      </c>
      <c r="AW90" s="12">
        <v>3274</v>
      </c>
      <c r="AX90" s="16">
        <f t="shared" si="60"/>
        <v>10699.346405228758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56">
        <v>187</v>
      </c>
      <c r="BR90" s="12">
        <v>2679</v>
      </c>
      <c r="BS90" s="16">
        <f t="shared" si="61"/>
        <v>14326.20320855615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f t="shared" si="62"/>
        <v>0</v>
      </c>
      <c r="CC90" s="6">
        <v>0</v>
      </c>
      <c r="CD90" s="5">
        <v>0</v>
      </c>
      <c r="CE90" s="16">
        <v>0</v>
      </c>
      <c r="CF90" s="6">
        <v>0</v>
      </c>
      <c r="CG90" s="5">
        <v>0</v>
      </c>
      <c r="CH90" s="16">
        <v>0</v>
      </c>
      <c r="CI90" s="6">
        <v>0</v>
      </c>
      <c r="CJ90" s="5">
        <v>0</v>
      </c>
      <c r="CK90" s="16">
        <v>0</v>
      </c>
      <c r="CL90" s="6">
        <v>0</v>
      </c>
      <c r="CM90" s="5">
        <v>0</v>
      </c>
      <c r="CN90" s="16">
        <v>0</v>
      </c>
      <c r="CO90" s="6">
        <v>0</v>
      </c>
      <c r="CP90" s="5">
        <v>0</v>
      </c>
      <c r="CQ90" s="16">
        <v>0</v>
      </c>
      <c r="CR90" s="6">
        <v>0</v>
      </c>
      <c r="CS90" s="5">
        <v>0</v>
      </c>
      <c r="CT90" s="16">
        <v>0</v>
      </c>
      <c r="CU90" s="6">
        <v>0</v>
      </c>
      <c r="CV90" s="5">
        <v>0</v>
      </c>
      <c r="CW90" s="16">
        <v>0</v>
      </c>
      <c r="CX90" s="6">
        <f t="shared" si="63"/>
        <v>511</v>
      </c>
      <c r="CY90" s="14">
        <f t="shared" si="47"/>
        <v>6117</v>
      </c>
    </row>
    <row r="91" spans="1:171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56">
        <v>54</v>
      </c>
      <c r="AE91" s="12">
        <v>539</v>
      </c>
      <c r="AF91" s="16">
        <f t="shared" si="64"/>
        <v>9981.4814814814818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f t="shared" si="58"/>
        <v>0</v>
      </c>
      <c r="AP91" s="6">
        <v>0</v>
      </c>
      <c r="AQ91" s="5">
        <v>0</v>
      </c>
      <c r="AR91" s="16">
        <v>0</v>
      </c>
      <c r="AS91" s="56">
        <v>0</v>
      </c>
      <c r="AT91" s="12">
        <v>0</v>
      </c>
      <c r="AU91" s="16">
        <f t="shared" si="59"/>
        <v>0</v>
      </c>
      <c r="AV91" s="56">
        <v>450</v>
      </c>
      <c r="AW91" s="12">
        <v>4548</v>
      </c>
      <c r="AX91" s="16">
        <f t="shared" si="60"/>
        <v>10106.666666666668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56">
        <v>216</v>
      </c>
      <c r="BR91" s="12">
        <v>2379</v>
      </c>
      <c r="BS91" s="16">
        <f t="shared" si="61"/>
        <v>11013.888888888889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f t="shared" si="62"/>
        <v>0</v>
      </c>
      <c r="CC91" s="6">
        <v>0</v>
      </c>
      <c r="CD91" s="5">
        <v>0</v>
      </c>
      <c r="CE91" s="16">
        <v>0</v>
      </c>
      <c r="CF91" s="6">
        <v>0</v>
      </c>
      <c r="CG91" s="5">
        <v>0</v>
      </c>
      <c r="CH91" s="16">
        <v>0</v>
      </c>
      <c r="CI91" s="6">
        <v>0</v>
      </c>
      <c r="CJ91" s="5">
        <v>0</v>
      </c>
      <c r="CK91" s="16">
        <v>0</v>
      </c>
      <c r="CL91" s="6">
        <v>0</v>
      </c>
      <c r="CM91" s="5">
        <v>0</v>
      </c>
      <c r="CN91" s="16">
        <v>0</v>
      </c>
      <c r="CO91" s="6">
        <v>0</v>
      </c>
      <c r="CP91" s="5">
        <v>0</v>
      </c>
      <c r="CQ91" s="16">
        <v>0</v>
      </c>
      <c r="CR91" s="6">
        <v>0</v>
      </c>
      <c r="CS91" s="5">
        <v>0</v>
      </c>
      <c r="CT91" s="16">
        <v>0</v>
      </c>
      <c r="CU91" s="6">
        <v>0</v>
      </c>
      <c r="CV91" s="5">
        <v>0</v>
      </c>
      <c r="CW91" s="16">
        <v>0</v>
      </c>
      <c r="CX91" s="6">
        <f t="shared" si="63"/>
        <v>720</v>
      </c>
      <c r="CY91" s="14">
        <f t="shared" si="47"/>
        <v>7466</v>
      </c>
    </row>
    <row r="92" spans="1:171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56">
        <v>18</v>
      </c>
      <c r="AK92" s="12">
        <v>208</v>
      </c>
      <c r="AL92" s="16">
        <f>AK92/AJ92*1000</f>
        <v>11555.555555555555</v>
      </c>
      <c r="AM92" s="6">
        <v>0</v>
      </c>
      <c r="AN92" s="5">
        <v>0</v>
      </c>
      <c r="AO92" s="16">
        <f t="shared" si="58"/>
        <v>0</v>
      </c>
      <c r="AP92" s="6">
        <v>0</v>
      </c>
      <c r="AQ92" s="5">
        <v>0</v>
      </c>
      <c r="AR92" s="16">
        <v>0</v>
      </c>
      <c r="AS92" s="56">
        <v>0</v>
      </c>
      <c r="AT92" s="12">
        <v>0</v>
      </c>
      <c r="AU92" s="16">
        <f t="shared" si="59"/>
        <v>0</v>
      </c>
      <c r="AV92" s="56">
        <v>144</v>
      </c>
      <c r="AW92" s="12">
        <v>1409</v>
      </c>
      <c r="AX92" s="16">
        <f t="shared" si="60"/>
        <v>9784.7222222222208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56">
        <v>54</v>
      </c>
      <c r="BR92" s="12">
        <v>594</v>
      </c>
      <c r="BS92" s="16">
        <f t="shared" si="61"/>
        <v>11000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f t="shared" si="62"/>
        <v>0</v>
      </c>
      <c r="CC92" s="6">
        <v>0</v>
      </c>
      <c r="CD92" s="5">
        <v>0</v>
      </c>
      <c r="CE92" s="16">
        <v>0</v>
      </c>
      <c r="CF92" s="6">
        <v>0</v>
      </c>
      <c r="CG92" s="5">
        <v>0</v>
      </c>
      <c r="CH92" s="16">
        <v>0</v>
      </c>
      <c r="CI92" s="6">
        <v>0</v>
      </c>
      <c r="CJ92" s="5">
        <v>0</v>
      </c>
      <c r="CK92" s="16">
        <v>0</v>
      </c>
      <c r="CL92" s="6">
        <v>0</v>
      </c>
      <c r="CM92" s="5">
        <v>0</v>
      </c>
      <c r="CN92" s="16">
        <v>0</v>
      </c>
      <c r="CO92" s="6">
        <v>0</v>
      </c>
      <c r="CP92" s="5">
        <v>0</v>
      </c>
      <c r="CQ92" s="16">
        <v>0</v>
      </c>
      <c r="CR92" s="6">
        <v>0</v>
      </c>
      <c r="CS92" s="5">
        <v>0</v>
      </c>
      <c r="CT92" s="16">
        <v>0</v>
      </c>
      <c r="CU92" s="6">
        <v>0</v>
      </c>
      <c r="CV92" s="5">
        <v>0</v>
      </c>
      <c r="CW92" s="16">
        <v>0</v>
      </c>
      <c r="CX92" s="6">
        <f t="shared" si="63"/>
        <v>216</v>
      </c>
      <c r="CY92" s="14">
        <f t="shared" si="47"/>
        <v>2211</v>
      </c>
    </row>
    <row r="93" spans="1:171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56">
        <v>18</v>
      </c>
      <c r="AE93" s="12">
        <v>208</v>
      </c>
      <c r="AF93" s="16">
        <f t="shared" si="64"/>
        <v>11555.555555555555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56">
        <v>0</v>
      </c>
      <c r="AN93" s="12">
        <v>0</v>
      </c>
      <c r="AO93" s="16">
        <f t="shared" si="58"/>
        <v>0</v>
      </c>
      <c r="AP93" s="56">
        <v>270</v>
      </c>
      <c r="AQ93" s="12">
        <v>2063</v>
      </c>
      <c r="AR93" s="16">
        <f>AQ93/AP93*1000</f>
        <v>7640.7407407407409</v>
      </c>
      <c r="AS93" s="56">
        <v>0</v>
      </c>
      <c r="AT93" s="12">
        <v>0</v>
      </c>
      <c r="AU93" s="16">
        <f t="shared" si="59"/>
        <v>0</v>
      </c>
      <c r="AV93" s="56">
        <v>216</v>
      </c>
      <c r="AW93" s="12">
        <v>2127</v>
      </c>
      <c r="AX93" s="16">
        <f t="shared" si="60"/>
        <v>9847.2222222222208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56">
        <v>72</v>
      </c>
      <c r="BR93" s="12">
        <v>792</v>
      </c>
      <c r="BS93" s="16">
        <f t="shared" si="61"/>
        <v>11000</v>
      </c>
      <c r="BT93" s="6">
        <v>0</v>
      </c>
      <c r="BU93" s="5">
        <v>0</v>
      </c>
      <c r="BV93" s="16">
        <v>0</v>
      </c>
      <c r="BW93" s="56">
        <v>54</v>
      </c>
      <c r="BX93" s="12">
        <v>633</v>
      </c>
      <c r="BY93" s="16">
        <f>BX93/BW93*1000</f>
        <v>11722.222222222221</v>
      </c>
      <c r="BZ93" s="6">
        <v>0</v>
      </c>
      <c r="CA93" s="5">
        <v>0</v>
      </c>
      <c r="CB93" s="16">
        <f t="shared" si="62"/>
        <v>0</v>
      </c>
      <c r="CC93" s="6">
        <v>0</v>
      </c>
      <c r="CD93" s="5">
        <v>0</v>
      </c>
      <c r="CE93" s="16">
        <v>0</v>
      </c>
      <c r="CF93" s="6">
        <v>0</v>
      </c>
      <c r="CG93" s="5">
        <v>0</v>
      </c>
      <c r="CH93" s="16">
        <v>0</v>
      </c>
      <c r="CI93" s="6">
        <v>0</v>
      </c>
      <c r="CJ93" s="5">
        <v>0</v>
      </c>
      <c r="CK93" s="16">
        <v>0</v>
      </c>
      <c r="CL93" s="6">
        <v>0</v>
      </c>
      <c r="CM93" s="5">
        <v>0</v>
      </c>
      <c r="CN93" s="16">
        <v>0</v>
      </c>
      <c r="CO93" s="6">
        <v>0</v>
      </c>
      <c r="CP93" s="5">
        <v>0</v>
      </c>
      <c r="CQ93" s="16">
        <v>0</v>
      </c>
      <c r="CR93" s="6">
        <v>0</v>
      </c>
      <c r="CS93" s="5">
        <v>0</v>
      </c>
      <c r="CT93" s="16">
        <v>0</v>
      </c>
      <c r="CU93" s="6">
        <v>0</v>
      </c>
      <c r="CV93" s="5">
        <v>0</v>
      </c>
      <c r="CW93" s="16">
        <v>0</v>
      </c>
      <c r="CX93" s="6">
        <f t="shared" si="63"/>
        <v>630</v>
      </c>
      <c r="CY93" s="14">
        <f t="shared" si="47"/>
        <v>5823</v>
      </c>
    </row>
    <row r="94" spans="1:171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56">
        <v>36</v>
      </c>
      <c r="AE94" s="12">
        <v>375</v>
      </c>
      <c r="AF94" s="16">
        <f t="shared" si="64"/>
        <v>10416.666666666666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f t="shared" si="58"/>
        <v>0</v>
      </c>
      <c r="AP94" s="6">
        <v>0</v>
      </c>
      <c r="AQ94" s="5">
        <v>0</v>
      </c>
      <c r="AR94" s="16">
        <v>0</v>
      </c>
      <c r="AS94" s="56">
        <v>0</v>
      </c>
      <c r="AT94" s="12">
        <v>0</v>
      </c>
      <c r="AU94" s="16">
        <f t="shared" si="59"/>
        <v>0</v>
      </c>
      <c r="AV94" s="56">
        <v>234</v>
      </c>
      <c r="AW94" s="12">
        <v>2147</v>
      </c>
      <c r="AX94" s="16">
        <f t="shared" si="60"/>
        <v>9175.2136752136739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56">
        <v>54</v>
      </c>
      <c r="BR94" s="12">
        <v>574</v>
      </c>
      <c r="BS94" s="16">
        <f t="shared" si="61"/>
        <v>10629.62962962963</v>
      </c>
      <c r="BT94" s="6">
        <v>0</v>
      </c>
      <c r="BU94" s="5">
        <v>0</v>
      </c>
      <c r="BV94" s="16">
        <v>0</v>
      </c>
      <c r="BW94" s="56">
        <v>18</v>
      </c>
      <c r="BX94" s="12">
        <v>213</v>
      </c>
      <c r="BY94" s="16">
        <f>BX94/BW94*1000</f>
        <v>11833.333333333334</v>
      </c>
      <c r="BZ94" s="6">
        <v>0</v>
      </c>
      <c r="CA94" s="5">
        <v>0</v>
      </c>
      <c r="CB94" s="16">
        <f t="shared" si="62"/>
        <v>0</v>
      </c>
      <c r="CC94" s="6">
        <v>0</v>
      </c>
      <c r="CD94" s="5">
        <v>0</v>
      </c>
      <c r="CE94" s="16">
        <v>0</v>
      </c>
      <c r="CF94" s="6">
        <v>0</v>
      </c>
      <c r="CG94" s="5">
        <v>0</v>
      </c>
      <c r="CH94" s="16">
        <v>0</v>
      </c>
      <c r="CI94" s="6">
        <v>0</v>
      </c>
      <c r="CJ94" s="5">
        <v>0</v>
      </c>
      <c r="CK94" s="16">
        <v>0</v>
      </c>
      <c r="CL94" s="6">
        <v>0</v>
      </c>
      <c r="CM94" s="5">
        <v>0</v>
      </c>
      <c r="CN94" s="16">
        <v>0</v>
      </c>
      <c r="CO94" s="6">
        <v>0</v>
      </c>
      <c r="CP94" s="5">
        <v>0</v>
      </c>
      <c r="CQ94" s="16">
        <v>0</v>
      </c>
      <c r="CR94" s="6">
        <v>0</v>
      </c>
      <c r="CS94" s="5">
        <v>0</v>
      </c>
      <c r="CT94" s="16">
        <v>0</v>
      </c>
      <c r="CU94" s="6">
        <v>0</v>
      </c>
      <c r="CV94" s="5">
        <v>0</v>
      </c>
      <c r="CW94" s="16">
        <v>0</v>
      </c>
      <c r="CX94" s="6">
        <f t="shared" si="63"/>
        <v>342</v>
      </c>
      <c r="CY94" s="14">
        <f t="shared" si="47"/>
        <v>3309</v>
      </c>
    </row>
    <row r="95" spans="1:171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f t="shared" si="58"/>
        <v>0</v>
      </c>
      <c r="AP95" s="6">
        <v>0</v>
      </c>
      <c r="AQ95" s="5">
        <v>0</v>
      </c>
      <c r="AR95" s="16">
        <v>0</v>
      </c>
      <c r="AS95" s="56">
        <v>0</v>
      </c>
      <c r="AT95" s="12">
        <v>0</v>
      </c>
      <c r="AU95" s="16">
        <f t="shared" si="59"/>
        <v>0</v>
      </c>
      <c r="AV95" s="56">
        <v>414</v>
      </c>
      <c r="AW95" s="12">
        <v>4160</v>
      </c>
      <c r="AX95" s="16">
        <f t="shared" si="60"/>
        <v>10048.309178743961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56">
        <v>90</v>
      </c>
      <c r="BR95" s="12">
        <v>927</v>
      </c>
      <c r="BS95" s="16">
        <f t="shared" si="61"/>
        <v>10300</v>
      </c>
      <c r="BT95" s="6">
        <v>0</v>
      </c>
      <c r="BU95" s="5">
        <v>0</v>
      </c>
      <c r="BV95" s="16">
        <v>0</v>
      </c>
      <c r="BW95" s="56">
        <v>36</v>
      </c>
      <c r="BX95" s="12">
        <v>393</v>
      </c>
      <c r="BY95" s="16">
        <f>BX95/BW95*1000</f>
        <v>10916.666666666666</v>
      </c>
      <c r="BZ95" s="6">
        <v>0</v>
      </c>
      <c r="CA95" s="5">
        <v>0</v>
      </c>
      <c r="CB95" s="16">
        <f t="shared" si="62"/>
        <v>0</v>
      </c>
      <c r="CC95" s="6">
        <v>0</v>
      </c>
      <c r="CD95" s="5">
        <v>0</v>
      </c>
      <c r="CE95" s="16">
        <v>0</v>
      </c>
      <c r="CF95" s="6">
        <v>0</v>
      </c>
      <c r="CG95" s="5">
        <v>0</v>
      </c>
      <c r="CH95" s="16">
        <v>0</v>
      </c>
      <c r="CI95" s="6">
        <v>0</v>
      </c>
      <c r="CJ95" s="5">
        <v>0</v>
      </c>
      <c r="CK95" s="16">
        <v>0</v>
      </c>
      <c r="CL95" s="6">
        <v>0</v>
      </c>
      <c r="CM95" s="5">
        <v>0</v>
      </c>
      <c r="CN95" s="16">
        <v>0</v>
      </c>
      <c r="CO95" s="6">
        <v>0</v>
      </c>
      <c r="CP95" s="5">
        <v>0</v>
      </c>
      <c r="CQ95" s="16">
        <v>0</v>
      </c>
      <c r="CR95" s="6">
        <v>0</v>
      </c>
      <c r="CS95" s="5">
        <v>0</v>
      </c>
      <c r="CT95" s="16">
        <v>0</v>
      </c>
      <c r="CU95" s="6">
        <v>0</v>
      </c>
      <c r="CV95" s="5">
        <v>0</v>
      </c>
      <c r="CW95" s="16">
        <v>0</v>
      </c>
      <c r="CX95" s="6">
        <f t="shared" si="63"/>
        <v>540</v>
      </c>
      <c r="CY95" s="14">
        <f t="shared" si="47"/>
        <v>5480</v>
      </c>
    </row>
    <row r="96" spans="1:171" ht="15" thickBot="1" x14ac:dyDescent="0.35">
      <c r="A96" s="60"/>
      <c r="B96" s="61" t="s">
        <v>17</v>
      </c>
      <c r="C96" s="42">
        <f>SUM(C84:C95)</f>
        <v>0</v>
      </c>
      <c r="D96" s="41">
        <f>SUM(D84:D95)</f>
        <v>0</v>
      </c>
      <c r="E96" s="62"/>
      <c r="F96" s="42">
        <f>SUM(F84:F95)</f>
        <v>0</v>
      </c>
      <c r="G96" s="41">
        <f>SUM(G84:G95)</f>
        <v>0</v>
      </c>
      <c r="H96" s="62"/>
      <c r="I96" s="42">
        <f>SUM(I84:I95)</f>
        <v>0</v>
      </c>
      <c r="J96" s="41">
        <f>SUM(J84:J95)</f>
        <v>0</v>
      </c>
      <c r="K96" s="62"/>
      <c r="L96" s="42">
        <f>SUM(L84:L95)</f>
        <v>0</v>
      </c>
      <c r="M96" s="41">
        <f>SUM(M84:M95)</f>
        <v>0</v>
      </c>
      <c r="N96" s="62"/>
      <c r="O96" s="42">
        <f>SUM(O84:O95)</f>
        <v>0</v>
      </c>
      <c r="P96" s="41">
        <f>SUM(P84:P95)</f>
        <v>0</v>
      </c>
      <c r="Q96" s="62"/>
      <c r="R96" s="42">
        <f>SUM(R84:R95)</f>
        <v>0</v>
      </c>
      <c r="S96" s="41">
        <f>SUM(S84:S95)</f>
        <v>0</v>
      </c>
      <c r="T96" s="62"/>
      <c r="U96" s="42">
        <f>SUM(U84:U95)</f>
        <v>0</v>
      </c>
      <c r="V96" s="41">
        <f>SUM(V84:V95)</f>
        <v>0</v>
      </c>
      <c r="W96" s="62"/>
      <c r="X96" s="42">
        <f>SUM(X84:X95)</f>
        <v>0</v>
      </c>
      <c r="Y96" s="41">
        <f>SUM(Y84:Y95)</f>
        <v>0</v>
      </c>
      <c r="Z96" s="62"/>
      <c r="AA96" s="42">
        <f>SUM(AA84:AA95)</f>
        <v>0</v>
      </c>
      <c r="AB96" s="41">
        <f>SUM(AB84:AB95)</f>
        <v>0</v>
      </c>
      <c r="AC96" s="62"/>
      <c r="AD96" s="42">
        <f>SUM(AD84:AD95)</f>
        <v>144</v>
      </c>
      <c r="AE96" s="41">
        <f>SUM(AE84:AE95)</f>
        <v>1449</v>
      </c>
      <c r="AF96" s="62"/>
      <c r="AG96" s="42">
        <f>SUM(AG84:AG95)</f>
        <v>0</v>
      </c>
      <c r="AH96" s="41">
        <f>SUM(AH84:AH95)</f>
        <v>0</v>
      </c>
      <c r="AI96" s="62"/>
      <c r="AJ96" s="42">
        <f>SUM(AJ84:AJ95)</f>
        <v>126</v>
      </c>
      <c r="AK96" s="41">
        <f>SUM(AK84:AK95)</f>
        <v>1270</v>
      </c>
      <c r="AL96" s="62"/>
      <c r="AM96" s="42">
        <f t="shared" ref="AM96:AN96" si="65">SUM(AM84:AM95)</f>
        <v>0</v>
      </c>
      <c r="AN96" s="41">
        <f t="shared" si="65"/>
        <v>0</v>
      </c>
      <c r="AO96" s="62"/>
      <c r="AP96" s="42">
        <f>SUM(AP84:AP95)</f>
        <v>270</v>
      </c>
      <c r="AQ96" s="41">
        <f>SUM(AQ84:AQ95)</f>
        <v>2063</v>
      </c>
      <c r="AR96" s="62"/>
      <c r="AS96" s="42">
        <f t="shared" ref="AS96:AT96" si="66">SUM(AS84:AS95)</f>
        <v>0</v>
      </c>
      <c r="AT96" s="41">
        <f t="shared" si="66"/>
        <v>0</v>
      </c>
      <c r="AU96" s="62"/>
      <c r="AV96" s="42">
        <f>SUM(AV84:AV95)</f>
        <v>2358</v>
      </c>
      <c r="AW96" s="41">
        <f>SUM(AW84:AW95)</f>
        <v>23187</v>
      </c>
      <c r="AX96" s="62"/>
      <c r="AY96" s="42">
        <f>SUM(AY84:AY95)</f>
        <v>0</v>
      </c>
      <c r="AZ96" s="41">
        <f>SUM(AZ84:AZ95)</f>
        <v>0</v>
      </c>
      <c r="BA96" s="62"/>
      <c r="BB96" s="42">
        <f>SUM(BB84:BB95)</f>
        <v>0</v>
      </c>
      <c r="BC96" s="41">
        <f>SUM(BC84:BC95)</f>
        <v>0</v>
      </c>
      <c r="BD96" s="62"/>
      <c r="BE96" s="42">
        <f>SUM(BE84:BE95)</f>
        <v>0</v>
      </c>
      <c r="BF96" s="41">
        <f>SUM(BF84:BF95)</f>
        <v>0</v>
      </c>
      <c r="BG96" s="62"/>
      <c r="BH96" s="42">
        <f>SUM(BH84:BH95)</f>
        <v>0</v>
      </c>
      <c r="BI96" s="41">
        <f>SUM(BI84:BI95)</f>
        <v>0</v>
      </c>
      <c r="BJ96" s="62"/>
      <c r="BK96" s="42">
        <f>SUM(BK84:BK95)</f>
        <v>45</v>
      </c>
      <c r="BL96" s="41">
        <f>SUM(BL84:BL95)</f>
        <v>190</v>
      </c>
      <c r="BM96" s="62"/>
      <c r="BN96" s="42">
        <f>SUM(BN84:BN95)</f>
        <v>0</v>
      </c>
      <c r="BO96" s="41">
        <f>SUM(BO84:BO95)</f>
        <v>0</v>
      </c>
      <c r="BP96" s="62"/>
      <c r="BQ96" s="42">
        <f>SUM(BQ84:BQ95)</f>
        <v>1411</v>
      </c>
      <c r="BR96" s="41">
        <f>SUM(BR84:BR95)</f>
        <v>15745</v>
      </c>
      <c r="BS96" s="62"/>
      <c r="BT96" s="42">
        <f>SUM(BT84:BT95)</f>
        <v>0</v>
      </c>
      <c r="BU96" s="41">
        <f>SUM(BU84:BU95)</f>
        <v>0</v>
      </c>
      <c r="BV96" s="62"/>
      <c r="BW96" s="42">
        <f>SUM(BW84:BW95)</f>
        <v>144</v>
      </c>
      <c r="BX96" s="41">
        <f>SUM(BX84:BX95)</f>
        <v>1639</v>
      </c>
      <c r="BY96" s="62"/>
      <c r="BZ96" s="42">
        <f t="shared" ref="BZ96:CA96" si="67">SUM(BZ84:BZ95)</f>
        <v>0</v>
      </c>
      <c r="CA96" s="41">
        <f t="shared" si="67"/>
        <v>0</v>
      </c>
      <c r="CB96" s="62"/>
      <c r="CC96" s="42">
        <f>SUM(CC84:CC95)</f>
        <v>0</v>
      </c>
      <c r="CD96" s="41">
        <f>SUM(CD84:CD95)</f>
        <v>0</v>
      </c>
      <c r="CE96" s="62"/>
      <c r="CF96" s="42">
        <f>SUM(CF84:CF95)</f>
        <v>0</v>
      </c>
      <c r="CG96" s="41">
        <f>SUM(CG84:CG95)</f>
        <v>0</v>
      </c>
      <c r="CH96" s="62"/>
      <c r="CI96" s="42">
        <f>SUM(CI84:CI95)</f>
        <v>18</v>
      </c>
      <c r="CJ96" s="41">
        <f>SUM(CJ84:CJ95)</f>
        <v>197</v>
      </c>
      <c r="CK96" s="62"/>
      <c r="CL96" s="42">
        <f>SUM(CL84:CL95)</f>
        <v>0</v>
      </c>
      <c r="CM96" s="41">
        <f>SUM(CM84:CM95)</f>
        <v>0</v>
      </c>
      <c r="CN96" s="62"/>
      <c r="CO96" s="42">
        <f>SUM(CO84:CO95)</f>
        <v>0</v>
      </c>
      <c r="CP96" s="41">
        <f>SUM(CP84:CP95)</f>
        <v>0</v>
      </c>
      <c r="CQ96" s="62"/>
      <c r="CR96" s="42">
        <f>SUM(CR84:CR95)</f>
        <v>0</v>
      </c>
      <c r="CS96" s="41">
        <f>SUM(CS84:CS95)</f>
        <v>0</v>
      </c>
      <c r="CT96" s="62"/>
      <c r="CU96" s="42">
        <f>SUM(CU84:CU95)</f>
        <v>0</v>
      </c>
      <c r="CV96" s="41">
        <f>SUM(CV84:CV95)</f>
        <v>0</v>
      </c>
      <c r="CW96" s="62"/>
      <c r="CX96" s="42">
        <f t="shared" si="63"/>
        <v>4516</v>
      </c>
      <c r="CY96" s="43">
        <f t="shared" ref="CY96:CY109" si="68">SUM(CV96,CS96,CP96,CM96,CJ96,CD96,BX96,BU96,BR96,BL96,BC96,AW96,AQ96,AK96,AE96,Y96,S96,M96,G96,D96)</f>
        <v>45740</v>
      </c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</row>
    <row r="97" spans="1:171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f t="shared" ref="AO97:AO108" si="69">IF(AM97=0,0,AN97/AM97*1000)</f>
        <v>0</v>
      </c>
      <c r="AP97" s="6">
        <v>0</v>
      </c>
      <c r="AQ97" s="5">
        <v>0</v>
      </c>
      <c r="AR97" s="16">
        <v>0</v>
      </c>
      <c r="AS97" s="56">
        <v>0</v>
      </c>
      <c r="AT97" s="12">
        <v>0</v>
      </c>
      <c r="AU97" s="16">
        <f t="shared" ref="AU97:AU108" si="70">IF(AS97=0,0,AT97/AS97*1000)</f>
        <v>0</v>
      </c>
      <c r="AV97" s="56">
        <v>72</v>
      </c>
      <c r="AW97" s="12">
        <v>655</v>
      </c>
      <c r="AX97" s="16">
        <f t="shared" ref="AX97:AX108" si="71">AW97/AV97*1000</f>
        <v>9097.2222222222208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6">
        <v>0</v>
      </c>
      <c r="BU97" s="5">
        <v>0</v>
      </c>
      <c r="BV97" s="16">
        <v>0</v>
      </c>
      <c r="BW97" s="56">
        <v>36</v>
      </c>
      <c r="BX97" s="12">
        <v>374</v>
      </c>
      <c r="BY97" s="16">
        <f>BX97/BW97*1000</f>
        <v>10388.888888888889</v>
      </c>
      <c r="BZ97" s="6">
        <v>0</v>
      </c>
      <c r="CA97" s="5">
        <v>0</v>
      </c>
      <c r="CB97" s="16">
        <f t="shared" ref="CB97:CB108" si="72">IF(BZ97=0,0,CA97/BZ97*1000)</f>
        <v>0</v>
      </c>
      <c r="CC97" s="6">
        <v>0</v>
      </c>
      <c r="CD97" s="5">
        <v>0</v>
      </c>
      <c r="CE97" s="16">
        <v>0</v>
      </c>
      <c r="CF97" s="6">
        <v>0</v>
      </c>
      <c r="CG97" s="5">
        <v>0</v>
      </c>
      <c r="CH97" s="16">
        <v>0</v>
      </c>
      <c r="CI97" s="6">
        <v>0</v>
      </c>
      <c r="CJ97" s="5">
        <v>0</v>
      </c>
      <c r="CK97" s="16">
        <v>0</v>
      </c>
      <c r="CL97" s="6">
        <v>0</v>
      </c>
      <c r="CM97" s="5">
        <v>0</v>
      </c>
      <c r="CN97" s="16">
        <v>0</v>
      </c>
      <c r="CO97" s="6">
        <v>0</v>
      </c>
      <c r="CP97" s="5">
        <v>0</v>
      </c>
      <c r="CQ97" s="16">
        <v>0</v>
      </c>
      <c r="CR97" s="6">
        <v>0</v>
      </c>
      <c r="CS97" s="5">
        <v>0</v>
      </c>
      <c r="CT97" s="16">
        <v>0</v>
      </c>
      <c r="CU97" s="6">
        <v>0</v>
      </c>
      <c r="CV97" s="5">
        <v>0</v>
      </c>
      <c r="CW97" s="16">
        <v>0</v>
      </c>
      <c r="CX97" s="6">
        <f t="shared" si="63"/>
        <v>108</v>
      </c>
      <c r="CY97" s="14">
        <f t="shared" si="68"/>
        <v>1029</v>
      </c>
    </row>
    <row r="98" spans="1:171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f t="shared" si="69"/>
        <v>0</v>
      </c>
      <c r="AP98" s="6">
        <v>0</v>
      </c>
      <c r="AQ98" s="5">
        <v>0</v>
      </c>
      <c r="AR98" s="16">
        <v>0</v>
      </c>
      <c r="AS98" s="56">
        <v>0</v>
      </c>
      <c r="AT98" s="12">
        <v>0</v>
      </c>
      <c r="AU98" s="16">
        <f t="shared" si="70"/>
        <v>0</v>
      </c>
      <c r="AV98" s="56">
        <v>198</v>
      </c>
      <c r="AW98" s="12">
        <v>1978</v>
      </c>
      <c r="AX98" s="16">
        <f t="shared" si="71"/>
        <v>9989.8989898989894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56">
        <v>54</v>
      </c>
      <c r="BR98" s="12">
        <v>544</v>
      </c>
      <c r="BS98" s="16">
        <f t="shared" ref="BS98:BS105" si="73">BR98/BQ98*1000</f>
        <v>10074.074074074075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f t="shared" si="72"/>
        <v>0</v>
      </c>
      <c r="CC98" s="6">
        <v>0</v>
      </c>
      <c r="CD98" s="5">
        <v>0</v>
      </c>
      <c r="CE98" s="16">
        <v>0</v>
      </c>
      <c r="CF98" s="6">
        <v>0</v>
      </c>
      <c r="CG98" s="5">
        <v>0</v>
      </c>
      <c r="CH98" s="16">
        <v>0</v>
      </c>
      <c r="CI98" s="6">
        <v>0</v>
      </c>
      <c r="CJ98" s="5">
        <v>0</v>
      </c>
      <c r="CK98" s="16">
        <v>0</v>
      </c>
      <c r="CL98" s="6">
        <v>0</v>
      </c>
      <c r="CM98" s="5">
        <v>0</v>
      </c>
      <c r="CN98" s="16">
        <v>0</v>
      </c>
      <c r="CO98" s="6">
        <v>0</v>
      </c>
      <c r="CP98" s="5">
        <v>0</v>
      </c>
      <c r="CQ98" s="16">
        <v>0</v>
      </c>
      <c r="CR98" s="6">
        <v>0</v>
      </c>
      <c r="CS98" s="5">
        <v>0</v>
      </c>
      <c r="CT98" s="16">
        <v>0</v>
      </c>
      <c r="CU98" s="6">
        <v>0</v>
      </c>
      <c r="CV98" s="5">
        <v>0</v>
      </c>
      <c r="CW98" s="16">
        <v>0</v>
      </c>
      <c r="CX98" s="6">
        <f t="shared" si="63"/>
        <v>252</v>
      </c>
      <c r="CY98" s="14">
        <f t="shared" si="68"/>
        <v>2522</v>
      </c>
    </row>
    <row r="99" spans="1:171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f t="shared" si="69"/>
        <v>0</v>
      </c>
      <c r="AP99" s="6">
        <v>0</v>
      </c>
      <c r="AQ99" s="5">
        <v>0</v>
      </c>
      <c r="AR99" s="16">
        <v>0</v>
      </c>
      <c r="AS99" s="56">
        <v>0</v>
      </c>
      <c r="AT99" s="12">
        <v>0</v>
      </c>
      <c r="AU99" s="16">
        <f t="shared" si="70"/>
        <v>0</v>
      </c>
      <c r="AV99" s="56">
        <v>144</v>
      </c>
      <c r="AW99" s="12">
        <v>1310</v>
      </c>
      <c r="AX99" s="16">
        <f t="shared" si="71"/>
        <v>9097.2222222222208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56">
        <v>-18</v>
      </c>
      <c r="BR99" s="12">
        <v>-188</v>
      </c>
      <c r="BS99" s="16">
        <f>BR99/BQ99*-1000</f>
        <v>-10444.444444444445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f t="shared" si="72"/>
        <v>0</v>
      </c>
      <c r="CC99" s="6">
        <v>0</v>
      </c>
      <c r="CD99" s="5">
        <v>0</v>
      </c>
      <c r="CE99" s="16">
        <v>0</v>
      </c>
      <c r="CF99" s="6">
        <v>0</v>
      </c>
      <c r="CG99" s="5">
        <v>0</v>
      </c>
      <c r="CH99" s="16">
        <v>0</v>
      </c>
      <c r="CI99" s="6">
        <v>0</v>
      </c>
      <c r="CJ99" s="5">
        <v>0</v>
      </c>
      <c r="CK99" s="16">
        <v>0</v>
      </c>
      <c r="CL99" s="6">
        <v>0</v>
      </c>
      <c r="CM99" s="5">
        <v>0</v>
      </c>
      <c r="CN99" s="16">
        <v>0</v>
      </c>
      <c r="CO99" s="6">
        <v>0</v>
      </c>
      <c r="CP99" s="5">
        <v>0</v>
      </c>
      <c r="CQ99" s="16">
        <v>0</v>
      </c>
      <c r="CR99" s="6">
        <v>0</v>
      </c>
      <c r="CS99" s="5">
        <v>0</v>
      </c>
      <c r="CT99" s="16">
        <v>0</v>
      </c>
      <c r="CU99" s="6">
        <v>0</v>
      </c>
      <c r="CV99" s="5">
        <v>0</v>
      </c>
      <c r="CW99" s="16">
        <v>0</v>
      </c>
      <c r="CX99" s="6">
        <f t="shared" si="63"/>
        <v>126</v>
      </c>
      <c r="CY99" s="14">
        <f t="shared" si="68"/>
        <v>1122</v>
      </c>
    </row>
    <row r="100" spans="1:171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f t="shared" si="69"/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f t="shared" si="70"/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f t="shared" si="72"/>
        <v>0</v>
      </c>
      <c r="CC100" s="6">
        <v>0</v>
      </c>
      <c r="CD100" s="5">
        <v>0</v>
      </c>
      <c r="CE100" s="16">
        <v>0</v>
      </c>
      <c r="CF100" s="6">
        <v>0</v>
      </c>
      <c r="CG100" s="5">
        <v>0</v>
      </c>
      <c r="CH100" s="16">
        <v>0</v>
      </c>
      <c r="CI100" s="6">
        <v>0</v>
      </c>
      <c r="CJ100" s="5">
        <v>0</v>
      </c>
      <c r="CK100" s="16">
        <v>0</v>
      </c>
      <c r="CL100" s="6">
        <v>0</v>
      </c>
      <c r="CM100" s="5">
        <v>0</v>
      </c>
      <c r="CN100" s="16">
        <v>0</v>
      </c>
      <c r="CO100" s="6">
        <v>0</v>
      </c>
      <c r="CP100" s="5">
        <v>0</v>
      </c>
      <c r="CQ100" s="16">
        <v>0</v>
      </c>
      <c r="CR100" s="6">
        <v>0</v>
      </c>
      <c r="CS100" s="5">
        <v>0</v>
      </c>
      <c r="CT100" s="16">
        <v>0</v>
      </c>
      <c r="CU100" s="6">
        <v>0</v>
      </c>
      <c r="CV100" s="5">
        <v>0</v>
      </c>
      <c r="CW100" s="16">
        <v>0</v>
      </c>
      <c r="CX100" s="6">
        <f t="shared" si="63"/>
        <v>0</v>
      </c>
      <c r="CY100" s="14">
        <f t="shared" si="68"/>
        <v>0</v>
      </c>
    </row>
    <row r="101" spans="1:171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56">
        <v>1</v>
      </c>
      <c r="Y101" s="12">
        <v>8</v>
      </c>
      <c r="Z101" s="16">
        <f>Y101/X101*1000</f>
        <v>8000</v>
      </c>
      <c r="AA101" s="6">
        <v>0</v>
      </c>
      <c r="AB101" s="5">
        <v>0</v>
      </c>
      <c r="AC101" s="16">
        <v>0</v>
      </c>
      <c r="AD101" s="6">
        <v>0</v>
      </c>
      <c r="AE101" s="5">
        <v>0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f t="shared" si="69"/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f t="shared" si="70"/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f t="shared" si="72"/>
        <v>0</v>
      </c>
      <c r="CC101" s="6">
        <v>0</v>
      </c>
      <c r="CD101" s="5">
        <v>0</v>
      </c>
      <c r="CE101" s="16">
        <v>0</v>
      </c>
      <c r="CF101" s="6">
        <v>0</v>
      </c>
      <c r="CG101" s="5">
        <v>0</v>
      </c>
      <c r="CH101" s="16">
        <v>0</v>
      </c>
      <c r="CI101" s="6">
        <v>0</v>
      </c>
      <c r="CJ101" s="5">
        <v>0</v>
      </c>
      <c r="CK101" s="16">
        <v>0</v>
      </c>
      <c r="CL101" s="6">
        <v>0</v>
      </c>
      <c r="CM101" s="5">
        <v>0</v>
      </c>
      <c r="CN101" s="16">
        <v>0</v>
      </c>
      <c r="CO101" s="6">
        <v>0</v>
      </c>
      <c r="CP101" s="5">
        <v>0</v>
      </c>
      <c r="CQ101" s="16">
        <v>0</v>
      </c>
      <c r="CR101" s="6">
        <v>0</v>
      </c>
      <c r="CS101" s="5">
        <v>0</v>
      </c>
      <c r="CT101" s="16">
        <v>0</v>
      </c>
      <c r="CU101" s="6">
        <v>0</v>
      </c>
      <c r="CV101" s="5">
        <v>0</v>
      </c>
      <c r="CW101" s="16">
        <v>0</v>
      </c>
      <c r="CX101" s="6">
        <f t="shared" si="63"/>
        <v>1</v>
      </c>
      <c r="CY101" s="14">
        <f t="shared" si="68"/>
        <v>8</v>
      </c>
    </row>
    <row r="102" spans="1:171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f t="shared" si="69"/>
        <v>0</v>
      </c>
      <c r="AP102" s="6">
        <v>0</v>
      </c>
      <c r="AQ102" s="5">
        <v>0</v>
      </c>
      <c r="AR102" s="16">
        <v>0</v>
      </c>
      <c r="AS102" s="56">
        <v>0</v>
      </c>
      <c r="AT102" s="12">
        <v>0</v>
      </c>
      <c r="AU102" s="16">
        <f t="shared" si="70"/>
        <v>0</v>
      </c>
      <c r="AV102" s="56">
        <v>108</v>
      </c>
      <c r="AW102" s="12">
        <v>1350</v>
      </c>
      <c r="AX102" s="16">
        <f t="shared" si="71"/>
        <v>12500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f t="shared" si="72"/>
        <v>0</v>
      </c>
      <c r="CC102" s="6">
        <v>0</v>
      </c>
      <c r="CD102" s="5">
        <v>0</v>
      </c>
      <c r="CE102" s="16">
        <v>0</v>
      </c>
      <c r="CF102" s="6">
        <v>0</v>
      </c>
      <c r="CG102" s="5">
        <v>0</v>
      </c>
      <c r="CH102" s="16">
        <v>0</v>
      </c>
      <c r="CI102" s="6">
        <v>0</v>
      </c>
      <c r="CJ102" s="5">
        <v>0</v>
      </c>
      <c r="CK102" s="16">
        <v>0</v>
      </c>
      <c r="CL102" s="6">
        <v>0</v>
      </c>
      <c r="CM102" s="5">
        <v>0</v>
      </c>
      <c r="CN102" s="16">
        <v>0</v>
      </c>
      <c r="CO102" s="6">
        <v>0</v>
      </c>
      <c r="CP102" s="5">
        <v>0</v>
      </c>
      <c r="CQ102" s="16">
        <v>0</v>
      </c>
      <c r="CR102" s="6">
        <v>0</v>
      </c>
      <c r="CS102" s="5">
        <v>0</v>
      </c>
      <c r="CT102" s="16">
        <v>0</v>
      </c>
      <c r="CU102" s="6">
        <v>0</v>
      </c>
      <c r="CV102" s="5">
        <v>0</v>
      </c>
      <c r="CW102" s="16">
        <v>0</v>
      </c>
      <c r="CX102" s="6">
        <f t="shared" si="63"/>
        <v>108</v>
      </c>
      <c r="CY102" s="14">
        <f t="shared" si="68"/>
        <v>1350</v>
      </c>
    </row>
    <row r="103" spans="1:171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>
        <v>0</v>
      </c>
      <c r="AH103" s="5">
        <v>0</v>
      </c>
      <c r="AI103" s="16">
        <v>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f t="shared" si="69"/>
        <v>0</v>
      </c>
      <c r="AP103" s="6">
        <v>0</v>
      </c>
      <c r="AQ103" s="5">
        <v>0</v>
      </c>
      <c r="AR103" s="16">
        <v>0</v>
      </c>
      <c r="AS103" s="56">
        <v>0</v>
      </c>
      <c r="AT103" s="12">
        <v>0</v>
      </c>
      <c r="AU103" s="16">
        <f t="shared" si="70"/>
        <v>0</v>
      </c>
      <c r="AV103" s="56">
        <v>126</v>
      </c>
      <c r="AW103" s="12">
        <v>1574</v>
      </c>
      <c r="AX103" s="16">
        <f t="shared" si="71"/>
        <v>12492.063492063493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56">
        <v>18</v>
      </c>
      <c r="BR103" s="12">
        <v>201</v>
      </c>
      <c r="BS103" s="16">
        <f t="shared" si="73"/>
        <v>11166.666666666666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f t="shared" si="72"/>
        <v>0</v>
      </c>
      <c r="CC103" s="6">
        <v>0</v>
      </c>
      <c r="CD103" s="5">
        <v>0</v>
      </c>
      <c r="CE103" s="16">
        <v>0</v>
      </c>
      <c r="CF103" s="6">
        <v>0</v>
      </c>
      <c r="CG103" s="5">
        <v>0</v>
      </c>
      <c r="CH103" s="16">
        <v>0</v>
      </c>
      <c r="CI103" s="6">
        <v>0</v>
      </c>
      <c r="CJ103" s="5">
        <v>0</v>
      </c>
      <c r="CK103" s="16">
        <v>0</v>
      </c>
      <c r="CL103" s="6">
        <v>0</v>
      </c>
      <c r="CM103" s="5">
        <v>0</v>
      </c>
      <c r="CN103" s="16">
        <v>0</v>
      </c>
      <c r="CO103" s="6">
        <v>0</v>
      </c>
      <c r="CP103" s="5">
        <v>0</v>
      </c>
      <c r="CQ103" s="16">
        <v>0</v>
      </c>
      <c r="CR103" s="6">
        <v>0</v>
      </c>
      <c r="CS103" s="5">
        <v>0</v>
      </c>
      <c r="CT103" s="16">
        <v>0</v>
      </c>
      <c r="CU103" s="6">
        <v>0</v>
      </c>
      <c r="CV103" s="5">
        <v>0</v>
      </c>
      <c r="CW103" s="16">
        <v>0</v>
      </c>
      <c r="CX103" s="6">
        <f t="shared" si="63"/>
        <v>144</v>
      </c>
      <c r="CY103" s="14">
        <f t="shared" si="68"/>
        <v>1775</v>
      </c>
    </row>
    <row r="104" spans="1:171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f t="shared" si="69"/>
        <v>0</v>
      </c>
      <c r="AP104" s="6">
        <v>0</v>
      </c>
      <c r="AQ104" s="5">
        <v>0</v>
      </c>
      <c r="AR104" s="16">
        <v>0</v>
      </c>
      <c r="AS104" s="56">
        <v>0</v>
      </c>
      <c r="AT104" s="12">
        <v>0</v>
      </c>
      <c r="AU104" s="16">
        <f t="shared" si="70"/>
        <v>0</v>
      </c>
      <c r="AV104" s="56">
        <v>432</v>
      </c>
      <c r="AW104" s="12">
        <v>5689</v>
      </c>
      <c r="AX104" s="16">
        <f t="shared" si="71"/>
        <v>13168.981481481482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f t="shared" si="72"/>
        <v>0</v>
      </c>
      <c r="CC104" s="6">
        <v>0</v>
      </c>
      <c r="CD104" s="5">
        <v>0</v>
      </c>
      <c r="CE104" s="16">
        <v>0</v>
      </c>
      <c r="CF104" s="6">
        <v>0</v>
      </c>
      <c r="CG104" s="5">
        <v>0</v>
      </c>
      <c r="CH104" s="16">
        <v>0</v>
      </c>
      <c r="CI104" s="6">
        <v>0</v>
      </c>
      <c r="CJ104" s="5">
        <v>0</v>
      </c>
      <c r="CK104" s="16">
        <v>0</v>
      </c>
      <c r="CL104" s="6">
        <v>0</v>
      </c>
      <c r="CM104" s="5">
        <v>0</v>
      </c>
      <c r="CN104" s="16">
        <v>0</v>
      </c>
      <c r="CO104" s="6">
        <v>0</v>
      </c>
      <c r="CP104" s="5">
        <v>0</v>
      </c>
      <c r="CQ104" s="16">
        <v>0</v>
      </c>
      <c r="CR104" s="6">
        <v>0</v>
      </c>
      <c r="CS104" s="5">
        <v>0</v>
      </c>
      <c r="CT104" s="16">
        <v>0</v>
      </c>
      <c r="CU104" s="6">
        <v>0</v>
      </c>
      <c r="CV104" s="5">
        <v>0</v>
      </c>
      <c r="CW104" s="16">
        <v>0</v>
      </c>
      <c r="CX104" s="6">
        <f t="shared" si="63"/>
        <v>432</v>
      </c>
      <c r="CY104" s="14">
        <f t="shared" si="68"/>
        <v>5689</v>
      </c>
    </row>
    <row r="105" spans="1:171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>
        <v>0</v>
      </c>
      <c r="AH105" s="5">
        <v>0</v>
      </c>
      <c r="AI105" s="16">
        <v>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f t="shared" si="69"/>
        <v>0</v>
      </c>
      <c r="AP105" s="6">
        <v>0</v>
      </c>
      <c r="AQ105" s="5">
        <v>0</v>
      </c>
      <c r="AR105" s="16">
        <v>0</v>
      </c>
      <c r="AS105" s="56">
        <v>0</v>
      </c>
      <c r="AT105" s="12">
        <v>0</v>
      </c>
      <c r="AU105" s="16">
        <f t="shared" si="70"/>
        <v>0</v>
      </c>
      <c r="AV105" s="56">
        <v>324</v>
      </c>
      <c r="AW105" s="12">
        <v>4889</v>
      </c>
      <c r="AX105" s="16">
        <f t="shared" si="71"/>
        <v>15089.506172839507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56">
        <v>36</v>
      </c>
      <c r="BR105" s="12">
        <v>475</v>
      </c>
      <c r="BS105" s="16">
        <f t="shared" si="73"/>
        <v>13194.444444444445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f t="shared" si="72"/>
        <v>0</v>
      </c>
      <c r="CC105" s="6">
        <v>0</v>
      </c>
      <c r="CD105" s="5">
        <v>0</v>
      </c>
      <c r="CE105" s="16">
        <v>0</v>
      </c>
      <c r="CF105" s="6">
        <v>0</v>
      </c>
      <c r="CG105" s="5">
        <v>0</v>
      </c>
      <c r="CH105" s="16">
        <v>0</v>
      </c>
      <c r="CI105" s="6">
        <v>0</v>
      </c>
      <c r="CJ105" s="5">
        <v>0</v>
      </c>
      <c r="CK105" s="16">
        <v>0</v>
      </c>
      <c r="CL105" s="6">
        <v>0</v>
      </c>
      <c r="CM105" s="5">
        <v>0</v>
      </c>
      <c r="CN105" s="16">
        <v>0</v>
      </c>
      <c r="CO105" s="6">
        <v>0</v>
      </c>
      <c r="CP105" s="5">
        <v>0</v>
      </c>
      <c r="CQ105" s="16">
        <v>0</v>
      </c>
      <c r="CR105" s="6">
        <v>0</v>
      </c>
      <c r="CS105" s="5">
        <v>0</v>
      </c>
      <c r="CT105" s="16">
        <v>0</v>
      </c>
      <c r="CU105" s="6">
        <v>0</v>
      </c>
      <c r="CV105" s="5">
        <v>0</v>
      </c>
      <c r="CW105" s="16">
        <v>0</v>
      </c>
      <c r="CX105" s="6">
        <f t="shared" si="63"/>
        <v>360</v>
      </c>
      <c r="CY105" s="14">
        <f t="shared" si="68"/>
        <v>5364</v>
      </c>
    </row>
    <row r="106" spans="1:171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f t="shared" si="69"/>
        <v>0</v>
      </c>
      <c r="AP106" s="6">
        <v>0</v>
      </c>
      <c r="AQ106" s="5">
        <v>0</v>
      </c>
      <c r="AR106" s="16">
        <v>0</v>
      </c>
      <c r="AS106" s="56">
        <v>0</v>
      </c>
      <c r="AT106" s="12">
        <v>0</v>
      </c>
      <c r="AU106" s="16">
        <f t="shared" si="70"/>
        <v>0</v>
      </c>
      <c r="AV106" s="56">
        <v>126</v>
      </c>
      <c r="AW106" s="12">
        <v>1783</v>
      </c>
      <c r="AX106" s="16">
        <f t="shared" si="71"/>
        <v>14150.79365079365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f t="shared" si="72"/>
        <v>0</v>
      </c>
      <c r="CC106" s="6">
        <v>0</v>
      </c>
      <c r="CD106" s="5">
        <v>0</v>
      </c>
      <c r="CE106" s="16">
        <v>0</v>
      </c>
      <c r="CF106" s="6">
        <v>0</v>
      </c>
      <c r="CG106" s="5">
        <v>0</v>
      </c>
      <c r="CH106" s="16">
        <v>0</v>
      </c>
      <c r="CI106" s="6">
        <v>0</v>
      </c>
      <c r="CJ106" s="5">
        <v>0</v>
      </c>
      <c r="CK106" s="16">
        <v>0</v>
      </c>
      <c r="CL106" s="6">
        <v>0</v>
      </c>
      <c r="CM106" s="5">
        <v>0</v>
      </c>
      <c r="CN106" s="16">
        <v>0</v>
      </c>
      <c r="CO106" s="6">
        <v>0</v>
      </c>
      <c r="CP106" s="5">
        <v>0</v>
      </c>
      <c r="CQ106" s="16">
        <v>0</v>
      </c>
      <c r="CR106" s="6">
        <v>0</v>
      </c>
      <c r="CS106" s="5">
        <v>0</v>
      </c>
      <c r="CT106" s="16">
        <v>0</v>
      </c>
      <c r="CU106" s="6">
        <v>0</v>
      </c>
      <c r="CV106" s="5">
        <v>0</v>
      </c>
      <c r="CW106" s="16">
        <v>0</v>
      </c>
      <c r="CX106" s="6">
        <f t="shared" si="63"/>
        <v>126</v>
      </c>
      <c r="CY106" s="14">
        <f t="shared" si="68"/>
        <v>1783</v>
      </c>
    </row>
    <row r="107" spans="1:171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6">
        <v>0</v>
      </c>
      <c r="AE107" s="5">
        <v>0</v>
      </c>
      <c r="AF107" s="16">
        <v>0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f t="shared" si="69"/>
        <v>0</v>
      </c>
      <c r="AP107" s="6">
        <v>0</v>
      </c>
      <c r="AQ107" s="5">
        <v>0</v>
      </c>
      <c r="AR107" s="16">
        <v>0</v>
      </c>
      <c r="AS107" s="56">
        <v>0</v>
      </c>
      <c r="AT107" s="12">
        <v>0</v>
      </c>
      <c r="AU107" s="16">
        <f t="shared" si="70"/>
        <v>0</v>
      </c>
      <c r="AV107" s="56">
        <v>324</v>
      </c>
      <c r="AW107" s="12">
        <v>4644</v>
      </c>
      <c r="AX107" s="16">
        <f t="shared" si="71"/>
        <v>14333.333333333334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f t="shared" si="72"/>
        <v>0</v>
      </c>
      <c r="CC107" s="6">
        <v>0</v>
      </c>
      <c r="CD107" s="5">
        <v>0</v>
      </c>
      <c r="CE107" s="16">
        <v>0</v>
      </c>
      <c r="CF107" s="6">
        <v>0</v>
      </c>
      <c r="CG107" s="5">
        <v>0</v>
      </c>
      <c r="CH107" s="16">
        <v>0</v>
      </c>
      <c r="CI107" s="6">
        <v>0</v>
      </c>
      <c r="CJ107" s="5">
        <v>0</v>
      </c>
      <c r="CK107" s="16">
        <v>0</v>
      </c>
      <c r="CL107" s="6">
        <v>0</v>
      </c>
      <c r="CM107" s="5">
        <v>0</v>
      </c>
      <c r="CN107" s="16">
        <v>0</v>
      </c>
      <c r="CO107" s="6">
        <v>0</v>
      </c>
      <c r="CP107" s="5">
        <v>0</v>
      </c>
      <c r="CQ107" s="16">
        <v>0</v>
      </c>
      <c r="CR107" s="6">
        <v>0</v>
      </c>
      <c r="CS107" s="5">
        <v>0</v>
      </c>
      <c r="CT107" s="16">
        <v>0</v>
      </c>
      <c r="CU107" s="6">
        <v>0</v>
      </c>
      <c r="CV107" s="5">
        <v>0</v>
      </c>
      <c r="CW107" s="16">
        <v>0</v>
      </c>
      <c r="CX107" s="6">
        <f t="shared" si="63"/>
        <v>324</v>
      </c>
      <c r="CY107" s="14">
        <f t="shared" si="68"/>
        <v>4644</v>
      </c>
    </row>
    <row r="108" spans="1:171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6">
        <v>0</v>
      </c>
      <c r="AE108" s="5">
        <v>0</v>
      </c>
      <c r="AF108" s="16">
        <v>0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f t="shared" si="69"/>
        <v>0</v>
      </c>
      <c r="AP108" s="6">
        <v>0</v>
      </c>
      <c r="AQ108" s="5">
        <v>0</v>
      </c>
      <c r="AR108" s="16">
        <v>0</v>
      </c>
      <c r="AS108" s="56">
        <v>0</v>
      </c>
      <c r="AT108" s="12">
        <v>0</v>
      </c>
      <c r="AU108" s="16">
        <f t="shared" si="70"/>
        <v>0</v>
      </c>
      <c r="AV108" s="56">
        <v>162</v>
      </c>
      <c r="AW108" s="12">
        <v>2633</v>
      </c>
      <c r="AX108" s="16">
        <f t="shared" si="71"/>
        <v>16253.086419753085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f t="shared" si="72"/>
        <v>0</v>
      </c>
      <c r="CC108" s="6">
        <v>0</v>
      </c>
      <c r="CD108" s="5">
        <v>0</v>
      </c>
      <c r="CE108" s="16">
        <v>0</v>
      </c>
      <c r="CF108" s="6">
        <v>0</v>
      </c>
      <c r="CG108" s="5">
        <v>0</v>
      </c>
      <c r="CH108" s="16">
        <v>0</v>
      </c>
      <c r="CI108" s="6">
        <v>0</v>
      </c>
      <c r="CJ108" s="5">
        <v>0</v>
      </c>
      <c r="CK108" s="16">
        <v>0</v>
      </c>
      <c r="CL108" s="6">
        <v>0</v>
      </c>
      <c r="CM108" s="5">
        <v>0</v>
      </c>
      <c r="CN108" s="16">
        <v>0</v>
      </c>
      <c r="CO108" s="6">
        <v>0</v>
      </c>
      <c r="CP108" s="5">
        <v>0</v>
      </c>
      <c r="CQ108" s="16">
        <v>0</v>
      </c>
      <c r="CR108" s="6">
        <v>0</v>
      </c>
      <c r="CS108" s="5">
        <v>0</v>
      </c>
      <c r="CT108" s="16">
        <v>0</v>
      </c>
      <c r="CU108" s="6">
        <v>0</v>
      </c>
      <c r="CV108" s="5">
        <v>0</v>
      </c>
      <c r="CW108" s="16">
        <v>0</v>
      </c>
      <c r="CX108" s="6">
        <f t="shared" si="63"/>
        <v>162</v>
      </c>
      <c r="CY108" s="14">
        <f t="shared" si="68"/>
        <v>2633</v>
      </c>
    </row>
    <row r="109" spans="1:171" ht="15" thickBot="1" x14ac:dyDescent="0.35">
      <c r="A109" s="60"/>
      <c r="B109" s="61" t="s">
        <v>17</v>
      </c>
      <c r="C109" s="42">
        <f>SUM(C97:C108)</f>
        <v>0</v>
      </c>
      <c r="D109" s="41">
        <f>SUM(D97:D108)</f>
        <v>0</v>
      </c>
      <c r="E109" s="62"/>
      <c r="F109" s="42">
        <f>SUM(F97:F108)</f>
        <v>0</v>
      </c>
      <c r="G109" s="41">
        <f>SUM(G97:G108)</f>
        <v>0</v>
      </c>
      <c r="H109" s="62"/>
      <c r="I109" s="42">
        <f>SUM(I97:I108)</f>
        <v>0</v>
      </c>
      <c r="J109" s="41">
        <f>SUM(J97:J108)</f>
        <v>0</v>
      </c>
      <c r="K109" s="62"/>
      <c r="L109" s="42">
        <f>SUM(L97:L108)</f>
        <v>0</v>
      </c>
      <c r="M109" s="41">
        <f>SUM(M97:M108)</f>
        <v>0</v>
      </c>
      <c r="N109" s="62"/>
      <c r="O109" s="42">
        <f>SUM(O97:O108)</f>
        <v>0</v>
      </c>
      <c r="P109" s="41">
        <f>SUM(P97:P108)</f>
        <v>0</v>
      </c>
      <c r="Q109" s="62"/>
      <c r="R109" s="42">
        <f>SUM(R97:R108)</f>
        <v>0</v>
      </c>
      <c r="S109" s="41">
        <f>SUM(S97:S108)</f>
        <v>0</v>
      </c>
      <c r="T109" s="62"/>
      <c r="U109" s="42">
        <f>SUM(U97:U108)</f>
        <v>0</v>
      </c>
      <c r="V109" s="41">
        <f>SUM(V97:V108)</f>
        <v>0</v>
      </c>
      <c r="W109" s="62"/>
      <c r="X109" s="42">
        <f>SUM(X97:X108)</f>
        <v>1</v>
      </c>
      <c r="Y109" s="41">
        <f>SUM(Y97:Y108)</f>
        <v>8</v>
      </c>
      <c r="Z109" s="62"/>
      <c r="AA109" s="42">
        <f>SUM(AA97:AA108)</f>
        <v>0</v>
      </c>
      <c r="AB109" s="41">
        <f>SUM(AB97:AB108)</f>
        <v>0</v>
      </c>
      <c r="AC109" s="62"/>
      <c r="AD109" s="42">
        <f>SUM(AD97:AD108)</f>
        <v>0</v>
      </c>
      <c r="AE109" s="41">
        <f>SUM(AE97:AE108)</f>
        <v>0</v>
      </c>
      <c r="AF109" s="62"/>
      <c r="AG109" s="42">
        <f>SUM(AG97:AG108)</f>
        <v>0</v>
      </c>
      <c r="AH109" s="41">
        <f>SUM(AH97:AH108)</f>
        <v>0</v>
      </c>
      <c r="AI109" s="62"/>
      <c r="AJ109" s="42">
        <f>SUM(AJ97:AJ108)</f>
        <v>0</v>
      </c>
      <c r="AK109" s="41">
        <f>SUM(AK97:AK108)</f>
        <v>0</v>
      </c>
      <c r="AL109" s="62"/>
      <c r="AM109" s="42">
        <f t="shared" ref="AM109:AN109" si="74">SUM(AM97:AM108)</f>
        <v>0</v>
      </c>
      <c r="AN109" s="41">
        <f t="shared" si="74"/>
        <v>0</v>
      </c>
      <c r="AO109" s="62"/>
      <c r="AP109" s="42">
        <f>SUM(AP97:AP108)</f>
        <v>0</v>
      </c>
      <c r="AQ109" s="41">
        <f>SUM(AQ97:AQ108)</f>
        <v>0</v>
      </c>
      <c r="AR109" s="62"/>
      <c r="AS109" s="42">
        <f t="shared" ref="AS109:AT109" si="75">SUM(AS97:AS108)</f>
        <v>0</v>
      </c>
      <c r="AT109" s="41">
        <f t="shared" si="75"/>
        <v>0</v>
      </c>
      <c r="AU109" s="62"/>
      <c r="AV109" s="42">
        <f>SUM(AV97:AV108)</f>
        <v>2016</v>
      </c>
      <c r="AW109" s="41">
        <f>SUM(AW97:AW108)</f>
        <v>26505</v>
      </c>
      <c r="AX109" s="62"/>
      <c r="AY109" s="42">
        <f>SUM(AY97:AY108)</f>
        <v>0</v>
      </c>
      <c r="AZ109" s="41">
        <f>SUM(AZ97:AZ108)</f>
        <v>0</v>
      </c>
      <c r="BA109" s="62"/>
      <c r="BB109" s="42">
        <f>SUM(BB97:BB108)</f>
        <v>0</v>
      </c>
      <c r="BC109" s="41">
        <f>SUM(BC97:BC108)</f>
        <v>0</v>
      </c>
      <c r="BD109" s="62"/>
      <c r="BE109" s="42">
        <f>SUM(BE97:BE108)</f>
        <v>0</v>
      </c>
      <c r="BF109" s="41">
        <f>SUM(BF97:BF108)</f>
        <v>0</v>
      </c>
      <c r="BG109" s="62"/>
      <c r="BH109" s="42">
        <f>SUM(BH97:BH108)</f>
        <v>0</v>
      </c>
      <c r="BI109" s="41">
        <f>SUM(BI97:BI108)</f>
        <v>0</v>
      </c>
      <c r="BJ109" s="62"/>
      <c r="BK109" s="42">
        <f>SUM(BK97:BK108)</f>
        <v>0</v>
      </c>
      <c r="BL109" s="41">
        <f>SUM(BL97:BL108)</f>
        <v>0</v>
      </c>
      <c r="BM109" s="62"/>
      <c r="BN109" s="42">
        <f>SUM(BN97:BN108)</f>
        <v>0</v>
      </c>
      <c r="BO109" s="41">
        <f>SUM(BO97:BO108)</f>
        <v>0</v>
      </c>
      <c r="BP109" s="62"/>
      <c r="BQ109" s="42">
        <f>SUM(BQ97:BQ108)</f>
        <v>90</v>
      </c>
      <c r="BR109" s="41">
        <f>SUM(BR97:BR108)</f>
        <v>1032</v>
      </c>
      <c r="BS109" s="62"/>
      <c r="BT109" s="42">
        <f>SUM(BT97:BT108)</f>
        <v>0</v>
      </c>
      <c r="BU109" s="41">
        <f>SUM(BU97:BU108)</f>
        <v>0</v>
      </c>
      <c r="BV109" s="62"/>
      <c r="BW109" s="42">
        <f>SUM(BW97:BW108)</f>
        <v>36</v>
      </c>
      <c r="BX109" s="41">
        <f>SUM(BX97:BX108)</f>
        <v>374</v>
      </c>
      <c r="BY109" s="62"/>
      <c r="BZ109" s="42">
        <f t="shared" ref="BZ109:CA109" si="76">SUM(BZ97:BZ108)</f>
        <v>0</v>
      </c>
      <c r="CA109" s="41">
        <f t="shared" si="76"/>
        <v>0</v>
      </c>
      <c r="CB109" s="62"/>
      <c r="CC109" s="42">
        <f>SUM(CC97:CC108)</f>
        <v>0</v>
      </c>
      <c r="CD109" s="41">
        <f>SUM(CD97:CD108)</f>
        <v>0</v>
      </c>
      <c r="CE109" s="62"/>
      <c r="CF109" s="42">
        <f>SUM(CF97:CF108)</f>
        <v>0</v>
      </c>
      <c r="CG109" s="41">
        <f>SUM(CG97:CG108)</f>
        <v>0</v>
      </c>
      <c r="CH109" s="62"/>
      <c r="CI109" s="42">
        <f>SUM(CI97:CI108)</f>
        <v>0</v>
      </c>
      <c r="CJ109" s="41">
        <f>SUM(CJ97:CJ108)</f>
        <v>0</v>
      </c>
      <c r="CK109" s="62"/>
      <c r="CL109" s="42">
        <f>SUM(CL97:CL108)</f>
        <v>0</v>
      </c>
      <c r="CM109" s="41">
        <f>SUM(CM97:CM108)</f>
        <v>0</v>
      </c>
      <c r="CN109" s="62"/>
      <c r="CO109" s="42">
        <f>SUM(CO97:CO108)</f>
        <v>0</v>
      </c>
      <c r="CP109" s="41">
        <f>SUM(CP97:CP108)</f>
        <v>0</v>
      </c>
      <c r="CQ109" s="62"/>
      <c r="CR109" s="42">
        <f>SUM(CR97:CR108)</f>
        <v>0</v>
      </c>
      <c r="CS109" s="41">
        <f>SUM(CS97:CS108)</f>
        <v>0</v>
      </c>
      <c r="CT109" s="62"/>
      <c r="CU109" s="42">
        <f>SUM(CU97:CU108)</f>
        <v>0</v>
      </c>
      <c r="CV109" s="41">
        <f>SUM(CV97:CV108)</f>
        <v>0</v>
      </c>
      <c r="CW109" s="62"/>
      <c r="CX109" s="42">
        <f t="shared" si="63"/>
        <v>2143</v>
      </c>
      <c r="CY109" s="43">
        <f t="shared" si="68"/>
        <v>27919</v>
      </c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</row>
    <row r="110" spans="1:171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f t="shared" ref="AO110:AO121" si="77">IF(AM110=0,0,AN110/AM110*1000)</f>
        <v>0</v>
      </c>
      <c r="AP110" s="6">
        <v>0</v>
      </c>
      <c r="AQ110" s="5">
        <v>0</v>
      </c>
      <c r="AR110" s="16">
        <v>0</v>
      </c>
      <c r="AS110" s="6">
        <v>0</v>
      </c>
      <c r="AT110" s="5">
        <v>0</v>
      </c>
      <c r="AU110" s="16">
        <f t="shared" ref="AU110:AU121" si="78">IF(AS110=0,0,AT110/AS110*1000)</f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f t="shared" ref="CB110:CB121" si="79">IF(BZ110=0,0,CA110/BZ110*1000)</f>
        <v>0</v>
      </c>
      <c r="CC110" s="6">
        <v>0</v>
      </c>
      <c r="CD110" s="5">
        <v>0</v>
      </c>
      <c r="CE110" s="16">
        <v>0</v>
      </c>
      <c r="CF110" s="6">
        <v>0</v>
      </c>
      <c r="CG110" s="5">
        <v>0</v>
      </c>
      <c r="CH110" s="16">
        <v>0</v>
      </c>
      <c r="CI110" s="6">
        <v>0</v>
      </c>
      <c r="CJ110" s="5">
        <v>0</v>
      </c>
      <c r="CK110" s="16">
        <v>0</v>
      </c>
      <c r="CL110" s="6">
        <v>0</v>
      </c>
      <c r="CM110" s="5">
        <v>0</v>
      </c>
      <c r="CN110" s="16">
        <v>0</v>
      </c>
      <c r="CO110" s="6">
        <v>0</v>
      </c>
      <c r="CP110" s="5">
        <v>0</v>
      </c>
      <c r="CQ110" s="16">
        <v>0</v>
      </c>
      <c r="CR110" s="6">
        <v>0</v>
      </c>
      <c r="CS110" s="5">
        <v>0</v>
      </c>
      <c r="CT110" s="16">
        <v>0</v>
      </c>
      <c r="CU110" s="6">
        <v>0</v>
      </c>
      <c r="CV110" s="5">
        <v>0</v>
      </c>
      <c r="CW110" s="16">
        <v>0</v>
      </c>
      <c r="CX110" s="6">
        <f t="shared" ref="CX110:CX122" si="80">SUM(CU110,CR110,CO110,CL110,CI110,CC110,BW110,BT110,BQ110,BK110,BB110,AV110,AP110,AJ110,AD110,X110,R110,L110,F110,C110,AG110,I110)</f>
        <v>0</v>
      </c>
      <c r="CY110" s="14">
        <f t="shared" ref="CY110:CY122" si="81">SUM(CV110,CS110,CP110,CM110,CJ110,CD110,BX110,BU110,BR110,BL110,BC110,AW110,AQ110,AK110,AE110,Y110,S110,M110,G110,D110,AH110,J110)</f>
        <v>0</v>
      </c>
    </row>
    <row r="111" spans="1:171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0</v>
      </c>
      <c r="P111" s="5">
        <v>0</v>
      </c>
      <c r="Q111" s="16">
        <v>0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f t="shared" si="77"/>
        <v>0</v>
      </c>
      <c r="AP111" s="6">
        <v>0</v>
      </c>
      <c r="AQ111" s="5">
        <v>0</v>
      </c>
      <c r="AR111" s="16">
        <v>0</v>
      </c>
      <c r="AS111" s="6">
        <v>0</v>
      </c>
      <c r="AT111" s="5">
        <v>0</v>
      </c>
      <c r="AU111" s="16">
        <f t="shared" si="78"/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f t="shared" si="79"/>
        <v>0</v>
      </c>
      <c r="CC111" s="6">
        <v>0</v>
      </c>
      <c r="CD111" s="5">
        <v>0</v>
      </c>
      <c r="CE111" s="16">
        <v>0</v>
      </c>
      <c r="CF111" s="6">
        <v>0</v>
      </c>
      <c r="CG111" s="5">
        <v>0</v>
      </c>
      <c r="CH111" s="16">
        <v>0</v>
      </c>
      <c r="CI111" s="6">
        <v>0</v>
      </c>
      <c r="CJ111" s="5">
        <v>0</v>
      </c>
      <c r="CK111" s="16">
        <v>0</v>
      </c>
      <c r="CL111" s="6">
        <v>0</v>
      </c>
      <c r="CM111" s="5">
        <v>0</v>
      </c>
      <c r="CN111" s="16">
        <v>0</v>
      </c>
      <c r="CO111" s="6">
        <v>0</v>
      </c>
      <c r="CP111" s="5">
        <v>0</v>
      </c>
      <c r="CQ111" s="16">
        <v>0</v>
      </c>
      <c r="CR111" s="6">
        <v>0</v>
      </c>
      <c r="CS111" s="5">
        <v>0</v>
      </c>
      <c r="CT111" s="16">
        <v>0</v>
      </c>
      <c r="CU111" s="6">
        <v>0</v>
      </c>
      <c r="CV111" s="5">
        <v>0</v>
      </c>
      <c r="CW111" s="16">
        <v>0</v>
      </c>
      <c r="CX111" s="6">
        <f t="shared" si="80"/>
        <v>0</v>
      </c>
      <c r="CY111" s="14">
        <f t="shared" si="81"/>
        <v>0</v>
      </c>
    </row>
    <row r="112" spans="1:171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0</v>
      </c>
      <c r="P112" s="5">
        <v>0</v>
      </c>
      <c r="Q112" s="16">
        <v>0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f t="shared" si="77"/>
        <v>0</v>
      </c>
      <c r="AP112" s="6">
        <v>0</v>
      </c>
      <c r="AQ112" s="5">
        <v>0</v>
      </c>
      <c r="AR112" s="16">
        <v>0</v>
      </c>
      <c r="AS112" s="6">
        <v>0</v>
      </c>
      <c r="AT112" s="5">
        <v>0</v>
      </c>
      <c r="AU112" s="16">
        <f t="shared" si="78"/>
        <v>0</v>
      </c>
      <c r="AV112" s="6">
        <v>36</v>
      </c>
      <c r="AW112" s="5">
        <v>596</v>
      </c>
      <c r="AX112" s="16">
        <f t="shared" ref="AX112" si="82">AW112/AV112*1000</f>
        <v>16555.555555555558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f t="shared" si="79"/>
        <v>0</v>
      </c>
      <c r="CC112" s="6">
        <v>0</v>
      </c>
      <c r="CD112" s="5">
        <v>0</v>
      </c>
      <c r="CE112" s="16">
        <v>0</v>
      </c>
      <c r="CF112" s="6">
        <v>0</v>
      </c>
      <c r="CG112" s="5">
        <v>0</v>
      </c>
      <c r="CH112" s="16">
        <v>0</v>
      </c>
      <c r="CI112" s="6">
        <v>0</v>
      </c>
      <c r="CJ112" s="5">
        <v>0</v>
      </c>
      <c r="CK112" s="16">
        <v>0</v>
      </c>
      <c r="CL112" s="6">
        <v>0</v>
      </c>
      <c r="CM112" s="5">
        <v>0</v>
      </c>
      <c r="CN112" s="16">
        <v>0</v>
      </c>
      <c r="CO112" s="6">
        <v>0</v>
      </c>
      <c r="CP112" s="5">
        <v>0</v>
      </c>
      <c r="CQ112" s="16">
        <v>0</v>
      </c>
      <c r="CR112" s="6">
        <v>0</v>
      </c>
      <c r="CS112" s="5">
        <v>0</v>
      </c>
      <c r="CT112" s="16">
        <v>0</v>
      </c>
      <c r="CU112" s="6">
        <v>0</v>
      </c>
      <c r="CV112" s="5">
        <v>0</v>
      </c>
      <c r="CW112" s="16">
        <v>0</v>
      </c>
      <c r="CX112" s="6">
        <f t="shared" si="80"/>
        <v>36</v>
      </c>
      <c r="CY112" s="14">
        <f t="shared" si="81"/>
        <v>596</v>
      </c>
    </row>
    <row r="113" spans="1:171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f t="shared" si="77"/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f t="shared" si="78"/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f t="shared" si="79"/>
        <v>0</v>
      </c>
      <c r="CC113" s="6">
        <v>0</v>
      </c>
      <c r="CD113" s="5">
        <v>0</v>
      </c>
      <c r="CE113" s="16">
        <v>0</v>
      </c>
      <c r="CF113" s="6">
        <v>0</v>
      </c>
      <c r="CG113" s="5">
        <v>0</v>
      </c>
      <c r="CH113" s="16">
        <v>0</v>
      </c>
      <c r="CI113" s="6">
        <v>0</v>
      </c>
      <c r="CJ113" s="5">
        <v>0</v>
      </c>
      <c r="CK113" s="16">
        <v>0</v>
      </c>
      <c r="CL113" s="6">
        <v>0</v>
      </c>
      <c r="CM113" s="5">
        <v>0</v>
      </c>
      <c r="CN113" s="16">
        <v>0</v>
      </c>
      <c r="CO113" s="6">
        <v>0</v>
      </c>
      <c r="CP113" s="5">
        <v>0</v>
      </c>
      <c r="CQ113" s="16">
        <v>0</v>
      </c>
      <c r="CR113" s="6">
        <v>0</v>
      </c>
      <c r="CS113" s="5">
        <v>0</v>
      </c>
      <c r="CT113" s="16">
        <v>0</v>
      </c>
      <c r="CU113" s="6">
        <v>0</v>
      </c>
      <c r="CV113" s="5">
        <v>0</v>
      </c>
      <c r="CW113" s="16">
        <v>0</v>
      </c>
      <c r="CX113" s="6">
        <f t="shared" si="80"/>
        <v>0</v>
      </c>
      <c r="CY113" s="14">
        <f t="shared" si="81"/>
        <v>0</v>
      </c>
    </row>
    <row r="114" spans="1:171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0</v>
      </c>
      <c r="AE114" s="5">
        <v>0</v>
      </c>
      <c r="AF114" s="16">
        <v>0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f t="shared" si="77"/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f t="shared" si="78"/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f t="shared" si="79"/>
        <v>0</v>
      </c>
      <c r="CC114" s="6">
        <v>0</v>
      </c>
      <c r="CD114" s="5">
        <v>0</v>
      </c>
      <c r="CE114" s="16">
        <v>0</v>
      </c>
      <c r="CF114" s="6">
        <v>0</v>
      </c>
      <c r="CG114" s="5">
        <v>0</v>
      </c>
      <c r="CH114" s="16">
        <v>0</v>
      </c>
      <c r="CI114" s="6">
        <v>0</v>
      </c>
      <c r="CJ114" s="5">
        <v>0</v>
      </c>
      <c r="CK114" s="16">
        <v>0</v>
      </c>
      <c r="CL114" s="6">
        <v>0</v>
      </c>
      <c r="CM114" s="5">
        <v>0</v>
      </c>
      <c r="CN114" s="16">
        <v>0</v>
      </c>
      <c r="CO114" s="6">
        <v>0</v>
      </c>
      <c r="CP114" s="5">
        <v>0</v>
      </c>
      <c r="CQ114" s="16">
        <v>0</v>
      </c>
      <c r="CR114" s="6">
        <v>0</v>
      </c>
      <c r="CS114" s="5">
        <v>0</v>
      </c>
      <c r="CT114" s="16">
        <v>0</v>
      </c>
      <c r="CU114" s="6">
        <v>0</v>
      </c>
      <c r="CV114" s="5">
        <v>0</v>
      </c>
      <c r="CW114" s="16">
        <v>0</v>
      </c>
      <c r="CX114" s="6">
        <f t="shared" si="80"/>
        <v>0</v>
      </c>
      <c r="CY114" s="14">
        <f t="shared" si="81"/>
        <v>0</v>
      </c>
    </row>
    <row r="115" spans="1:171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0</v>
      </c>
      <c r="AE115" s="5">
        <v>0</v>
      </c>
      <c r="AF115" s="16">
        <v>0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f t="shared" si="77"/>
        <v>0</v>
      </c>
      <c r="AP115" s="6">
        <v>0</v>
      </c>
      <c r="AQ115" s="5">
        <v>0</v>
      </c>
      <c r="AR115" s="16">
        <v>0</v>
      </c>
      <c r="AS115" s="6">
        <v>0</v>
      </c>
      <c r="AT115" s="5">
        <v>0</v>
      </c>
      <c r="AU115" s="16">
        <f t="shared" si="78"/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f t="shared" si="79"/>
        <v>0</v>
      </c>
      <c r="CC115" s="6">
        <v>0</v>
      </c>
      <c r="CD115" s="5">
        <v>0</v>
      </c>
      <c r="CE115" s="16">
        <v>0</v>
      </c>
      <c r="CF115" s="6">
        <v>0</v>
      </c>
      <c r="CG115" s="5">
        <v>0</v>
      </c>
      <c r="CH115" s="16">
        <v>0</v>
      </c>
      <c r="CI115" s="6">
        <v>0</v>
      </c>
      <c r="CJ115" s="5">
        <v>0</v>
      </c>
      <c r="CK115" s="16">
        <v>0</v>
      </c>
      <c r="CL115" s="6">
        <v>0</v>
      </c>
      <c r="CM115" s="5">
        <v>0</v>
      </c>
      <c r="CN115" s="16">
        <v>0</v>
      </c>
      <c r="CO115" s="6">
        <v>0</v>
      </c>
      <c r="CP115" s="5">
        <v>0</v>
      </c>
      <c r="CQ115" s="16">
        <v>0</v>
      </c>
      <c r="CR115" s="6">
        <v>0</v>
      </c>
      <c r="CS115" s="5">
        <v>0</v>
      </c>
      <c r="CT115" s="16">
        <v>0</v>
      </c>
      <c r="CU115" s="6">
        <v>0</v>
      </c>
      <c r="CV115" s="5">
        <v>0</v>
      </c>
      <c r="CW115" s="16">
        <v>0</v>
      </c>
      <c r="CX115" s="6">
        <f t="shared" si="80"/>
        <v>0</v>
      </c>
      <c r="CY115" s="14">
        <f t="shared" si="81"/>
        <v>0</v>
      </c>
    </row>
    <row r="116" spans="1:171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36</v>
      </c>
      <c r="AH116" s="5">
        <v>938</v>
      </c>
      <c r="AI116" s="16">
        <f t="shared" ref="AI116" si="83">AH116/AG116*1000</f>
        <v>26055.555555555558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f t="shared" si="77"/>
        <v>0</v>
      </c>
      <c r="AP116" s="6">
        <v>0</v>
      </c>
      <c r="AQ116" s="5">
        <v>0</v>
      </c>
      <c r="AR116" s="16">
        <v>0</v>
      </c>
      <c r="AS116" s="6">
        <v>0</v>
      </c>
      <c r="AT116" s="5">
        <v>0</v>
      </c>
      <c r="AU116" s="16">
        <f t="shared" si="78"/>
        <v>0</v>
      </c>
      <c r="AV116" s="6">
        <v>144</v>
      </c>
      <c r="AW116" s="5">
        <v>2871</v>
      </c>
      <c r="AX116" s="16">
        <f t="shared" ref="AX116:AX121" si="84">AW116/AV116*1000</f>
        <v>19937.5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f t="shared" si="79"/>
        <v>0</v>
      </c>
      <c r="CC116" s="6">
        <v>0</v>
      </c>
      <c r="CD116" s="5">
        <v>0</v>
      </c>
      <c r="CE116" s="16">
        <v>0</v>
      </c>
      <c r="CF116" s="6">
        <v>0</v>
      </c>
      <c r="CG116" s="5">
        <v>0</v>
      </c>
      <c r="CH116" s="16">
        <v>0</v>
      </c>
      <c r="CI116" s="6">
        <v>0</v>
      </c>
      <c r="CJ116" s="5">
        <v>0</v>
      </c>
      <c r="CK116" s="16">
        <v>0</v>
      </c>
      <c r="CL116" s="6">
        <v>0</v>
      </c>
      <c r="CM116" s="5">
        <v>0</v>
      </c>
      <c r="CN116" s="16">
        <v>0</v>
      </c>
      <c r="CO116" s="6">
        <v>0</v>
      </c>
      <c r="CP116" s="5">
        <v>0</v>
      </c>
      <c r="CQ116" s="16">
        <v>0</v>
      </c>
      <c r="CR116" s="6">
        <v>0</v>
      </c>
      <c r="CS116" s="5">
        <v>0</v>
      </c>
      <c r="CT116" s="16">
        <v>0</v>
      </c>
      <c r="CU116" s="6">
        <v>0</v>
      </c>
      <c r="CV116" s="5">
        <v>0</v>
      </c>
      <c r="CW116" s="16">
        <v>0</v>
      </c>
      <c r="CX116" s="6">
        <f t="shared" si="80"/>
        <v>180</v>
      </c>
      <c r="CY116" s="14">
        <f t="shared" si="81"/>
        <v>3809</v>
      </c>
    </row>
    <row r="117" spans="1:171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0</v>
      </c>
      <c r="P117" s="5">
        <v>0</v>
      </c>
      <c r="Q117" s="16">
        <v>0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0</v>
      </c>
      <c r="AE117" s="5">
        <v>0</v>
      </c>
      <c r="AF117" s="16">
        <v>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f t="shared" si="77"/>
        <v>0</v>
      </c>
      <c r="AP117" s="6">
        <v>0</v>
      </c>
      <c r="AQ117" s="5">
        <v>0</v>
      </c>
      <c r="AR117" s="16">
        <v>0</v>
      </c>
      <c r="AS117" s="6">
        <v>0</v>
      </c>
      <c r="AT117" s="5">
        <v>0</v>
      </c>
      <c r="AU117" s="16">
        <f t="shared" si="78"/>
        <v>0</v>
      </c>
      <c r="AV117" s="6">
        <v>180</v>
      </c>
      <c r="AW117" s="5">
        <v>3664</v>
      </c>
      <c r="AX117" s="16">
        <f t="shared" si="84"/>
        <v>20355.555555555555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f t="shared" si="79"/>
        <v>0</v>
      </c>
      <c r="CC117" s="6">
        <v>0</v>
      </c>
      <c r="CD117" s="5">
        <v>0</v>
      </c>
      <c r="CE117" s="16">
        <v>0</v>
      </c>
      <c r="CF117" s="6">
        <v>0</v>
      </c>
      <c r="CG117" s="5">
        <v>0</v>
      </c>
      <c r="CH117" s="16">
        <v>0</v>
      </c>
      <c r="CI117" s="6">
        <v>0</v>
      </c>
      <c r="CJ117" s="5">
        <v>0</v>
      </c>
      <c r="CK117" s="16">
        <v>0</v>
      </c>
      <c r="CL117" s="6">
        <v>0</v>
      </c>
      <c r="CM117" s="5">
        <v>0</v>
      </c>
      <c r="CN117" s="16">
        <v>0</v>
      </c>
      <c r="CO117" s="6">
        <v>0</v>
      </c>
      <c r="CP117" s="5">
        <v>0</v>
      </c>
      <c r="CQ117" s="16">
        <v>0</v>
      </c>
      <c r="CR117" s="6">
        <v>0</v>
      </c>
      <c r="CS117" s="5">
        <v>0</v>
      </c>
      <c r="CT117" s="16">
        <v>0</v>
      </c>
      <c r="CU117" s="6">
        <v>0</v>
      </c>
      <c r="CV117" s="5">
        <v>0</v>
      </c>
      <c r="CW117" s="16">
        <v>0</v>
      </c>
      <c r="CX117" s="6">
        <f t="shared" si="80"/>
        <v>180</v>
      </c>
      <c r="CY117" s="14">
        <f t="shared" si="81"/>
        <v>3664</v>
      </c>
    </row>
    <row r="118" spans="1:171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f t="shared" si="77"/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f t="shared" si="78"/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f t="shared" si="79"/>
        <v>0</v>
      </c>
      <c r="CC118" s="6">
        <v>0</v>
      </c>
      <c r="CD118" s="5">
        <v>0</v>
      </c>
      <c r="CE118" s="16">
        <v>0</v>
      </c>
      <c r="CF118" s="6">
        <v>0</v>
      </c>
      <c r="CG118" s="5">
        <v>0</v>
      </c>
      <c r="CH118" s="16">
        <v>0</v>
      </c>
      <c r="CI118" s="6">
        <v>0</v>
      </c>
      <c r="CJ118" s="5">
        <v>0</v>
      </c>
      <c r="CK118" s="16">
        <v>0</v>
      </c>
      <c r="CL118" s="6">
        <v>0</v>
      </c>
      <c r="CM118" s="5">
        <v>0</v>
      </c>
      <c r="CN118" s="16">
        <v>0</v>
      </c>
      <c r="CO118" s="6">
        <v>0</v>
      </c>
      <c r="CP118" s="5">
        <v>0</v>
      </c>
      <c r="CQ118" s="16">
        <v>0</v>
      </c>
      <c r="CR118" s="6">
        <v>0</v>
      </c>
      <c r="CS118" s="5">
        <v>0</v>
      </c>
      <c r="CT118" s="16">
        <v>0</v>
      </c>
      <c r="CU118" s="6">
        <v>0</v>
      </c>
      <c r="CV118" s="5">
        <v>0</v>
      </c>
      <c r="CW118" s="16">
        <v>0</v>
      </c>
      <c r="CX118" s="6">
        <f t="shared" si="80"/>
        <v>0</v>
      </c>
      <c r="CY118" s="14">
        <f t="shared" si="81"/>
        <v>0</v>
      </c>
    </row>
    <row r="119" spans="1:171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0</v>
      </c>
      <c r="AH119" s="5">
        <v>0</v>
      </c>
      <c r="AI119" s="16">
        <v>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f t="shared" si="77"/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f t="shared" si="78"/>
        <v>0</v>
      </c>
      <c r="AV119" s="6">
        <v>180</v>
      </c>
      <c r="AW119" s="5">
        <v>3902</v>
      </c>
      <c r="AX119" s="16">
        <f t="shared" si="84"/>
        <v>21677.777777777777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f t="shared" si="79"/>
        <v>0</v>
      </c>
      <c r="CC119" s="6">
        <v>0</v>
      </c>
      <c r="CD119" s="5">
        <v>0</v>
      </c>
      <c r="CE119" s="16">
        <v>0</v>
      </c>
      <c r="CF119" s="6">
        <v>0</v>
      </c>
      <c r="CG119" s="5">
        <v>0</v>
      </c>
      <c r="CH119" s="16">
        <v>0</v>
      </c>
      <c r="CI119" s="6">
        <v>0</v>
      </c>
      <c r="CJ119" s="5">
        <v>0</v>
      </c>
      <c r="CK119" s="16">
        <v>0</v>
      </c>
      <c r="CL119" s="6">
        <v>0</v>
      </c>
      <c r="CM119" s="5">
        <v>0</v>
      </c>
      <c r="CN119" s="16">
        <v>0</v>
      </c>
      <c r="CO119" s="6">
        <v>0</v>
      </c>
      <c r="CP119" s="5">
        <v>0</v>
      </c>
      <c r="CQ119" s="16">
        <v>0</v>
      </c>
      <c r="CR119" s="6">
        <v>0</v>
      </c>
      <c r="CS119" s="5">
        <v>0</v>
      </c>
      <c r="CT119" s="16">
        <v>0</v>
      </c>
      <c r="CU119" s="6">
        <v>0</v>
      </c>
      <c r="CV119" s="5">
        <v>0</v>
      </c>
      <c r="CW119" s="16">
        <v>0</v>
      </c>
      <c r="CX119" s="6">
        <f t="shared" si="80"/>
        <v>180</v>
      </c>
      <c r="CY119" s="14">
        <f t="shared" si="81"/>
        <v>3902</v>
      </c>
    </row>
    <row r="120" spans="1:171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f t="shared" si="77"/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f t="shared" si="78"/>
        <v>0</v>
      </c>
      <c r="AV120" s="6">
        <v>108</v>
      </c>
      <c r="AW120" s="5">
        <v>2320</v>
      </c>
      <c r="AX120" s="16">
        <f t="shared" si="84"/>
        <v>21481.481481481482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f t="shared" si="79"/>
        <v>0</v>
      </c>
      <c r="CC120" s="6">
        <v>0</v>
      </c>
      <c r="CD120" s="5">
        <v>0</v>
      </c>
      <c r="CE120" s="16">
        <v>0</v>
      </c>
      <c r="CF120" s="6">
        <v>0</v>
      </c>
      <c r="CG120" s="5">
        <v>0</v>
      </c>
      <c r="CH120" s="16">
        <v>0</v>
      </c>
      <c r="CI120" s="6">
        <v>0</v>
      </c>
      <c r="CJ120" s="5">
        <v>0</v>
      </c>
      <c r="CK120" s="16">
        <v>0</v>
      </c>
      <c r="CL120" s="6">
        <v>0</v>
      </c>
      <c r="CM120" s="5">
        <v>0</v>
      </c>
      <c r="CN120" s="16">
        <v>0</v>
      </c>
      <c r="CO120" s="6">
        <v>0</v>
      </c>
      <c r="CP120" s="5">
        <v>0</v>
      </c>
      <c r="CQ120" s="16">
        <v>0</v>
      </c>
      <c r="CR120" s="6">
        <v>0</v>
      </c>
      <c r="CS120" s="5">
        <v>0</v>
      </c>
      <c r="CT120" s="16">
        <v>0</v>
      </c>
      <c r="CU120" s="6">
        <v>0</v>
      </c>
      <c r="CV120" s="5">
        <v>0</v>
      </c>
      <c r="CW120" s="16">
        <v>0</v>
      </c>
      <c r="CX120" s="6">
        <f t="shared" si="80"/>
        <v>108</v>
      </c>
      <c r="CY120" s="14">
        <f t="shared" si="81"/>
        <v>2320</v>
      </c>
    </row>
    <row r="121" spans="1:171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0</v>
      </c>
      <c r="AE121" s="5">
        <v>0</v>
      </c>
      <c r="AF121" s="16">
        <v>0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f t="shared" si="77"/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f t="shared" si="78"/>
        <v>0</v>
      </c>
      <c r="AV121" s="6">
        <v>90</v>
      </c>
      <c r="AW121" s="5">
        <v>1908</v>
      </c>
      <c r="AX121" s="16">
        <f t="shared" si="84"/>
        <v>21200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f t="shared" si="79"/>
        <v>0</v>
      </c>
      <c r="CC121" s="6">
        <v>0</v>
      </c>
      <c r="CD121" s="5">
        <v>0</v>
      </c>
      <c r="CE121" s="16">
        <v>0</v>
      </c>
      <c r="CF121" s="6">
        <v>0</v>
      </c>
      <c r="CG121" s="5">
        <v>0</v>
      </c>
      <c r="CH121" s="16">
        <v>0</v>
      </c>
      <c r="CI121" s="6">
        <v>0</v>
      </c>
      <c r="CJ121" s="5">
        <v>0</v>
      </c>
      <c r="CK121" s="16">
        <v>0</v>
      </c>
      <c r="CL121" s="6">
        <v>0</v>
      </c>
      <c r="CM121" s="5">
        <v>0</v>
      </c>
      <c r="CN121" s="16">
        <v>0</v>
      </c>
      <c r="CO121" s="6">
        <v>0</v>
      </c>
      <c r="CP121" s="5">
        <v>0</v>
      </c>
      <c r="CQ121" s="16">
        <v>0</v>
      </c>
      <c r="CR121" s="6">
        <v>0</v>
      </c>
      <c r="CS121" s="5">
        <v>0</v>
      </c>
      <c r="CT121" s="16">
        <v>0</v>
      </c>
      <c r="CU121" s="6">
        <v>0</v>
      </c>
      <c r="CV121" s="5">
        <v>0</v>
      </c>
      <c r="CW121" s="16">
        <v>0</v>
      </c>
      <c r="CX121" s="6">
        <f t="shared" si="80"/>
        <v>90</v>
      </c>
      <c r="CY121" s="14">
        <f t="shared" si="81"/>
        <v>1908</v>
      </c>
    </row>
    <row r="122" spans="1:171" ht="15" thickBot="1" x14ac:dyDescent="0.35">
      <c r="A122" s="60"/>
      <c r="B122" s="61" t="s">
        <v>17</v>
      </c>
      <c r="C122" s="42">
        <f>SUM(C110:C121)</f>
        <v>0</v>
      </c>
      <c r="D122" s="41">
        <f>SUM(D110:D121)</f>
        <v>0</v>
      </c>
      <c r="E122" s="62"/>
      <c r="F122" s="42">
        <f>SUM(F110:F121)</f>
        <v>0</v>
      </c>
      <c r="G122" s="41">
        <f>SUM(G110:G121)</f>
        <v>0</v>
      </c>
      <c r="H122" s="62"/>
      <c r="I122" s="42">
        <f>SUM(I110:I121)</f>
        <v>0</v>
      </c>
      <c r="J122" s="41">
        <f>SUM(J110:J121)</f>
        <v>0</v>
      </c>
      <c r="K122" s="62"/>
      <c r="L122" s="42">
        <f>SUM(L110:L121)</f>
        <v>0</v>
      </c>
      <c r="M122" s="41">
        <f>SUM(M110:M121)</f>
        <v>0</v>
      </c>
      <c r="N122" s="62"/>
      <c r="O122" s="42">
        <f>SUM(O110:O121)</f>
        <v>0</v>
      </c>
      <c r="P122" s="41">
        <f>SUM(P110:P121)</f>
        <v>0</v>
      </c>
      <c r="Q122" s="62"/>
      <c r="R122" s="42">
        <f>SUM(R110:R121)</f>
        <v>0</v>
      </c>
      <c r="S122" s="41">
        <f>SUM(S110:S121)</f>
        <v>0</v>
      </c>
      <c r="T122" s="62"/>
      <c r="U122" s="42">
        <f>SUM(U110:U121)</f>
        <v>0</v>
      </c>
      <c r="V122" s="41">
        <f>SUM(V110:V121)</f>
        <v>0</v>
      </c>
      <c r="W122" s="62"/>
      <c r="X122" s="42">
        <f>SUM(X110:X121)</f>
        <v>0</v>
      </c>
      <c r="Y122" s="41">
        <f>SUM(Y110:Y121)</f>
        <v>0</v>
      </c>
      <c r="Z122" s="62"/>
      <c r="AA122" s="42">
        <f>SUM(AA110:AA121)</f>
        <v>0</v>
      </c>
      <c r="AB122" s="41">
        <f>SUM(AB110:AB121)</f>
        <v>0</v>
      </c>
      <c r="AC122" s="62"/>
      <c r="AD122" s="42">
        <f>SUM(AD110:AD121)</f>
        <v>0</v>
      </c>
      <c r="AE122" s="41">
        <f>SUM(AE110:AE121)</f>
        <v>0</v>
      </c>
      <c r="AF122" s="62"/>
      <c r="AG122" s="42">
        <f>SUM(AG110:AG121)</f>
        <v>36</v>
      </c>
      <c r="AH122" s="41">
        <f>SUM(AH110:AH121)</f>
        <v>938</v>
      </c>
      <c r="AI122" s="62"/>
      <c r="AJ122" s="42">
        <f>SUM(AJ110:AJ121)</f>
        <v>0</v>
      </c>
      <c r="AK122" s="41">
        <f>SUM(AK110:AK121)</f>
        <v>0</v>
      </c>
      <c r="AL122" s="62"/>
      <c r="AM122" s="42">
        <f t="shared" ref="AM122:AN122" si="85">SUM(AM110:AM121)</f>
        <v>0</v>
      </c>
      <c r="AN122" s="41">
        <f t="shared" si="85"/>
        <v>0</v>
      </c>
      <c r="AO122" s="62"/>
      <c r="AP122" s="42">
        <f>SUM(AP110:AP121)</f>
        <v>0</v>
      </c>
      <c r="AQ122" s="41">
        <f>SUM(AQ110:AQ121)</f>
        <v>0</v>
      </c>
      <c r="AR122" s="62"/>
      <c r="AS122" s="42">
        <f t="shared" ref="AS122:AT122" si="86">SUM(AS110:AS121)</f>
        <v>0</v>
      </c>
      <c r="AT122" s="41">
        <f t="shared" si="86"/>
        <v>0</v>
      </c>
      <c r="AU122" s="62"/>
      <c r="AV122" s="42">
        <f>SUM(AV110:AV121)</f>
        <v>738</v>
      </c>
      <c r="AW122" s="41">
        <f>SUM(AW110:AW121)</f>
        <v>15261</v>
      </c>
      <c r="AX122" s="62"/>
      <c r="AY122" s="42">
        <f>SUM(AY110:AY121)</f>
        <v>0</v>
      </c>
      <c r="AZ122" s="41">
        <f>SUM(AZ110:AZ121)</f>
        <v>0</v>
      </c>
      <c r="BA122" s="62"/>
      <c r="BB122" s="42">
        <f>SUM(BB110:BB121)</f>
        <v>0</v>
      </c>
      <c r="BC122" s="41">
        <f>SUM(BC110:BC121)</f>
        <v>0</v>
      </c>
      <c r="BD122" s="62"/>
      <c r="BE122" s="42">
        <f>SUM(BE110:BE121)</f>
        <v>0</v>
      </c>
      <c r="BF122" s="41">
        <f>SUM(BF110:BF121)</f>
        <v>0</v>
      </c>
      <c r="BG122" s="62"/>
      <c r="BH122" s="42">
        <f>SUM(BH110:BH121)</f>
        <v>0</v>
      </c>
      <c r="BI122" s="41">
        <f>SUM(BI110:BI121)</f>
        <v>0</v>
      </c>
      <c r="BJ122" s="62"/>
      <c r="BK122" s="42">
        <f>SUM(BK110:BK121)</f>
        <v>0</v>
      </c>
      <c r="BL122" s="41">
        <f>SUM(BL110:BL121)</f>
        <v>0</v>
      </c>
      <c r="BM122" s="62"/>
      <c r="BN122" s="42">
        <f>SUM(BN110:BN121)</f>
        <v>0</v>
      </c>
      <c r="BO122" s="41">
        <f>SUM(BO110:BO121)</f>
        <v>0</v>
      </c>
      <c r="BP122" s="62"/>
      <c r="BQ122" s="42">
        <f>SUM(BQ110:BQ121)</f>
        <v>0</v>
      </c>
      <c r="BR122" s="41">
        <f>SUM(BR110:BR121)</f>
        <v>0</v>
      </c>
      <c r="BS122" s="62"/>
      <c r="BT122" s="42">
        <f>SUM(BT110:BT121)</f>
        <v>0</v>
      </c>
      <c r="BU122" s="41">
        <f>SUM(BU110:BU121)</f>
        <v>0</v>
      </c>
      <c r="BV122" s="62"/>
      <c r="BW122" s="42">
        <f>SUM(BW110:BW121)</f>
        <v>0</v>
      </c>
      <c r="BX122" s="41">
        <f>SUM(BX110:BX121)</f>
        <v>0</v>
      </c>
      <c r="BY122" s="62"/>
      <c r="BZ122" s="42">
        <f t="shared" ref="BZ122:CA122" si="87">SUM(BZ110:BZ121)</f>
        <v>0</v>
      </c>
      <c r="CA122" s="41">
        <f t="shared" si="87"/>
        <v>0</v>
      </c>
      <c r="CB122" s="62"/>
      <c r="CC122" s="42">
        <f>SUM(CC110:CC121)</f>
        <v>0</v>
      </c>
      <c r="CD122" s="41">
        <f>SUM(CD110:CD121)</f>
        <v>0</v>
      </c>
      <c r="CE122" s="62"/>
      <c r="CF122" s="42">
        <f>SUM(CF110:CF121)</f>
        <v>0</v>
      </c>
      <c r="CG122" s="41">
        <f>SUM(CG110:CG121)</f>
        <v>0</v>
      </c>
      <c r="CH122" s="62"/>
      <c r="CI122" s="42">
        <f>SUM(CI110:CI121)</f>
        <v>0</v>
      </c>
      <c r="CJ122" s="41">
        <f>SUM(CJ110:CJ121)</f>
        <v>0</v>
      </c>
      <c r="CK122" s="62"/>
      <c r="CL122" s="42">
        <f>SUM(CL110:CL121)</f>
        <v>0</v>
      </c>
      <c r="CM122" s="41">
        <f>SUM(CM110:CM121)</f>
        <v>0</v>
      </c>
      <c r="CN122" s="62"/>
      <c r="CO122" s="42">
        <f>SUM(CO110:CO121)</f>
        <v>0</v>
      </c>
      <c r="CP122" s="41">
        <f>SUM(CP110:CP121)</f>
        <v>0</v>
      </c>
      <c r="CQ122" s="62"/>
      <c r="CR122" s="42">
        <f>SUM(CR110:CR121)</f>
        <v>0</v>
      </c>
      <c r="CS122" s="41">
        <f>SUM(CS110:CS121)</f>
        <v>0</v>
      </c>
      <c r="CT122" s="62"/>
      <c r="CU122" s="42">
        <f>SUM(CU110:CU121)</f>
        <v>0</v>
      </c>
      <c r="CV122" s="41">
        <f>SUM(CV110:CV121)</f>
        <v>0</v>
      </c>
      <c r="CW122" s="62"/>
      <c r="CX122" s="42">
        <f t="shared" si="80"/>
        <v>774</v>
      </c>
      <c r="CY122" s="43">
        <f t="shared" si="81"/>
        <v>16199</v>
      </c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</row>
    <row r="123" spans="1:171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f t="shared" ref="AO123:AO134" si="88">IF(AM123=0,0,AN123/AM123*1000)</f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f t="shared" ref="AU123:AU134" si="89">IF(AS123=0,0,AT123/AS123*1000)</f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f t="shared" ref="CB123:CB134" si="90">IF(BZ123=0,0,CA123/BZ123*1000)</f>
        <v>0</v>
      </c>
      <c r="CC123" s="6">
        <v>0</v>
      </c>
      <c r="CD123" s="5">
        <v>0</v>
      </c>
      <c r="CE123" s="16">
        <v>0</v>
      </c>
      <c r="CF123" s="6">
        <v>0</v>
      </c>
      <c r="CG123" s="5">
        <v>0</v>
      </c>
      <c r="CH123" s="16">
        <v>0</v>
      </c>
      <c r="CI123" s="6">
        <v>0</v>
      </c>
      <c r="CJ123" s="5">
        <v>0</v>
      </c>
      <c r="CK123" s="16">
        <v>0</v>
      </c>
      <c r="CL123" s="6">
        <v>0</v>
      </c>
      <c r="CM123" s="5">
        <v>0</v>
      </c>
      <c r="CN123" s="16">
        <v>0</v>
      </c>
      <c r="CO123" s="6">
        <v>0</v>
      </c>
      <c r="CP123" s="5">
        <v>0</v>
      </c>
      <c r="CQ123" s="16">
        <v>0</v>
      </c>
      <c r="CR123" s="6">
        <v>0</v>
      </c>
      <c r="CS123" s="5">
        <v>0</v>
      </c>
      <c r="CT123" s="16">
        <v>0</v>
      </c>
      <c r="CU123" s="6">
        <v>0</v>
      </c>
      <c r="CV123" s="5">
        <v>0</v>
      </c>
      <c r="CW123" s="16">
        <v>0</v>
      </c>
      <c r="CX123" s="6">
        <f t="shared" ref="CX123:CX134" si="91">SUM(CU123,CR123,CO123,CL123,CI123,CC123,BW123,BT123,BQ123,BK123,BB123,AV123,AP123,AJ123,AD123,X123,R123,L123,F123,C123,AG123,I123+AA123+BN123+O123)</f>
        <v>0</v>
      </c>
      <c r="CY123" s="16">
        <f t="shared" ref="CY123:CY134" si="92">SUM(CV123,CS123,CP123,CM123,CJ123,CD123,BX123,BU123,BR123,BL123,BC123,AW123,AQ123,AK123,AE123,Y123,S123,M123,G123,D123,AH123,J123+AB123+BO123+P123)</f>
        <v>0</v>
      </c>
    </row>
    <row r="124" spans="1:171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0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f t="shared" si="88"/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f t="shared" si="89"/>
        <v>0</v>
      </c>
      <c r="AV124" s="6">
        <v>54</v>
      </c>
      <c r="AW124" s="5">
        <v>990</v>
      </c>
      <c r="AX124" s="16">
        <f t="shared" ref="AX124" si="93">AW124/AV124*1000</f>
        <v>18333.333333333332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f t="shared" si="90"/>
        <v>0</v>
      </c>
      <c r="CC124" s="6">
        <v>0</v>
      </c>
      <c r="CD124" s="5">
        <v>0</v>
      </c>
      <c r="CE124" s="16">
        <v>0</v>
      </c>
      <c r="CF124" s="6">
        <v>0</v>
      </c>
      <c r="CG124" s="5">
        <v>0</v>
      </c>
      <c r="CH124" s="16">
        <v>0</v>
      </c>
      <c r="CI124" s="6">
        <v>0</v>
      </c>
      <c r="CJ124" s="5">
        <v>0</v>
      </c>
      <c r="CK124" s="16">
        <v>0</v>
      </c>
      <c r="CL124" s="6">
        <v>0</v>
      </c>
      <c r="CM124" s="5">
        <v>0</v>
      </c>
      <c r="CN124" s="16">
        <v>0</v>
      </c>
      <c r="CO124" s="6">
        <v>0</v>
      </c>
      <c r="CP124" s="5">
        <v>0</v>
      </c>
      <c r="CQ124" s="16">
        <v>0</v>
      </c>
      <c r="CR124" s="6">
        <v>0</v>
      </c>
      <c r="CS124" s="5">
        <v>0</v>
      </c>
      <c r="CT124" s="16">
        <v>0</v>
      </c>
      <c r="CU124" s="6">
        <v>0</v>
      </c>
      <c r="CV124" s="5">
        <v>0</v>
      </c>
      <c r="CW124" s="16">
        <v>0</v>
      </c>
      <c r="CX124" s="6">
        <f t="shared" si="91"/>
        <v>54</v>
      </c>
      <c r="CY124" s="16">
        <f t="shared" si="92"/>
        <v>990</v>
      </c>
    </row>
    <row r="125" spans="1:171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0</v>
      </c>
      <c r="P125" s="5">
        <v>0</v>
      </c>
      <c r="Q125" s="16">
        <v>0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f t="shared" si="88"/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f t="shared" si="89"/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f t="shared" si="90"/>
        <v>0</v>
      </c>
      <c r="CC125" s="6">
        <v>0</v>
      </c>
      <c r="CD125" s="5">
        <v>0</v>
      </c>
      <c r="CE125" s="16">
        <v>0</v>
      </c>
      <c r="CF125" s="6">
        <v>0</v>
      </c>
      <c r="CG125" s="5">
        <v>0</v>
      </c>
      <c r="CH125" s="16">
        <v>0</v>
      </c>
      <c r="CI125" s="6">
        <v>0</v>
      </c>
      <c r="CJ125" s="5">
        <v>0</v>
      </c>
      <c r="CK125" s="16">
        <v>0</v>
      </c>
      <c r="CL125" s="6">
        <v>0</v>
      </c>
      <c r="CM125" s="5">
        <v>0</v>
      </c>
      <c r="CN125" s="16">
        <v>0</v>
      </c>
      <c r="CO125" s="6">
        <v>0</v>
      </c>
      <c r="CP125" s="5">
        <v>0</v>
      </c>
      <c r="CQ125" s="16">
        <v>0</v>
      </c>
      <c r="CR125" s="6">
        <v>0</v>
      </c>
      <c r="CS125" s="5">
        <v>0</v>
      </c>
      <c r="CT125" s="16">
        <v>0</v>
      </c>
      <c r="CU125" s="6">
        <v>0</v>
      </c>
      <c r="CV125" s="5">
        <v>0</v>
      </c>
      <c r="CW125" s="16">
        <v>0</v>
      </c>
      <c r="CX125" s="6">
        <f t="shared" si="91"/>
        <v>0</v>
      </c>
      <c r="CY125" s="16">
        <f t="shared" si="92"/>
        <v>0</v>
      </c>
    </row>
    <row r="126" spans="1:171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0</v>
      </c>
      <c r="P126" s="5">
        <v>0</v>
      </c>
      <c r="Q126" s="16">
        <v>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f t="shared" si="88"/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f t="shared" si="89"/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f t="shared" si="90"/>
        <v>0</v>
      </c>
      <c r="CC126" s="6">
        <v>0</v>
      </c>
      <c r="CD126" s="5">
        <v>0</v>
      </c>
      <c r="CE126" s="16">
        <v>0</v>
      </c>
      <c r="CF126" s="6">
        <v>0</v>
      </c>
      <c r="CG126" s="5">
        <v>0</v>
      </c>
      <c r="CH126" s="16">
        <v>0</v>
      </c>
      <c r="CI126" s="6">
        <v>0</v>
      </c>
      <c r="CJ126" s="5">
        <v>0</v>
      </c>
      <c r="CK126" s="16">
        <v>0</v>
      </c>
      <c r="CL126" s="6">
        <v>0</v>
      </c>
      <c r="CM126" s="5">
        <v>0</v>
      </c>
      <c r="CN126" s="16">
        <v>0</v>
      </c>
      <c r="CO126" s="6">
        <v>0</v>
      </c>
      <c r="CP126" s="5">
        <v>0</v>
      </c>
      <c r="CQ126" s="16">
        <v>0</v>
      </c>
      <c r="CR126" s="6">
        <v>0</v>
      </c>
      <c r="CS126" s="5">
        <v>0</v>
      </c>
      <c r="CT126" s="16">
        <v>0</v>
      </c>
      <c r="CU126" s="6">
        <v>0</v>
      </c>
      <c r="CV126" s="5">
        <v>0</v>
      </c>
      <c r="CW126" s="16">
        <v>0</v>
      </c>
      <c r="CX126" s="6">
        <f t="shared" si="91"/>
        <v>0</v>
      </c>
      <c r="CY126" s="16">
        <f t="shared" si="92"/>
        <v>0</v>
      </c>
    </row>
    <row r="127" spans="1:171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f t="shared" si="88"/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f t="shared" si="89"/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f t="shared" si="90"/>
        <v>0</v>
      </c>
      <c r="CC127" s="6">
        <v>0</v>
      </c>
      <c r="CD127" s="5">
        <v>0</v>
      </c>
      <c r="CE127" s="16">
        <v>0</v>
      </c>
      <c r="CF127" s="6">
        <v>0</v>
      </c>
      <c r="CG127" s="5">
        <v>0</v>
      </c>
      <c r="CH127" s="16">
        <v>0</v>
      </c>
      <c r="CI127" s="6">
        <v>0</v>
      </c>
      <c r="CJ127" s="5">
        <v>0</v>
      </c>
      <c r="CK127" s="16">
        <v>0</v>
      </c>
      <c r="CL127" s="6">
        <v>0</v>
      </c>
      <c r="CM127" s="5">
        <v>0</v>
      </c>
      <c r="CN127" s="16">
        <v>0</v>
      </c>
      <c r="CO127" s="6">
        <v>0</v>
      </c>
      <c r="CP127" s="5">
        <v>0</v>
      </c>
      <c r="CQ127" s="16">
        <v>0</v>
      </c>
      <c r="CR127" s="6">
        <v>0</v>
      </c>
      <c r="CS127" s="5">
        <v>0</v>
      </c>
      <c r="CT127" s="16">
        <v>0</v>
      </c>
      <c r="CU127" s="6">
        <v>0</v>
      </c>
      <c r="CV127" s="5">
        <v>0</v>
      </c>
      <c r="CW127" s="16">
        <v>0</v>
      </c>
      <c r="CX127" s="6">
        <f t="shared" si="91"/>
        <v>0</v>
      </c>
      <c r="CY127" s="16">
        <f t="shared" si="92"/>
        <v>0</v>
      </c>
    </row>
    <row r="128" spans="1:171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0</v>
      </c>
      <c r="P128" s="5">
        <v>0</v>
      </c>
      <c r="Q128" s="16">
        <v>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f t="shared" si="88"/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f t="shared" si="89"/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f t="shared" si="90"/>
        <v>0</v>
      </c>
      <c r="CC128" s="6">
        <v>0</v>
      </c>
      <c r="CD128" s="5">
        <v>0</v>
      </c>
      <c r="CE128" s="16">
        <v>0</v>
      </c>
      <c r="CF128" s="6">
        <v>0</v>
      </c>
      <c r="CG128" s="5">
        <v>0</v>
      </c>
      <c r="CH128" s="16">
        <v>0</v>
      </c>
      <c r="CI128" s="6">
        <v>0</v>
      </c>
      <c r="CJ128" s="5">
        <v>0</v>
      </c>
      <c r="CK128" s="16">
        <v>0</v>
      </c>
      <c r="CL128" s="6">
        <v>0</v>
      </c>
      <c r="CM128" s="5">
        <v>0</v>
      </c>
      <c r="CN128" s="16">
        <v>0</v>
      </c>
      <c r="CO128" s="6">
        <v>0</v>
      </c>
      <c r="CP128" s="5">
        <v>0</v>
      </c>
      <c r="CQ128" s="16">
        <v>0</v>
      </c>
      <c r="CR128" s="6">
        <v>0</v>
      </c>
      <c r="CS128" s="5">
        <v>0</v>
      </c>
      <c r="CT128" s="16">
        <v>0</v>
      </c>
      <c r="CU128" s="6">
        <v>0</v>
      </c>
      <c r="CV128" s="5">
        <v>0</v>
      </c>
      <c r="CW128" s="16">
        <v>0</v>
      </c>
      <c r="CX128" s="6">
        <f t="shared" si="91"/>
        <v>0</v>
      </c>
      <c r="CY128" s="16">
        <f t="shared" si="92"/>
        <v>0</v>
      </c>
    </row>
    <row r="129" spans="1:171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f t="shared" si="88"/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f t="shared" si="89"/>
        <v>0</v>
      </c>
      <c r="AV129" s="6">
        <v>215.99600000000001</v>
      </c>
      <c r="AW129" s="5">
        <v>4437.125</v>
      </c>
      <c r="AX129" s="16">
        <f t="shared" ref="AX129" si="94">AW129/AV129*1000</f>
        <v>20542.62578936647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f t="shared" si="90"/>
        <v>0</v>
      </c>
      <c r="CC129" s="6">
        <v>0</v>
      </c>
      <c r="CD129" s="5">
        <v>0</v>
      </c>
      <c r="CE129" s="16">
        <v>0</v>
      </c>
      <c r="CF129" s="6">
        <v>0</v>
      </c>
      <c r="CG129" s="5">
        <v>0</v>
      </c>
      <c r="CH129" s="16">
        <v>0</v>
      </c>
      <c r="CI129" s="6">
        <v>0</v>
      </c>
      <c r="CJ129" s="5">
        <v>0</v>
      </c>
      <c r="CK129" s="16">
        <v>0</v>
      </c>
      <c r="CL129" s="6">
        <v>0</v>
      </c>
      <c r="CM129" s="5">
        <v>0</v>
      </c>
      <c r="CN129" s="16">
        <v>0</v>
      </c>
      <c r="CO129" s="6">
        <v>0</v>
      </c>
      <c r="CP129" s="5">
        <v>0</v>
      </c>
      <c r="CQ129" s="16">
        <v>0</v>
      </c>
      <c r="CR129" s="6">
        <v>0</v>
      </c>
      <c r="CS129" s="5">
        <v>0</v>
      </c>
      <c r="CT129" s="16">
        <v>0</v>
      </c>
      <c r="CU129" s="6">
        <v>54</v>
      </c>
      <c r="CV129" s="5">
        <v>1111.825</v>
      </c>
      <c r="CW129" s="16">
        <f t="shared" ref="CW129" si="95">CV129/CU129*1000</f>
        <v>20589.35185185185</v>
      </c>
      <c r="CX129" s="6">
        <f t="shared" si="91"/>
        <v>269.99599999999998</v>
      </c>
      <c r="CY129" s="16">
        <f t="shared" si="92"/>
        <v>5548.95</v>
      </c>
    </row>
    <row r="130" spans="1:171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0</v>
      </c>
      <c r="P130" s="5">
        <v>0</v>
      </c>
      <c r="Q130" s="16">
        <v>0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f t="shared" si="88"/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f t="shared" si="89"/>
        <v>0</v>
      </c>
      <c r="AV130" s="6">
        <v>144</v>
      </c>
      <c r="AW130" s="5">
        <v>2188.2240000000002</v>
      </c>
      <c r="AX130" s="16">
        <f t="shared" ref="AX130" si="96">AW130/AV130*1000</f>
        <v>15196.000000000002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0.1</v>
      </c>
      <c r="BL130" s="5">
        <v>20.25</v>
      </c>
      <c r="BM130" s="16">
        <f t="shared" ref="BM130" si="97">BL130/BK130*1000</f>
        <v>202500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f t="shared" si="90"/>
        <v>0</v>
      </c>
      <c r="CC130" s="6">
        <v>0</v>
      </c>
      <c r="CD130" s="5">
        <v>0</v>
      </c>
      <c r="CE130" s="16">
        <v>0</v>
      </c>
      <c r="CF130" s="6">
        <v>0</v>
      </c>
      <c r="CG130" s="5">
        <v>0</v>
      </c>
      <c r="CH130" s="16">
        <v>0</v>
      </c>
      <c r="CI130" s="6">
        <v>0</v>
      </c>
      <c r="CJ130" s="5">
        <v>0</v>
      </c>
      <c r="CK130" s="16">
        <v>0</v>
      </c>
      <c r="CL130" s="6">
        <v>0</v>
      </c>
      <c r="CM130" s="5">
        <v>0</v>
      </c>
      <c r="CN130" s="16">
        <v>0</v>
      </c>
      <c r="CO130" s="6">
        <v>0</v>
      </c>
      <c r="CP130" s="5">
        <v>0</v>
      </c>
      <c r="CQ130" s="16">
        <v>0</v>
      </c>
      <c r="CR130" s="6">
        <v>0</v>
      </c>
      <c r="CS130" s="5">
        <v>0</v>
      </c>
      <c r="CT130" s="16">
        <v>0</v>
      </c>
      <c r="CU130" s="6">
        <v>0</v>
      </c>
      <c r="CV130" s="5">
        <v>0</v>
      </c>
      <c r="CW130" s="16">
        <v>0</v>
      </c>
      <c r="CX130" s="6">
        <f t="shared" si="91"/>
        <v>144.1</v>
      </c>
      <c r="CY130" s="16">
        <f t="shared" si="92"/>
        <v>2208.4740000000002</v>
      </c>
    </row>
    <row r="131" spans="1:171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0</v>
      </c>
      <c r="P131" s="5">
        <v>0</v>
      </c>
      <c r="Q131" s="16">
        <v>0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f t="shared" si="88"/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f t="shared" si="89"/>
        <v>0</v>
      </c>
      <c r="AV131" s="6">
        <v>72</v>
      </c>
      <c r="AW131" s="5">
        <v>1494.797</v>
      </c>
      <c r="AX131" s="16">
        <f t="shared" ref="AX131" si="98">AW131/AV131*1000</f>
        <v>20761.069444444445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f t="shared" si="90"/>
        <v>0</v>
      </c>
      <c r="CC131" s="6">
        <v>0</v>
      </c>
      <c r="CD131" s="5">
        <v>0</v>
      </c>
      <c r="CE131" s="16">
        <v>0</v>
      </c>
      <c r="CF131" s="6">
        <v>0</v>
      </c>
      <c r="CG131" s="5">
        <v>0</v>
      </c>
      <c r="CH131" s="16">
        <v>0</v>
      </c>
      <c r="CI131" s="6">
        <v>0</v>
      </c>
      <c r="CJ131" s="5">
        <v>0</v>
      </c>
      <c r="CK131" s="16">
        <v>0</v>
      </c>
      <c r="CL131" s="6">
        <v>0</v>
      </c>
      <c r="CM131" s="5">
        <v>0</v>
      </c>
      <c r="CN131" s="16">
        <v>0</v>
      </c>
      <c r="CO131" s="6">
        <v>0</v>
      </c>
      <c r="CP131" s="5">
        <v>0</v>
      </c>
      <c r="CQ131" s="16">
        <v>0</v>
      </c>
      <c r="CR131" s="6">
        <v>0</v>
      </c>
      <c r="CS131" s="5">
        <v>0</v>
      </c>
      <c r="CT131" s="16">
        <v>0</v>
      </c>
      <c r="CU131" s="6">
        <v>0</v>
      </c>
      <c r="CV131" s="5">
        <v>0</v>
      </c>
      <c r="CW131" s="16">
        <v>0</v>
      </c>
      <c r="CX131" s="6">
        <f t="shared" si="91"/>
        <v>72</v>
      </c>
      <c r="CY131" s="16">
        <f t="shared" si="92"/>
        <v>1494.797</v>
      </c>
    </row>
    <row r="132" spans="1:171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6.2E-2</v>
      </c>
      <c r="P132" s="5">
        <v>4.4470000000000001</v>
      </c>
      <c r="Q132" s="16">
        <f t="shared" ref="Q132" si="99">P132/O132*1000</f>
        <v>71725.806451612909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0.48299999999999998</v>
      </c>
      <c r="AB132" s="5">
        <v>20.741</v>
      </c>
      <c r="AC132" s="16">
        <f t="shared" ref="AC132" si="100">AB132/AA132*1000</f>
        <v>42942.028985507248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f t="shared" si="88"/>
        <v>0</v>
      </c>
      <c r="AP132" s="6">
        <v>0</v>
      </c>
      <c r="AQ132" s="5">
        <v>0</v>
      </c>
      <c r="AR132" s="16">
        <v>0</v>
      </c>
      <c r="AS132" s="6">
        <v>0</v>
      </c>
      <c r="AT132" s="5">
        <v>0</v>
      </c>
      <c r="AU132" s="16">
        <f t="shared" si="89"/>
        <v>0</v>
      </c>
      <c r="AV132" s="6">
        <v>54</v>
      </c>
      <c r="AW132" s="5">
        <v>1055.0930000000001</v>
      </c>
      <c r="AX132" s="16">
        <f t="shared" ref="AX132" si="101">AW132/AV132*1000</f>
        <v>19538.759259259263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0.69</v>
      </c>
      <c r="BO132" s="5">
        <v>9.3810000000000002</v>
      </c>
      <c r="BP132" s="16">
        <f t="shared" ref="BP132" si="102">BO132/BN132*1000</f>
        <v>13595.652173913046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f t="shared" si="90"/>
        <v>0</v>
      </c>
      <c r="CC132" s="6">
        <v>0</v>
      </c>
      <c r="CD132" s="5">
        <v>0</v>
      </c>
      <c r="CE132" s="16">
        <v>0</v>
      </c>
      <c r="CF132" s="6">
        <v>0</v>
      </c>
      <c r="CG132" s="5">
        <v>0</v>
      </c>
      <c r="CH132" s="16">
        <v>0</v>
      </c>
      <c r="CI132" s="6">
        <v>0</v>
      </c>
      <c r="CJ132" s="5">
        <v>0</v>
      </c>
      <c r="CK132" s="16">
        <v>0</v>
      </c>
      <c r="CL132" s="6">
        <v>0</v>
      </c>
      <c r="CM132" s="5">
        <v>0</v>
      </c>
      <c r="CN132" s="16">
        <v>0</v>
      </c>
      <c r="CO132" s="6">
        <v>0</v>
      </c>
      <c r="CP132" s="5">
        <v>0</v>
      </c>
      <c r="CQ132" s="16">
        <v>0</v>
      </c>
      <c r="CR132" s="6">
        <v>0</v>
      </c>
      <c r="CS132" s="5">
        <v>0</v>
      </c>
      <c r="CT132" s="16">
        <v>0</v>
      </c>
      <c r="CU132" s="6">
        <v>0</v>
      </c>
      <c r="CV132" s="5">
        <v>0</v>
      </c>
      <c r="CW132" s="16">
        <v>0</v>
      </c>
      <c r="CX132" s="6">
        <f t="shared" si="91"/>
        <v>55.234999999999999</v>
      </c>
      <c r="CY132" s="16">
        <f t="shared" si="92"/>
        <v>1089.662</v>
      </c>
    </row>
    <row r="133" spans="1:171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5.2999999999999999E-2</v>
      </c>
      <c r="P133" s="5">
        <v>2.33</v>
      </c>
      <c r="Q133" s="16">
        <f t="shared" ref="Q133" si="103">P133/O133*1000</f>
        <v>43962.264150943396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0.625</v>
      </c>
      <c r="AB133" s="5">
        <v>54.36</v>
      </c>
      <c r="AC133" s="16">
        <f t="shared" ref="AC133" si="104">AB133/AA133*1000</f>
        <v>86976</v>
      </c>
      <c r="AD133" s="6">
        <v>0</v>
      </c>
      <c r="AE133" s="5">
        <v>0</v>
      </c>
      <c r="AF133" s="16">
        <v>0</v>
      </c>
      <c r="AG133" s="6">
        <v>0</v>
      </c>
      <c r="AH133" s="5">
        <v>0</v>
      </c>
      <c r="AI133" s="16">
        <v>0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f t="shared" si="88"/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f t="shared" si="89"/>
        <v>0</v>
      </c>
      <c r="AV133" s="6">
        <v>36</v>
      </c>
      <c r="AW133" s="5">
        <v>764.5</v>
      </c>
      <c r="AX133" s="16">
        <f t="shared" ref="AX133" si="105">AW133/AV133*1000</f>
        <v>21236.111111111109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0.28999999999999998</v>
      </c>
      <c r="BO133" s="5">
        <v>5.03</v>
      </c>
      <c r="BP133" s="16">
        <f t="shared" ref="BP133" si="106">BO133/BN133*1000</f>
        <v>17344.827586206899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f t="shared" si="90"/>
        <v>0</v>
      </c>
      <c r="CC133" s="6">
        <v>0</v>
      </c>
      <c r="CD133" s="5">
        <v>0</v>
      </c>
      <c r="CE133" s="16">
        <v>0</v>
      </c>
      <c r="CF133" s="6">
        <v>0</v>
      </c>
      <c r="CG133" s="5">
        <v>0</v>
      </c>
      <c r="CH133" s="16">
        <v>0</v>
      </c>
      <c r="CI133" s="6">
        <v>0</v>
      </c>
      <c r="CJ133" s="5">
        <v>0</v>
      </c>
      <c r="CK133" s="16">
        <v>0</v>
      </c>
      <c r="CL133" s="6">
        <v>0</v>
      </c>
      <c r="CM133" s="5">
        <v>0</v>
      </c>
      <c r="CN133" s="16">
        <v>0</v>
      </c>
      <c r="CO133" s="6">
        <v>0</v>
      </c>
      <c r="CP133" s="5">
        <v>0</v>
      </c>
      <c r="CQ133" s="16">
        <v>0</v>
      </c>
      <c r="CR133" s="6">
        <v>0</v>
      </c>
      <c r="CS133" s="5">
        <v>0</v>
      </c>
      <c r="CT133" s="16">
        <v>0</v>
      </c>
      <c r="CU133" s="6">
        <v>0</v>
      </c>
      <c r="CV133" s="5">
        <v>0</v>
      </c>
      <c r="CW133" s="16">
        <v>0</v>
      </c>
      <c r="CX133" s="6">
        <f t="shared" si="91"/>
        <v>36.968000000000004</v>
      </c>
      <c r="CY133" s="16">
        <f t="shared" si="92"/>
        <v>826.22</v>
      </c>
    </row>
    <row r="134" spans="1:171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8.4000000000000005E-2</v>
      </c>
      <c r="P134" s="5">
        <v>6.5</v>
      </c>
      <c r="Q134" s="16">
        <f t="shared" ref="Q134" si="107">P134/O134*1000</f>
        <v>77380.952380952382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0.35399999999999998</v>
      </c>
      <c r="AB134" s="5">
        <v>28.68</v>
      </c>
      <c r="AC134" s="16">
        <f t="shared" ref="AC134" si="108">AB134/AA134*1000</f>
        <v>81016.94915254238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f t="shared" si="88"/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f t="shared" si="89"/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0.22</v>
      </c>
      <c r="BO134" s="5">
        <v>3.71</v>
      </c>
      <c r="BP134" s="16">
        <f t="shared" ref="BP134" si="109">BO134/BN134*1000</f>
        <v>16863.636363636364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f t="shared" si="90"/>
        <v>0</v>
      </c>
      <c r="CC134" s="6">
        <v>0</v>
      </c>
      <c r="CD134" s="5">
        <v>0</v>
      </c>
      <c r="CE134" s="16">
        <v>0</v>
      </c>
      <c r="CF134" s="6">
        <v>0</v>
      </c>
      <c r="CG134" s="5">
        <v>0</v>
      </c>
      <c r="CH134" s="16">
        <v>0</v>
      </c>
      <c r="CI134" s="6">
        <v>0</v>
      </c>
      <c r="CJ134" s="5">
        <v>0</v>
      </c>
      <c r="CK134" s="16">
        <v>0</v>
      </c>
      <c r="CL134" s="6">
        <v>0</v>
      </c>
      <c r="CM134" s="5">
        <v>0</v>
      </c>
      <c r="CN134" s="16">
        <v>0</v>
      </c>
      <c r="CO134" s="6">
        <v>0</v>
      </c>
      <c r="CP134" s="5">
        <v>0</v>
      </c>
      <c r="CQ134" s="16">
        <v>0</v>
      </c>
      <c r="CR134" s="6">
        <v>20</v>
      </c>
      <c r="CS134" s="5">
        <v>600</v>
      </c>
      <c r="CT134" s="16">
        <f t="shared" ref="CT134" si="110">CS134/CR134*1000</f>
        <v>30000</v>
      </c>
      <c r="CU134" s="6">
        <v>0</v>
      </c>
      <c r="CV134" s="5">
        <v>0</v>
      </c>
      <c r="CW134" s="16">
        <v>0</v>
      </c>
      <c r="CX134" s="6">
        <f t="shared" si="91"/>
        <v>20.658000000000001</v>
      </c>
      <c r="CY134" s="16">
        <f t="shared" si="92"/>
        <v>638.89</v>
      </c>
    </row>
    <row r="135" spans="1:171" ht="15" thickBot="1" x14ac:dyDescent="0.35">
      <c r="A135" s="60"/>
      <c r="B135" s="61" t="s">
        <v>17</v>
      </c>
      <c r="C135" s="42">
        <f>SUM(C123:C134)</f>
        <v>0</v>
      </c>
      <c r="D135" s="41">
        <f>SUM(D123:D134)</f>
        <v>0</v>
      </c>
      <c r="E135" s="62"/>
      <c r="F135" s="42">
        <f>SUM(F123:F134)</f>
        <v>0</v>
      </c>
      <c r="G135" s="41">
        <f>SUM(G123:G134)</f>
        <v>0</v>
      </c>
      <c r="H135" s="62"/>
      <c r="I135" s="42">
        <f>SUM(I123:I134)</f>
        <v>0</v>
      </c>
      <c r="J135" s="41">
        <f>SUM(J123:J134)</f>
        <v>0</v>
      </c>
      <c r="K135" s="62"/>
      <c r="L135" s="42">
        <f>SUM(L123:L134)</f>
        <v>0</v>
      </c>
      <c r="M135" s="41">
        <f>SUM(M123:M134)</f>
        <v>0</v>
      </c>
      <c r="N135" s="62"/>
      <c r="O135" s="42">
        <f>SUM(O123:O134)</f>
        <v>0.19900000000000001</v>
      </c>
      <c r="P135" s="41">
        <f>SUM(P123:P134)</f>
        <v>13.277000000000001</v>
      </c>
      <c r="Q135" s="62"/>
      <c r="R135" s="42">
        <f>SUM(R123:R134)</f>
        <v>0</v>
      </c>
      <c r="S135" s="41">
        <f>SUM(S123:S134)</f>
        <v>0</v>
      </c>
      <c r="T135" s="62"/>
      <c r="U135" s="42">
        <f>SUM(U123:U134)</f>
        <v>0</v>
      </c>
      <c r="V135" s="41">
        <f>SUM(V123:V134)</f>
        <v>0</v>
      </c>
      <c r="W135" s="62"/>
      <c r="X135" s="42">
        <f>SUM(X123:X134)</f>
        <v>0</v>
      </c>
      <c r="Y135" s="41">
        <f>SUM(Y123:Y134)</f>
        <v>0</v>
      </c>
      <c r="Z135" s="62"/>
      <c r="AA135" s="42">
        <f>SUM(AA123:AA134)</f>
        <v>1.4620000000000002</v>
      </c>
      <c r="AB135" s="41">
        <f>SUM(AB123:AB134)</f>
        <v>103.78100000000001</v>
      </c>
      <c r="AC135" s="62"/>
      <c r="AD135" s="42">
        <f>SUM(AD123:AD134)</f>
        <v>0</v>
      </c>
      <c r="AE135" s="41">
        <f>SUM(AE123:AE134)</f>
        <v>0</v>
      </c>
      <c r="AF135" s="62"/>
      <c r="AG135" s="42">
        <f>SUM(AG123:AG134)</f>
        <v>0</v>
      </c>
      <c r="AH135" s="41">
        <f>SUM(AH123:AH134)</f>
        <v>0</v>
      </c>
      <c r="AI135" s="62"/>
      <c r="AJ135" s="42">
        <f>SUM(AJ123:AJ134)</f>
        <v>0</v>
      </c>
      <c r="AK135" s="41">
        <f>SUM(AK123:AK134)</f>
        <v>0</v>
      </c>
      <c r="AL135" s="62"/>
      <c r="AM135" s="42">
        <f t="shared" ref="AM135:AN135" si="111">SUM(AM123:AM134)</f>
        <v>0</v>
      </c>
      <c r="AN135" s="41">
        <f t="shared" si="111"/>
        <v>0</v>
      </c>
      <c r="AO135" s="62"/>
      <c r="AP135" s="42">
        <f>SUM(AP123:AP134)</f>
        <v>0</v>
      </c>
      <c r="AQ135" s="41">
        <f>SUM(AQ123:AQ134)</f>
        <v>0</v>
      </c>
      <c r="AR135" s="62"/>
      <c r="AS135" s="42">
        <f t="shared" ref="AS135:AT135" si="112">SUM(AS123:AS134)</f>
        <v>0</v>
      </c>
      <c r="AT135" s="41">
        <f t="shared" si="112"/>
        <v>0</v>
      </c>
      <c r="AU135" s="62"/>
      <c r="AV135" s="42">
        <f>SUM(AV123:AV134)</f>
        <v>575.99599999999998</v>
      </c>
      <c r="AW135" s="41">
        <f>SUM(AW123:AW134)</f>
        <v>10929.739000000001</v>
      </c>
      <c r="AX135" s="62"/>
      <c r="AY135" s="42">
        <f>SUM(AY123:AY134)</f>
        <v>0</v>
      </c>
      <c r="AZ135" s="41">
        <f>SUM(AZ123:AZ134)</f>
        <v>0</v>
      </c>
      <c r="BA135" s="62"/>
      <c r="BB135" s="42">
        <f>SUM(BB123:BB134)</f>
        <v>0</v>
      </c>
      <c r="BC135" s="41">
        <f>SUM(BC123:BC134)</f>
        <v>0</v>
      </c>
      <c r="BD135" s="62"/>
      <c r="BE135" s="42">
        <f>SUM(BE123:BE134)</f>
        <v>0</v>
      </c>
      <c r="BF135" s="41">
        <f>SUM(BF123:BF134)</f>
        <v>0</v>
      </c>
      <c r="BG135" s="62"/>
      <c r="BH135" s="42">
        <f>SUM(BH123:BH134)</f>
        <v>0</v>
      </c>
      <c r="BI135" s="41">
        <f>SUM(BI123:BI134)</f>
        <v>0</v>
      </c>
      <c r="BJ135" s="62"/>
      <c r="BK135" s="42">
        <f>SUM(BK123:BK134)</f>
        <v>0.1</v>
      </c>
      <c r="BL135" s="41">
        <f>SUM(BL123:BL134)</f>
        <v>20.25</v>
      </c>
      <c r="BM135" s="62"/>
      <c r="BN135" s="42">
        <f>SUM(BN123:BN134)</f>
        <v>1.2</v>
      </c>
      <c r="BO135" s="41">
        <f>SUM(BO123:BO134)</f>
        <v>18.121000000000002</v>
      </c>
      <c r="BP135" s="62"/>
      <c r="BQ135" s="42">
        <f>SUM(BQ123:BQ134)</f>
        <v>0</v>
      </c>
      <c r="BR135" s="41">
        <f>SUM(BR123:BR134)</f>
        <v>0</v>
      </c>
      <c r="BS135" s="62"/>
      <c r="BT135" s="42">
        <f>SUM(BT123:BT134)</f>
        <v>0</v>
      </c>
      <c r="BU135" s="41">
        <f>SUM(BU123:BU134)</f>
        <v>0</v>
      </c>
      <c r="BV135" s="62"/>
      <c r="BW135" s="42">
        <f>SUM(BW123:BW134)</f>
        <v>0</v>
      </c>
      <c r="BX135" s="41">
        <f>SUM(BX123:BX134)</f>
        <v>0</v>
      </c>
      <c r="BY135" s="62"/>
      <c r="BZ135" s="42">
        <f t="shared" ref="BZ135:CA135" si="113">SUM(BZ123:BZ134)</f>
        <v>0</v>
      </c>
      <c r="CA135" s="41">
        <f t="shared" si="113"/>
        <v>0</v>
      </c>
      <c r="CB135" s="62"/>
      <c r="CC135" s="42">
        <f>SUM(CC123:CC134)</f>
        <v>0</v>
      </c>
      <c r="CD135" s="41">
        <f>SUM(CD123:CD134)</f>
        <v>0</v>
      </c>
      <c r="CE135" s="62"/>
      <c r="CF135" s="42">
        <f>SUM(CF123:CF134)</f>
        <v>0</v>
      </c>
      <c r="CG135" s="41">
        <f>SUM(CG123:CG134)</f>
        <v>0</v>
      </c>
      <c r="CH135" s="62"/>
      <c r="CI135" s="42">
        <f>SUM(CI123:CI134)</f>
        <v>0</v>
      </c>
      <c r="CJ135" s="41">
        <f>SUM(CJ123:CJ134)</f>
        <v>0</v>
      </c>
      <c r="CK135" s="62"/>
      <c r="CL135" s="42">
        <f>SUM(CL123:CL134)</f>
        <v>0</v>
      </c>
      <c r="CM135" s="41">
        <f>SUM(CM123:CM134)</f>
        <v>0</v>
      </c>
      <c r="CN135" s="62"/>
      <c r="CO135" s="42">
        <f>SUM(CO123:CO134)</f>
        <v>0</v>
      </c>
      <c r="CP135" s="41">
        <f>SUM(CP123:CP134)</f>
        <v>0</v>
      </c>
      <c r="CQ135" s="62"/>
      <c r="CR135" s="42">
        <f>SUM(CR123:CR134)</f>
        <v>20</v>
      </c>
      <c r="CS135" s="41">
        <f>SUM(CS123:CS134)</f>
        <v>600</v>
      </c>
      <c r="CT135" s="62"/>
      <c r="CU135" s="42">
        <f>SUM(CU123:CU134)</f>
        <v>54</v>
      </c>
      <c r="CV135" s="41">
        <f>SUM(CV123:CV134)</f>
        <v>1111.825</v>
      </c>
      <c r="CW135" s="62"/>
      <c r="CX135" s="42">
        <f>SUM(CU135,CR135,CO135,CL135,CI135,CC135,BW135,BT135,BQ135,BK135,BB135,AV135,AP135,AJ135,AD135,X135,R135,L135,F135,C135,AG135,I135)</f>
        <v>650.096</v>
      </c>
      <c r="CY135" s="43">
        <f>SUM(CV135,CS135,CP135,CM135,CJ135,CD135,BX135,BU135,BR135,BL135,BC135,AW135,AQ135,AK135,AE135,Y135,S135,M135,G135,D135,AH135,J135)</f>
        <v>12661.814000000002</v>
      </c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</row>
    <row r="136" spans="1:171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0.05</v>
      </c>
      <c r="P136" s="5">
        <v>0.95</v>
      </c>
      <c r="Q136" s="16">
        <f t="shared" ref="Q136" si="114">P136/O136*1000</f>
        <v>18999.999999999996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0.32400000000000001</v>
      </c>
      <c r="AB136" s="5">
        <v>13.32</v>
      </c>
      <c r="AC136" s="16">
        <f t="shared" ref="AC136" si="115">AB136/AA136*1000</f>
        <v>41111.111111111109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f t="shared" ref="AO136:AO147" si="116">IF(AM136=0,0,AN136/AM136*1000)</f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f t="shared" ref="AU136:AU147" si="117">IF(AS136=0,0,AT136/AS136*1000)</f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f t="shared" ref="CB136:CB147" si="118">IF(BZ136=0,0,CA136/BZ136*1000)</f>
        <v>0</v>
      </c>
      <c r="CC136" s="6">
        <v>0</v>
      </c>
      <c r="CD136" s="5">
        <v>0</v>
      </c>
      <c r="CE136" s="16">
        <v>0</v>
      </c>
      <c r="CF136" s="6">
        <v>0</v>
      </c>
      <c r="CG136" s="5">
        <v>0</v>
      </c>
      <c r="CH136" s="16">
        <v>0</v>
      </c>
      <c r="CI136" s="6">
        <v>0</v>
      </c>
      <c r="CJ136" s="5">
        <v>0</v>
      </c>
      <c r="CK136" s="16">
        <v>0</v>
      </c>
      <c r="CL136" s="6">
        <v>0</v>
      </c>
      <c r="CM136" s="5">
        <v>0</v>
      </c>
      <c r="CN136" s="16">
        <v>0</v>
      </c>
      <c r="CO136" s="6">
        <v>0</v>
      </c>
      <c r="CP136" s="5">
        <v>0</v>
      </c>
      <c r="CQ136" s="16">
        <v>0</v>
      </c>
      <c r="CR136" s="6">
        <v>0</v>
      </c>
      <c r="CS136" s="5">
        <v>0</v>
      </c>
      <c r="CT136" s="16">
        <v>0</v>
      </c>
      <c r="CU136" s="6">
        <v>0</v>
      </c>
      <c r="CV136" s="5">
        <v>0</v>
      </c>
      <c r="CW136" s="16">
        <v>0</v>
      </c>
      <c r="CX136" s="6">
        <f t="shared" ref="CX136:CX148" si="119">SUM(CU136,CR136,CO136,CL136,CI136,CC136,BW136,BT136,BQ136,BK136,BB136,AV136,AP136,AJ136,AD136,X136,R136,L136,F136,C136,AG136,I136+AA136+BN136+O136+BH136+AY136+U136+CF136)</f>
        <v>0.374</v>
      </c>
      <c r="CY136" s="16">
        <f t="shared" ref="CY136:CY148" si="120">SUM(CV136,CS136,CP136,CM136,CJ136,CD136,BX136,BU136,BR136,BL136,BC136,AW136,AQ136,AK136,AE136,Y136,S136,M136,G136,D136,AH136,J136+AB136+BO136+P136+BI136+AZ136+V136+CG136)</f>
        <v>14.27</v>
      </c>
    </row>
    <row r="137" spans="1:171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0.05</v>
      </c>
      <c r="P137" s="5">
        <v>2.13</v>
      </c>
      <c r="Q137" s="16">
        <f t="shared" ref="Q137" si="121">P137/O137*1000</f>
        <v>42599.999999999993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5.2619999999999996</v>
      </c>
      <c r="AB137" s="5">
        <v>33.29</v>
      </c>
      <c r="AC137" s="16">
        <f t="shared" ref="AC137" si="122">AB137/AA137*1000</f>
        <v>6326.4918282022045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f t="shared" si="116"/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f t="shared" si="117"/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1.5</v>
      </c>
      <c r="BI137" s="5">
        <v>4.5</v>
      </c>
      <c r="BJ137" s="16">
        <f t="shared" ref="BJ137" si="123">BI137/BH137*1000</f>
        <v>3000</v>
      </c>
      <c r="BK137" s="6">
        <v>0</v>
      </c>
      <c r="BL137" s="5">
        <v>0</v>
      </c>
      <c r="BM137" s="16">
        <v>0</v>
      </c>
      <c r="BN137" s="6">
        <v>0.12</v>
      </c>
      <c r="BO137" s="5">
        <v>2.0099999999999998</v>
      </c>
      <c r="BP137" s="16">
        <f t="shared" ref="BP137" si="124">BO137/BN137*1000</f>
        <v>16750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f t="shared" si="118"/>
        <v>0</v>
      </c>
      <c r="CC137" s="6">
        <v>0</v>
      </c>
      <c r="CD137" s="5">
        <v>0</v>
      </c>
      <c r="CE137" s="16">
        <v>0</v>
      </c>
      <c r="CF137" s="6">
        <v>0</v>
      </c>
      <c r="CG137" s="5">
        <v>0</v>
      </c>
      <c r="CH137" s="16">
        <v>0</v>
      </c>
      <c r="CI137" s="6">
        <v>0</v>
      </c>
      <c r="CJ137" s="5">
        <v>0</v>
      </c>
      <c r="CK137" s="16">
        <v>0</v>
      </c>
      <c r="CL137" s="6">
        <v>0</v>
      </c>
      <c r="CM137" s="5">
        <v>0</v>
      </c>
      <c r="CN137" s="16">
        <v>0</v>
      </c>
      <c r="CO137" s="6">
        <v>0</v>
      </c>
      <c r="CP137" s="5">
        <v>0</v>
      </c>
      <c r="CQ137" s="16">
        <v>0</v>
      </c>
      <c r="CR137" s="6">
        <v>0</v>
      </c>
      <c r="CS137" s="5">
        <v>0</v>
      </c>
      <c r="CT137" s="16">
        <v>0</v>
      </c>
      <c r="CU137" s="6">
        <v>0</v>
      </c>
      <c r="CV137" s="5">
        <v>0</v>
      </c>
      <c r="CW137" s="16">
        <v>0</v>
      </c>
      <c r="CX137" s="6">
        <f t="shared" si="119"/>
        <v>6.9319999999999995</v>
      </c>
      <c r="CY137" s="16">
        <f t="shared" si="120"/>
        <v>41.93</v>
      </c>
    </row>
    <row r="138" spans="1:171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0.05</v>
      </c>
      <c r="P138" s="5">
        <v>1.03</v>
      </c>
      <c r="Q138" s="16">
        <f t="shared" ref="Q138" si="125">P138/O138*1000</f>
        <v>20599.999999999996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0.43</v>
      </c>
      <c r="AB138" s="5">
        <v>23.91</v>
      </c>
      <c r="AC138" s="16">
        <f t="shared" ref="AC138" si="126">AB138/AA138*1000</f>
        <v>55604.651162790702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f t="shared" si="116"/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f t="shared" si="117"/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0.68</v>
      </c>
      <c r="BO138" s="5">
        <v>11.55</v>
      </c>
      <c r="BP138" s="16">
        <f t="shared" ref="BP138" si="127">BO138/BN138*1000</f>
        <v>16985.294117647059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f t="shared" si="118"/>
        <v>0</v>
      </c>
      <c r="CC138" s="6">
        <v>0</v>
      </c>
      <c r="CD138" s="5">
        <v>0</v>
      </c>
      <c r="CE138" s="16">
        <v>0</v>
      </c>
      <c r="CF138" s="6">
        <v>0</v>
      </c>
      <c r="CG138" s="5">
        <v>0</v>
      </c>
      <c r="CH138" s="16">
        <v>0</v>
      </c>
      <c r="CI138" s="6">
        <v>0</v>
      </c>
      <c r="CJ138" s="5">
        <v>0</v>
      </c>
      <c r="CK138" s="16">
        <v>0</v>
      </c>
      <c r="CL138" s="6">
        <v>0</v>
      </c>
      <c r="CM138" s="5">
        <v>0</v>
      </c>
      <c r="CN138" s="16">
        <v>0</v>
      </c>
      <c r="CO138" s="6">
        <v>0</v>
      </c>
      <c r="CP138" s="5">
        <v>0</v>
      </c>
      <c r="CQ138" s="16">
        <v>0</v>
      </c>
      <c r="CR138" s="6">
        <v>0</v>
      </c>
      <c r="CS138" s="5">
        <v>0</v>
      </c>
      <c r="CT138" s="16">
        <v>0</v>
      </c>
      <c r="CU138" s="6">
        <v>0</v>
      </c>
      <c r="CV138" s="5">
        <v>0</v>
      </c>
      <c r="CW138" s="16">
        <v>0</v>
      </c>
      <c r="CX138" s="6">
        <f t="shared" si="119"/>
        <v>1.1600000000000001</v>
      </c>
      <c r="CY138" s="16">
        <f t="shared" si="120"/>
        <v>36.49</v>
      </c>
    </row>
    <row r="139" spans="1:171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0.04</v>
      </c>
      <c r="P139" s="5">
        <v>0.82</v>
      </c>
      <c r="Q139" s="16">
        <f t="shared" ref="Q139:Q147" si="128">P139/O139*1000</f>
        <v>20500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6.3E-2</v>
      </c>
      <c r="AB139" s="5">
        <v>4.4800000000000004</v>
      </c>
      <c r="AC139" s="16">
        <f t="shared" ref="AC139:AC147" si="129">AB139/AA139*1000</f>
        <v>71111.111111111109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f t="shared" si="116"/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f t="shared" si="117"/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0.28000000000000003</v>
      </c>
      <c r="BO139" s="5">
        <v>5.22</v>
      </c>
      <c r="BP139" s="16">
        <f t="shared" ref="BP139:BP141" si="130">BO139/BN139*1000</f>
        <v>18642.857142857138</v>
      </c>
      <c r="BQ139" s="6">
        <v>0</v>
      </c>
      <c r="BR139" s="5">
        <v>0</v>
      </c>
      <c r="BS139" s="16">
        <v>0</v>
      </c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0</v>
      </c>
      <c r="CA139" s="5">
        <v>0</v>
      </c>
      <c r="CB139" s="16">
        <f t="shared" si="118"/>
        <v>0</v>
      </c>
      <c r="CC139" s="6">
        <v>0</v>
      </c>
      <c r="CD139" s="5">
        <v>0</v>
      </c>
      <c r="CE139" s="16">
        <v>0</v>
      </c>
      <c r="CF139" s="6">
        <v>0</v>
      </c>
      <c r="CG139" s="5">
        <v>0</v>
      </c>
      <c r="CH139" s="16">
        <v>0</v>
      </c>
      <c r="CI139" s="6">
        <v>0</v>
      </c>
      <c r="CJ139" s="5">
        <v>0</v>
      </c>
      <c r="CK139" s="16">
        <v>0</v>
      </c>
      <c r="CL139" s="6">
        <v>0</v>
      </c>
      <c r="CM139" s="5">
        <v>0</v>
      </c>
      <c r="CN139" s="16">
        <v>0</v>
      </c>
      <c r="CO139" s="6">
        <v>0</v>
      </c>
      <c r="CP139" s="5">
        <v>0</v>
      </c>
      <c r="CQ139" s="16">
        <v>0</v>
      </c>
      <c r="CR139" s="6">
        <v>0</v>
      </c>
      <c r="CS139" s="5">
        <v>0</v>
      </c>
      <c r="CT139" s="16">
        <v>0</v>
      </c>
      <c r="CU139" s="6">
        <v>0</v>
      </c>
      <c r="CV139" s="5">
        <v>0</v>
      </c>
      <c r="CW139" s="16">
        <v>0</v>
      </c>
      <c r="CX139" s="6">
        <f t="shared" si="119"/>
        <v>0.38300000000000001</v>
      </c>
      <c r="CY139" s="16">
        <f t="shared" si="120"/>
        <v>10.52</v>
      </c>
    </row>
    <row r="140" spans="1:171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0.06</v>
      </c>
      <c r="P140" s="5">
        <v>1.24</v>
      </c>
      <c r="Q140" s="16">
        <f t="shared" si="128"/>
        <v>20666.666666666668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0.377</v>
      </c>
      <c r="AB140" s="5">
        <v>19.86</v>
      </c>
      <c r="AC140" s="16">
        <f t="shared" si="129"/>
        <v>52679.045092838198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f t="shared" si="116"/>
        <v>0</v>
      </c>
      <c r="AP140" s="6">
        <v>0</v>
      </c>
      <c r="AQ140" s="5">
        <v>0</v>
      </c>
      <c r="AR140" s="16">
        <v>0</v>
      </c>
      <c r="AS140" s="6">
        <v>0</v>
      </c>
      <c r="AT140" s="5">
        <v>0</v>
      </c>
      <c r="AU140" s="16">
        <f t="shared" si="117"/>
        <v>0</v>
      </c>
      <c r="AV140" s="6">
        <v>17</v>
      </c>
      <c r="AW140" s="5">
        <v>44.19</v>
      </c>
      <c r="AX140" s="16">
        <f t="shared" ref="AX140:AX147" si="131">AW140/AV140*1000</f>
        <v>2599.411764705882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0.06</v>
      </c>
      <c r="BO140" s="5">
        <v>1.1100000000000001</v>
      </c>
      <c r="BP140" s="16">
        <f t="shared" si="130"/>
        <v>18500.000000000004</v>
      </c>
      <c r="BQ140" s="6">
        <v>0</v>
      </c>
      <c r="BR140" s="5">
        <v>0</v>
      </c>
      <c r="BS140" s="16">
        <v>0</v>
      </c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0</v>
      </c>
      <c r="CA140" s="5">
        <v>0</v>
      </c>
      <c r="CB140" s="16">
        <f t="shared" si="118"/>
        <v>0</v>
      </c>
      <c r="CC140" s="6">
        <v>0</v>
      </c>
      <c r="CD140" s="5">
        <v>0</v>
      </c>
      <c r="CE140" s="16">
        <v>0</v>
      </c>
      <c r="CF140" s="6">
        <v>0</v>
      </c>
      <c r="CG140" s="5">
        <v>0</v>
      </c>
      <c r="CH140" s="16">
        <v>0</v>
      </c>
      <c r="CI140" s="6">
        <v>0</v>
      </c>
      <c r="CJ140" s="5">
        <v>0</v>
      </c>
      <c r="CK140" s="16">
        <v>0</v>
      </c>
      <c r="CL140" s="6">
        <v>0</v>
      </c>
      <c r="CM140" s="5">
        <v>0</v>
      </c>
      <c r="CN140" s="16">
        <v>0</v>
      </c>
      <c r="CO140" s="6">
        <v>0</v>
      </c>
      <c r="CP140" s="5">
        <v>0</v>
      </c>
      <c r="CQ140" s="16">
        <v>0</v>
      </c>
      <c r="CR140" s="6">
        <v>0</v>
      </c>
      <c r="CS140" s="5">
        <v>0</v>
      </c>
      <c r="CT140" s="16">
        <v>0</v>
      </c>
      <c r="CU140" s="6">
        <v>0</v>
      </c>
      <c r="CV140" s="5">
        <v>0</v>
      </c>
      <c r="CW140" s="16">
        <v>0</v>
      </c>
      <c r="CX140" s="6">
        <f t="shared" si="119"/>
        <v>17.497</v>
      </c>
      <c r="CY140" s="16">
        <f t="shared" si="120"/>
        <v>66.399999999999991</v>
      </c>
    </row>
    <row r="141" spans="1:171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0</v>
      </c>
      <c r="G141" s="5">
        <v>0</v>
      </c>
      <c r="H141" s="16">
        <v>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8.0299999999999994</v>
      </c>
      <c r="P141" s="5">
        <v>23.82</v>
      </c>
      <c r="Q141" s="16">
        <f t="shared" si="128"/>
        <v>2966.3760896637614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0.154</v>
      </c>
      <c r="AB141" s="5">
        <v>4.29</v>
      </c>
      <c r="AC141" s="16">
        <f t="shared" si="129"/>
        <v>27857.142857142859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f t="shared" si="116"/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f t="shared" si="117"/>
        <v>0</v>
      </c>
      <c r="AV141" s="6">
        <v>0</v>
      </c>
      <c r="AW141" s="5">
        <v>0</v>
      </c>
      <c r="AX141" s="16">
        <v>0</v>
      </c>
      <c r="AY141" s="6">
        <v>0.5</v>
      </c>
      <c r="AZ141" s="5">
        <v>1.44</v>
      </c>
      <c r="BA141" s="16">
        <f t="shared" ref="BA141" si="132">AZ141/AY141*1000</f>
        <v>2880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0.16</v>
      </c>
      <c r="BO141" s="5">
        <v>2.98</v>
      </c>
      <c r="BP141" s="16">
        <f t="shared" si="130"/>
        <v>18625</v>
      </c>
      <c r="BQ141" s="6">
        <v>0</v>
      </c>
      <c r="BR141" s="5">
        <v>0</v>
      </c>
      <c r="BS141" s="16">
        <v>0</v>
      </c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0</v>
      </c>
      <c r="CA141" s="5">
        <v>0</v>
      </c>
      <c r="CB141" s="16">
        <f t="shared" si="118"/>
        <v>0</v>
      </c>
      <c r="CC141" s="6">
        <v>0</v>
      </c>
      <c r="CD141" s="5">
        <v>0</v>
      </c>
      <c r="CE141" s="16">
        <v>0</v>
      </c>
      <c r="CF141" s="6">
        <v>0</v>
      </c>
      <c r="CG141" s="5">
        <v>0</v>
      </c>
      <c r="CH141" s="16">
        <v>0</v>
      </c>
      <c r="CI141" s="6">
        <v>0</v>
      </c>
      <c r="CJ141" s="5">
        <v>0</v>
      </c>
      <c r="CK141" s="16">
        <v>0</v>
      </c>
      <c r="CL141" s="6">
        <v>0</v>
      </c>
      <c r="CM141" s="5">
        <v>0</v>
      </c>
      <c r="CN141" s="16">
        <v>0</v>
      </c>
      <c r="CO141" s="6">
        <v>0</v>
      </c>
      <c r="CP141" s="5">
        <v>0</v>
      </c>
      <c r="CQ141" s="16">
        <v>0</v>
      </c>
      <c r="CR141" s="6">
        <v>0</v>
      </c>
      <c r="CS141" s="5">
        <v>0</v>
      </c>
      <c r="CT141" s="16">
        <v>0</v>
      </c>
      <c r="CU141" s="6">
        <v>0</v>
      </c>
      <c r="CV141" s="5">
        <v>0</v>
      </c>
      <c r="CW141" s="16">
        <v>0</v>
      </c>
      <c r="CX141" s="6">
        <f t="shared" si="119"/>
        <v>8.8439999999999994</v>
      </c>
      <c r="CY141" s="16">
        <f t="shared" si="120"/>
        <v>32.53</v>
      </c>
    </row>
    <row r="142" spans="1:171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</v>
      </c>
      <c r="G142" s="5">
        <v>0</v>
      </c>
      <c r="H142" s="16">
        <v>0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0.84499999999999997</v>
      </c>
      <c r="P142" s="5">
        <v>16.04</v>
      </c>
      <c r="Q142" s="16">
        <f t="shared" si="128"/>
        <v>18982.248520710058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0.60499999999999998</v>
      </c>
      <c r="AB142" s="5">
        <v>17.7</v>
      </c>
      <c r="AC142" s="16">
        <f t="shared" si="129"/>
        <v>29256.198347107438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f t="shared" si="116"/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f t="shared" si="117"/>
        <v>0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0</v>
      </c>
      <c r="BR142" s="5">
        <v>0</v>
      </c>
      <c r="BS142" s="16">
        <v>0</v>
      </c>
      <c r="BT142" s="6">
        <v>0</v>
      </c>
      <c r="BU142" s="5">
        <v>0</v>
      </c>
      <c r="BV142" s="16">
        <v>0</v>
      </c>
      <c r="BW142" s="6">
        <v>0</v>
      </c>
      <c r="BX142" s="5">
        <v>0</v>
      </c>
      <c r="BY142" s="16">
        <v>0</v>
      </c>
      <c r="BZ142" s="6">
        <v>0</v>
      </c>
      <c r="CA142" s="5">
        <v>0</v>
      </c>
      <c r="CB142" s="16">
        <f t="shared" si="118"/>
        <v>0</v>
      </c>
      <c r="CC142" s="6">
        <v>0</v>
      </c>
      <c r="CD142" s="5">
        <v>0</v>
      </c>
      <c r="CE142" s="16">
        <v>0</v>
      </c>
      <c r="CF142" s="6">
        <v>0</v>
      </c>
      <c r="CG142" s="5">
        <v>0</v>
      </c>
      <c r="CH142" s="16">
        <v>0</v>
      </c>
      <c r="CI142" s="6">
        <v>0</v>
      </c>
      <c r="CJ142" s="5">
        <v>0</v>
      </c>
      <c r="CK142" s="16">
        <v>0</v>
      </c>
      <c r="CL142" s="6">
        <v>0</v>
      </c>
      <c r="CM142" s="5">
        <v>0</v>
      </c>
      <c r="CN142" s="16">
        <v>0</v>
      </c>
      <c r="CO142" s="6">
        <v>0</v>
      </c>
      <c r="CP142" s="5">
        <v>0</v>
      </c>
      <c r="CQ142" s="16">
        <v>0</v>
      </c>
      <c r="CR142" s="6">
        <v>0</v>
      </c>
      <c r="CS142" s="5">
        <v>0</v>
      </c>
      <c r="CT142" s="16">
        <v>0</v>
      </c>
      <c r="CU142" s="6">
        <v>0</v>
      </c>
      <c r="CV142" s="5">
        <v>0</v>
      </c>
      <c r="CW142" s="16">
        <v>0</v>
      </c>
      <c r="CX142" s="6">
        <f t="shared" si="119"/>
        <v>1.45</v>
      </c>
      <c r="CY142" s="16">
        <f t="shared" si="120"/>
        <v>33.739999999999995</v>
      </c>
    </row>
    <row r="143" spans="1:171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0</v>
      </c>
      <c r="G143" s="5">
        <v>0</v>
      </c>
      <c r="H143" s="16">
        <v>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0.02</v>
      </c>
      <c r="P143" s="5">
        <v>4.24</v>
      </c>
      <c r="Q143" s="16">
        <f t="shared" si="128"/>
        <v>212000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0.311</v>
      </c>
      <c r="AB143" s="5">
        <v>17.21</v>
      </c>
      <c r="AC143" s="16">
        <f t="shared" si="129"/>
        <v>55337.620578778136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f t="shared" si="116"/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f t="shared" si="117"/>
        <v>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0</v>
      </c>
      <c r="CA143" s="5">
        <v>0</v>
      </c>
      <c r="CB143" s="16">
        <f t="shared" si="118"/>
        <v>0</v>
      </c>
      <c r="CC143" s="6">
        <v>0</v>
      </c>
      <c r="CD143" s="5">
        <v>0</v>
      </c>
      <c r="CE143" s="16">
        <v>0</v>
      </c>
      <c r="CF143" s="6">
        <v>0</v>
      </c>
      <c r="CG143" s="5">
        <v>0</v>
      </c>
      <c r="CH143" s="16">
        <v>0</v>
      </c>
      <c r="CI143" s="6">
        <v>0</v>
      </c>
      <c r="CJ143" s="5">
        <v>0</v>
      </c>
      <c r="CK143" s="16">
        <v>0</v>
      </c>
      <c r="CL143" s="6">
        <v>0</v>
      </c>
      <c r="CM143" s="5">
        <v>0</v>
      </c>
      <c r="CN143" s="16">
        <v>0</v>
      </c>
      <c r="CO143" s="6">
        <v>0</v>
      </c>
      <c r="CP143" s="5">
        <v>0</v>
      </c>
      <c r="CQ143" s="16">
        <v>0</v>
      </c>
      <c r="CR143" s="6">
        <v>0</v>
      </c>
      <c r="CS143" s="5">
        <v>0</v>
      </c>
      <c r="CT143" s="16">
        <v>0</v>
      </c>
      <c r="CU143" s="6">
        <v>0</v>
      </c>
      <c r="CV143" s="5">
        <v>0</v>
      </c>
      <c r="CW143" s="16">
        <v>0</v>
      </c>
      <c r="CX143" s="6">
        <f t="shared" si="119"/>
        <v>0.33100000000000002</v>
      </c>
      <c r="CY143" s="16">
        <f t="shared" si="120"/>
        <v>21.450000000000003</v>
      </c>
    </row>
    <row r="144" spans="1:171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0.03</v>
      </c>
      <c r="G144" s="5">
        <v>13.21</v>
      </c>
      <c r="H144" s="16">
        <f t="shared" ref="H144" si="133">G144/F144*1000</f>
        <v>440333.33333333337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1.0149999999999999</v>
      </c>
      <c r="P144" s="5">
        <v>19.579999999999998</v>
      </c>
      <c r="Q144" s="16">
        <f t="shared" si="128"/>
        <v>19290.64039408867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0.37</v>
      </c>
      <c r="AB144" s="5">
        <v>8.5500000000000007</v>
      </c>
      <c r="AC144" s="16">
        <f t="shared" si="129"/>
        <v>23108.10810810811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f t="shared" si="116"/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f t="shared" si="117"/>
        <v>0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f t="shared" si="118"/>
        <v>0</v>
      </c>
      <c r="CC144" s="6">
        <v>0</v>
      </c>
      <c r="CD144" s="5">
        <v>0</v>
      </c>
      <c r="CE144" s="16">
        <v>0</v>
      </c>
      <c r="CF144" s="6">
        <v>0</v>
      </c>
      <c r="CG144" s="5">
        <v>0</v>
      </c>
      <c r="CH144" s="16">
        <v>0</v>
      </c>
      <c r="CI144" s="6">
        <v>0</v>
      </c>
      <c r="CJ144" s="5">
        <v>0</v>
      </c>
      <c r="CK144" s="16">
        <v>0</v>
      </c>
      <c r="CL144" s="6">
        <v>0</v>
      </c>
      <c r="CM144" s="5">
        <v>0</v>
      </c>
      <c r="CN144" s="16">
        <v>0</v>
      </c>
      <c r="CO144" s="6">
        <v>0</v>
      </c>
      <c r="CP144" s="5">
        <v>0</v>
      </c>
      <c r="CQ144" s="16">
        <v>0</v>
      </c>
      <c r="CR144" s="6">
        <v>0</v>
      </c>
      <c r="CS144" s="5">
        <v>0</v>
      </c>
      <c r="CT144" s="16">
        <v>0</v>
      </c>
      <c r="CU144" s="6">
        <v>0</v>
      </c>
      <c r="CV144" s="5">
        <v>0</v>
      </c>
      <c r="CW144" s="16">
        <v>0</v>
      </c>
      <c r="CX144" s="6">
        <f t="shared" si="119"/>
        <v>1.4149999999999998</v>
      </c>
      <c r="CY144" s="16">
        <f t="shared" si="120"/>
        <v>41.34</v>
      </c>
    </row>
    <row r="145" spans="1:103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2.5999999999999999E-2</v>
      </c>
      <c r="P145" s="5">
        <v>5.29</v>
      </c>
      <c r="Q145" s="16">
        <f t="shared" si="128"/>
        <v>203461.53846153847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0.184</v>
      </c>
      <c r="AB145" s="5">
        <v>5.68</v>
      </c>
      <c r="AC145" s="16">
        <f t="shared" si="129"/>
        <v>30869.565217391304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f t="shared" si="116"/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f t="shared" si="117"/>
        <v>0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f t="shared" si="118"/>
        <v>0</v>
      </c>
      <c r="CC145" s="6">
        <v>0</v>
      </c>
      <c r="CD145" s="5">
        <v>0</v>
      </c>
      <c r="CE145" s="16">
        <v>0</v>
      </c>
      <c r="CF145" s="6">
        <v>0</v>
      </c>
      <c r="CG145" s="5">
        <v>0</v>
      </c>
      <c r="CH145" s="16">
        <v>0</v>
      </c>
      <c r="CI145" s="6">
        <v>0</v>
      </c>
      <c r="CJ145" s="5">
        <v>0</v>
      </c>
      <c r="CK145" s="16">
        <v>0</v>
      </c>
      <c r="CL145" s="6">
        <v>0</v>
      </c>
      <c r="CM145" s="5">
        <v>0</v>
      </c>
      <c r="CN145" s="16">
        <v>0</v>
      </c>
      <c r="CO145" s="6">
        <v>0</v>
      </c>
      <c r="CP145" s="5">
        <v>0</v>
      </c>
      <c r="CQ145" s="16">
        <v>0</v>
      </c>
      <c r="CR145" s="6">
        <v>0</v>
      </c>
      <c r="CS145" s="5">
        <v>0</v>
      </c>
      <c r="CT145" s="16">
        <v>0</v>
      </c>
      <c r="CU145" s="6">
        <v>0</v>
      </c>
      <c r="CV145" s="5">
        <v>0</v>
      </c>
      <c r="CW145" s="16">
        <v>0</v>
      </c>
      <c r="CX145" s="6">
        <f t="shared" si="119"/>
        <v>0.21</v>
      </c>
      <c r="CY145" s="16">
        <f t="shared" si="120"/>
        <v>10.969999999999999</v>
      </c>
    </row>
    <row r="146" spans="1:103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4.9000000000000002E-2</v>
      </c>
      <c r="P146" s="5">
        <v>2.68</v>
      </c>
      <c r="Q146" s="16">
        <f t="shared" si="128"/>
        <v>54693.877551020407</v>
      </c>
      <c r="R146" s="6">
        <v>0</v>
      </c>
      <c r="S146" s="5">
        <v>0</v>
      </c>
      <c r="T146" s="16">
        <v>0</v>
      </c>
      <c r="U146" s="6">
        <v>0.01</v>
      </c>
      <c r="V146" s="5">
        <v>0.6</v>
      </c>
      <c r="W146" s="16">
        <f t="shared" ref="W146" si="134">V146/U146*1000</f>
        <v>60000</v>
      </c>
      <c r="X146" s="6">
        <v>0</v>
      </c>
      <c r="Y146" s="5">
        <v>0</v>
      </c>
      <c r="Z146" s="16">
        <v>0</v>
      </c>
      <c r="AA146" s="6">
        <v>0.158</v>
      </c>
      <c r="AB146" s="5">
        <v>11.93</v>
      </c>
      <c r="AC146" s="16">
        <f t="shared" si="129"/>
        <v>75506.329113924046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f t="shared" si="116"/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f t="shared" si="117"/>
        <v>0</v>
      </c>
      <c r="AV146" s="6">
        <v>17</v>
      </c>
      <c r="AW146" s="5">
        <v>51.68</v>
      </c>
      <c r="AX146" s="16">
        <f t="shared" si="131"/>
        <v>3040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0</v>
      </c>
      <c r="CA146" s="5">
        <v>0</v>
      </c>
      <c r="CB146" s="16">
        <f t="shared" si="118"/>
        <v>0</v>
      </c>
      <c r="CC146" s="6">
        <v>0</v>
      </c>
      <c r="CD146" s="5">
        <v>0</v>
      </c>
      <c r="CE146" s="16">
        <v>0</v>
      </c>
      <c r="CF146" s="6">
        <v>17</v>
      </c>
      <c r="CG146" s="5">
        <v>59.4</v>
      </c>
      <c r="CH146" s="16">
        <f t="shared" ref="CH146" si="135">CG146/CF146*1000</f>
        <v>3494.1176470588234</v>
      </c>
      <c r="CI146" s="6">
        <v>0</v>
      </c>
      <c r="CJ146" s="5">
        <v>0</v>
      </c>
      <c r="CK146" s="16">
        <v>0</v>
      </c>
      <c r="CL146" s="6">
        <v>0</v>
      </c>
      <c r="CM146" s="5">
        <v>0</v>
      </c>
      <c r="CN146" s="16">
        <v>0</v>
      </c>
      <c r="CO146" s="6">
        <v>0</v>
      </c>
      <c r="CP146" s="5">
        <v>0</v>
      </c>
      <c r="CQ146" s="16">
        <v>0</v>
      </c>
      <c r="CR146" s="6">
        <v>0</v>
      </c>
      <c r="CS146" s="5">
        <v>0</v>
      </c>
      <c r="CT146" s="16">
        <v>0</v>
      </c>
      <c r="CU146" s="6">
        <v>0</v>
      </c>
      <c r="CV146" s="5">
        <v>0</v>
      </c>
      <c r="CW146" s="16">
        <v>0</v>
      </c>
      <c r="CX146" s="6">
        <f t="shared" si="119"/>
        <v>34.216999999999999</v>
      </c>
      <c r="CY146" s="16">
        <f t="shared" si="120"/>
        <v>126.28999999999999</v>
      </c>
    </row>
    <row r="147" spans="1:103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0.35</v>
      </c>
      <c r="P147" s="5">
        <v>7.32</v>
      </c>
      <c r="Q147" s="16">
        <f t="shared" si="128"/>
        <v>20914.285714285717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0.314</v>
      </c>
      <c r="AB147" s="5">
        <v>19.84</v>
      </c>
      <c r="AC147" s="16">
        <f t="shared" si="129"/>
        <v>63184.713375796178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f t="shared" si="116"/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f t="shared" si="117"/>
        <v>0</v>
      </c>
      <c r="AV147" s="6">
        <v>17</v>
      </c>
      <c r="AW147" s="5">
        <v>52.63</v>
      </c>
      <c r="AX147" s="16">
        <f t="shared" si="131"/>
        <v>3095.8823529411766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f t="shared" si="118"/>
        <v>0</v>
      </c>
      <c r="CC147" s="6">
        <v>0</v>
      </c>
      <c r="CD147" s="5">
        <v>0</v>
      </c>
      <c r="CE147" s="16">
        <v>0</v>
      </c>
      <c r="CF147" s="6">
        <v>0</v>
      </c>
      <c r="CG147" s="5">
        <v>0</v>
      </c>
      <c r="CH147" s="16">
        <v>0</v>
      </c>
      <c r="CI147" s="6">
        <v>0</v>
      </c>
      <c r="CJ147" s="5">
        <v>0</v>
      </c>
      <c r="CK147" s="16">
        <v>0</v>
      </c>
      <c r="CL147" s="6">
        <v>0</v>
      </c>
      <c r="CM147" s="5">
        <v>0</v>
      </c>
      <c r="CN147" s="16">
        <v>0</v>
      </c>
      <c r="CO147" s="6">
        <v>0</v>
      </c>
      <c r="CP147" s="5">
        <v>0</v>
      </c>
      <c r="CQ147" s="16">
        <v>0</v>
      </c>
      <c r="CR147" s="6">
        <v>0</v>
      </c>
      <c r="CS147" s="5">
        <v>0</v>
      </c>
      <c r="CT147" s="16">
        <v>0</v>
      </c>
      <c r="CU147" s="6">
        <v>0</v>
      </c>
      <c r="CV147" s="5">
        <v>0</v>
      </c>
      <c r="CW147" s="16">
        <v>0</v>
      </c>
      <c r="CX147" s="6">
        <f t="shared" si="119"/>
        <v>17.664000000000001</v>
      </c>
      <c r="CY147" s="16">
        <f t="shared" si="120"/>
        <v>79.790000000000006</v>
      </c>
    </row>
    <row r="148" spans="1:103" ht="15" thickBot="1" x14ac:dyDescent="0.35">
      <c r="A148" s="60"/>
      <c r="B148" s="61" t="s">
        <v>17</v>
      </c>
      <c r="C148" s="42">
        <f>SUM(C136:C147)</f>
        <v>0</v>
      </c>
      <c r="D148" s="41">
        <f>SUM(D136:D147)</f>
        <v>0</v>
      </c>
      <c r="E148" s="62"/>
      <c r="F148" s="42">
        <f>SUM(F136:F147)</f>
        <v>0.03</v>
      </c>
      <c r="G148" s="41">
        <f>SUM(G136:G147)</f>
        <v>13.21</v>
      </c>
      <c r="H148" s="62"/>
      <c r="I148" s="42">
        <f>SUM(I136:I147)</f>
        <v>0</v>
      </c>
      <c r="J148" s="41">
        <f>SUM(J136:J147)</f>
        <v>0</v>
      </c>
      <c r="K148" s="62"/>
      <c r="L148" s="42">
        <f>SUM(L136:L147)</f>
        <v>0</v>
      </c>
      <c r="M148" s="41">
        <f>SUM(M136:M147)</f>
        <v>0</v>
      </c>
      <c r="N148" s="62"/>
      <c r="O148" s="42">
        <f>SUM(O136:O147)</f>
        <v>10.584999999999999</v>
      </c>
      <c r="P148" s="41">
        <f>SUM(P136:P147)</f>
        <v>85.140000000000015</v>
      </c>
      <c r="Q148" s="62"/>
      <c r="R148" s="42">
        <f>SUM(R136:R147)</f>
        <v>0</v>
      </c>
      <c r="S148" s="41">
        <f>SUM(S136:S147)</f>
        <v>0</v>
      </c>
      <c r="T148" s="62"/>
      <c r="U148" s="42">
        <f>SUM(U136:U147)</f>
        <v>0.01</v>
      </c>
      <c r="V148" s="41">
        <f>SUM(V136:V147)</f>
        <v>0.6</v>
      </c>
      <c r="W148" s="62"/>
      <c r="X148" s="42">
        <f>SUM(X136:X147)</f>
        <v>0</v>
      </c>
      <c r="Y148" s="41">
        <f>SUM(Y136:Y147)</f>
        <v>0</v>
      </c>
      <c r="Z148" s="62"/>
      <c r="AA148" s="42">
        <f>SUM(AA136:AA147)</f>
        <v>8.5519999999999978</v>
      </c>
      <c r="AB148" s="41">
        <f>SUM(AB136:AB147)</f>
        <v>180.06000000000003</v>
      </c>
      <c r="AC148" s="62"/>
      <c r="AD148" s="42">
        <f>SUM(AD136:AD147)</f>
        <v>0</v>
      </c>
      <c r="AE148" s="41">
        <f>SUM(AE136:AE147)</f>
        <v>0</v>
      </c>
      <c r="AF148" s="62"/>
      <c r="AG148" s="42">
        <f>SUM(AG136:AG147)</f>
        <v>0</v>
      </c>
      <c r="AH148" s="41">
        <f>SUM(AH136:AH147)</f>
        <v>0</v>
      </c>
      <c r="AI148" s="62"/>
      <c r="AJ148" s="42">
        <f>SUM(AJ136:AJ147)</f>
        <v>0</v>
      </c>
      <c r="AK148" s="41">
        <f>SUM(AK136:AK147)</f>
        <v>0</v>
      </c>
      <c r="AL148" s="62"/>
      <c r="AM148" s="42">
        <f t="shared" ref="AM148:AN148" si="136">SUM(AM136:AM147)</f>
        <v>0</v>
      </c>
      <c r="AN148" s="41">
        <f t="shared" si="136"/>
        <v>0</v>
      </c>
      <c r="AO148" s="62"/>
      <c r="AP148" s="42">
        <f>SUM(AP136:AP147)</f>
        <v>0</v>
      </c>
      <c r="AQ148" s="41">
        <f>SUM(AQ136:AQ147)</f>
        <v>0</v>
      </c>
      <c r="AR148" s="62"/>
      <c r="AS148" s="42">
        <f t="shared" ref="AS148:AT148" si="137">SUM(AS136:AS147)</f>
        <v>0</v>
      </c>
      <c r="AT148" s="41">
        <f t="shared" si="137"/>
        <v>0</v>
      </c>
      <c r="AU148" s="62"/>
      <c r="AV148" s="42">
        <f>SUM(AV136:AV147)</f>
        <v>51</v>
      </c>
      <c r="AW148" s="41">
        <f>SUM(AW136:AW147)</f>
        <v>148.5</v>
      </c>
      <c r="AX148" s="62"/>
      <c r="AY148" s="42">
        <f>SUM(AY136:AY147)</f>
        <v>0.5</v>
      </c>
      <c r="AZ148" s="41">
        <f>SUM(AZ136:AZ147)</f>
        <v>1.44</v>
      </c>
      <c r="BA148" s="62"/>
      <c r="BB148" s="42">
        <f>SUM(BB136:BB147)</f>
        <v>0</v>
      </c>
      <c r="BC148" s="41">
        <f>SUM(BC136:BC147)</f>
        <v>0</v>
      </c>
      <c r="BD148" s="62"/>
      <c r="BE148" s="42">
        <f>SUM(BE136:BE147)</f>
        <v>0</v>
      </c>
      <c r="BF148" s="41">
        <f>SUM(BF136:BF147)</f>
        <v>0</v>
      </c>
      <c r="BG148" s="62"/>
      <c r="BH148" s="42">
        <f>SUM(BH136:BH147)</f>
        <v>1.5</v>
      </c>
      <c r="BI148" s="41">
        <f>SUM(BI136:BI147)</f>
        <v>4.5</v>
      </c>
      <c r="BJ148" s="62"/>
      <c r="BK148" s="42">
        <f>SUM(BK136:BK147)</f>
        <v>0</v>
      </c>
      <c r="BL148" s="41">
        <f>SUM(BL136:BL147)</f>
        <v>0</v>
      </c>
      <c r="BM148" s="62"/>
      <c r="BN148" s="42">
        <f>SUM(BN136:BN147)</f>
        <v>1.3</v>
      </c>
      <c r="BO148" s="41">
        <f>SUM(BO136:BO147)</f>
        <v>22.87</v>
      </c>
      <c r="BP148" s="62"/>
      <c r="BQ148" s="42">
        <f>SUM(BQ136:BQ147)</f>
        <v>0</v>
      </c>
      <c r="BR148" s="41">
        <f>SUM(BR136:BR147)</f>
        <v>0</v>
      </c>
      <c r="BS148" s="62"/>
      <c r="BT148" s="42">
        <f>SUM(BT136:BT147)</f>
        <v>0</v>
      </c>
      <c r="BU148" s="41">
        <f>SUM(BU136:BU147)</f>
        <v>0</v>
      </c>
      <c r="BV148" s="62"/>
      <c r="BW148" s="42">
        <f>SUM(BW136:BW147)</f>
        <v>0</v>
      </c>
      <c r="BX148" s="41">
        <f>SUM(BX136:BX147)</f>
        <v>0</v>
      </c>
      <c r="BY148" s="62"/>
      <c r="BZ148" s="42">
        <f t="shared" ref="BZ148:CA148" si="138">SUM(BZ136:BZ147)</f>
        <v>0</v>
      </c>
      <c r="CA148" s="41">
        <f t="shared" si="138"/>
        <v>0</v>
      </c>
      <c r="CB148" s="62"/>
      <c r="CC148" s="42">
        <f>SUM(CC136:CC147)</f>
        <v>0</v>
      </c>
      <c r="CD148" s="41">
        <f>SUM(CD136:CD147)</f>
        <v>0</v>
      </c>
      <c r="CE148" s="62"/>
      <c r="CF148" s="42">
        <f>SUM(CF136:CF147)</f>
        <v>17</v>
      </c>
      <c r="CG148" s="41">
        <f>SUM(CG136:CG147)</f>
        <v>59.4</v>
      </c>
      <c r="CH148" s="62"/>
      <c r="CI148" s="42">
        <f>SUM(CI136:CI147)</f>
        <v>0</v>
      </c>
      <c r="CJ148" s="41">
        <f>SUM(CJ136:CJ147)</f>
        <v>0</v>
      </c>
      <c r="CK148" s="62"/>
      <c r="CL148" s="42">
        <f>SUM(CL136:CL147)</f>
        <v>0</v>
      </c>
      <c r="CM148" s="41">
        <f>SUM(CM136:CM147)</f>
        <v>0</v>
      </c>
      <c r="CN148" s="62"/>
      <c r="CO148" s="42">
        <f>SUM(CO136:CO147)</f>
        <v>0</v>
      </c>
      <c r="CP148" s="41">
        <f>SUM(CP136:CP147)</f>
        <v>0</v>
      </c>
      <c r="CQ148" s="62"/>
      <c r="CR148" s="42">
        <f>SUM(CR136:CR147)</f>
        <v>0</v>
      </c>
      <c r="CS148" s="41">
        <f>SUM(CS136:CS147)</f>
        <v>0</v>
      </c>
      <c r="CT148" s="62"/>
      <c r="CU148" s="42">
        <f>SUM(CU136:CU147)</f>
        <v>0</v>
      </c>
      <c r="CV148" s="41">
        <f>SUM(CV136:CV147)</f>
        <v>0</v>
      </c>
      <c r="CW148" s="62"/>
      <c r="CX148" s="42">
        <f t="shared" si="119"/>
        <v>90.477000000000004</v>
      </c>
      <c r="CY148" s="43">
        <f t="shared" si="120"/>
        <v>515.72</v>
      </c>
    </row>
    <row r="149" spans="1:103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0.02</v>
      </c>
      <c r="G149" s="5">
        <v>8.8800000000000008</v>
      </c>
      <c r="H149" s="16">
        <f t="shared" ref="H149:H157" si="139">G149/F149*1000</f>
        <v>444000.00000000006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1.1499999999999999</v>
      </c>
      <c r="P149" s="5">
        <v>19.57</v>
      </c>
      <c r="Q149" s="16">
        <f t="shared" ref="Q149:Q160" si="140">P149/O149*1000</f>
        <v>17017.391304347828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0</v>
      </c>
      <c r="Y149" s="5">
        <v>0</v>
      </c>
      <c r="Z149" s="16">
        <v>0</v>
      </c>
      <c r="AA149" s="6">
        <v>0.308</v>
      </c>
      <c r="AB149" s="5">
        <v>28.29</v>
      </c>
      <c r="AC149" s="16">
        <f t="shared" ref="AC149:AC158" si="141">AB149/AA149*1000</f>
        <v>91850.649350649343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f t="shared" ref="AO149:AO160" si="142">IF(AM149=0,0,AN149/AM149*1000)</f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f t="shared" ref="AU149:AU160" si="143">IF(AS149=0,0,AT149/AS149*1000)</f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0</v>
      </c>
      <c r="CA149" s="5">
        <v>0</v>
      </c>
      <c r="CB149" s="16">
        <f t="shared" ref="CB149:CB160" si="144">IF(BZ149=0,0,CA149/BZ149*1000)</f>
        <v>0</v>
      </c>
      <c r="CC149" s="6">
        <v>0</v>
      </c>
      <c r="CD149" s="5">
        <v>0</v>
      </c>
      <c r="CE149" s="16">
        <v>0</v>
      </c>
      <c r="CF149" s="6">
        <v>17.5</v>
      </c>
      <c r="CG149" s="5">
        <v>55.62</v>
      </c>
      <c r="CH149" s="16">
        <f t="shared" ref="CH149:CH150" si="145">CG149/CF149*1000</f>
        <v>3178.2857142857138</v>
      </c>
      <c r="CI149" s="6">
        <v>0</v>
      </c>
      <c r="CJ149" s="5">
        <v>0</v>
      </c>
      <c r="CK149" s="16">
        <v>0</v>
      </c>
      <c r="CL149" s="6">
        <v>0</v>
      </c>
      <c r="CM149" s="5">
        <v>0</v>
      </c>
      <c r="CN149" s="16">
        <v>0</v>
      </c>
      <c r="CO149" s="6">
        <v>0</v>
      </c>
      <c r="CP149" s="5">
        <v>0</v>
      </c>
      <c r="CQ149" s="16">
        <v>0</v>
      </c>
      <c r="CR149" s="6">
        <v>0</v>
      </c>
      <c r="CS149" s="5">
        <v>0</v>
      </c>
      <c r="CT149" s="16">
        <v>0</v>
      </c>
      <c r="CU149" s="6">
        <v>0.01</v>
      </c>
      <c r="CV149" s="5">
        <v>0.26</v>
      </c>
      <c r="CW149" s="16">
        <f t="shared" ref="CW149:CW160" si="146">CV149/CU149*1000</f>
        <v>26000</v>
      </c>
      <c r="CX149" s="6">
        <f t="shared" ref="CX149:CX180" si="147">SUM(CU149,CR149,CO149,CL149,CI149,CC149,BW149,BT149,BQ149,BK149,BB149,AV149,AP149,AJ149,AD149,X149,R149,L149,F149,C149,AG149,I149+AA149+BN149+O149+BH149+AY149+U149+CF149+BE149)</f>
        <v>18.988</v>
      </c>
      <c r="CY149" s="16">
        <f t="shared" ref="CY149:CY180" si="148">SUM(CV149,CS149,CP149,CM149,CJ149,CD149,BX149,BU149,BR149,BL149,BC149,AW149,AQ149,AK149,AE149,Y149,S149,M149,G149,D149,AH149,J149+AB149+BO149+P149+BI149+AZ149+V149+CG149+BF149)</f>
        <v>112.61999999999999</v>
      </c>
    </row>
    <row r="150" spans="1:103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0.22</v>
      </c>
      <c r="P150" s="5">
        <v>4.6399999999999997</v>
      </c>
      <c r="Q150" s="16">
        <f t="shared" si="140"/>
        <v>21090.909090909088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1.4999999999999999E-2</v>
      </c>
      <c r="AB150" s="5">
        <v>0.46</v>
      </c>
      <c r="AC150" s="16">
        <f t="shared" si="141"/>
        <v>30666.666666666668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f t="shared" si="142"/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f t="shared" si="143"/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0</v>
      </c>
      <c r="CA150" s="5">
        <v>0</v>
      </c>
      <c r="CB150" s="16">
        <f t="shared" si="144"/>
        <v>0</v>
      </c>
      <c r="CC150" s="6">
        <v>0</v>
      </c>
      <c r="CD150" s="5">
        <v>0</v>
      </c>
      <c r="CE150" s="16">
        <v>0</v>
      </c>
      <c r="CF150" s="6">
        <v>15</v>
      </c>
      <c r="CG150" s="5">
        <v>53.24</v>
      </c>
      <c r="CH150" s="16">
        <f t="shared" si="145"/>
        <v>3549.3333333333335</v>
      </c>
      <c r="CI150" s="6">
        <v>0</v>
      </c>
      <c r="CJ150" s="5">
        <v>0</v>
      </c>
      <c r="CK150" s="16">
        <v>0</v>
      </c>
      <c r="CL150" s="6">
        <v>0</v>
      </c>
      <c r="CM150" s="5">
        <v>0</v>
      </c>
      <c r="CN150" s="16">
        <v>0</v>
      </c>
      <c r="CO150" s="6">
        <v>0</v>
      </c>
      <c r="CP150" s="5">
        <v>0</v>
      </c>
      <c r="CQ150" s="16">
        <v>0</v>
      </c>
      <c r="CR150" s="6">
        <v>0</v>
      </c>
      <c r="CS150" s="5">
        <v>0</v>
      </c>
      <c r="CT150" s="16">
        <v>0</v>
      </c>
      <c r="CU150" s="6">
        <v>133</v>
      </c>
      <c r="CV150" s="5">
        <v>558.1</v>
      </c>
      <c r="CW150" s="16">
        <f t="shared" si="146"/>
        <v>4196.2406015037595</v>
      </c>
      <c r="CX150" s="6">
        <f t="shared" si="147"/>
        <v>148.23500000000001</v>
      </c>
      <c r="CY150" s="16">
        <f t="shared" si="148"/>
        <v>616.44000000000005</v>
      </c>
    </row>
    <row r="151" spans="1:103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0.123</v>
      </c>
      <c r="P151" s="5">
        <v>3.2</v>
      </c>
      <c r="Q151" s="16">
        <f t="shared" si="140"/>
        <v>26016.260162601629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f t="shared" si="142"/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f t="shared" si="143"/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5.0000000000000001E-3</v>
      </c>
      <c r="BO151" s="5">
        <v>0.83</v>
      </c>
      <c r="BP151" s="16">
        <f t="shared" ref="BP151:BP160" si="149">BO151/BN151*1000</f>
        <v>166000</v>
      </c>
      <c r="BQ151" s="6">
        <v>0</v>
      </c>
      <c r="BR151" s="5">
        <v>0</v>
      </c>
      <c r="BS151" s="16">
        <v>0</v>
      </c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0</v>
      </c>
      <c r="CA151" s="5">
        <v>0</v>
      </c>
      <c r="CB151" s="16">
        <f t="shared" si="144"/>
        <v>0</v>
      </c>
      <c r="CC151" s="6">
        <v>0</v>
      </c>
      <c r="CD151" s="5">
        <v>0</v>
      </c>
      <c r="CE151" s="16">
        <v>0</v>
      </c>
      <c r="CF151" s="6">
        <v>0</v>
      </c>
      <c r="CG151" s="5">
        <v>0</v>
      </c>
      <c r="CH151" s="16">
        <v>0</v>
      </c>
      <c r="CI151" s="6">
        <v>0</v>
      </c>
      <c r="CJ151" s="5">
        <v>0</v>
      </c>
      <c r="CK151" s="16">
        <v>0</v>
      </c>
      <c r="CL151" s="6">
        <v>0</v>
      </c>
      <c r="CM151" s="5">
        <v>0</v>
      </c>
      <c r="CN151" s="16">
        <v>0</v>
      </c>
      <c r="CO151" s="6">
        <v>0</v>
      </c>
      <c r="CP151" s="5">
        <v>0</v>
      </c>
      <c r="CQ151" s="16">
        <v>0</v>
      </c>
      <c r="CR151" s="6">
        <v>0</v>
      </c>
      <c r="CS151" s="5">
        <v>0</v>
      </c>
      <c r="CT151" s="16">
        <v>0</v>
      </c>
      <c r="CU151" s="6">
        <v>1E-3</v>
      </c>
      <c r="CV151" s="5">
        <v>0.13</v>
      </c>
      <c r="CW151" s="16">
        <f t="shared" si="146"/>
        <v>130000</v>
      </c>
      <c r="CX151" s="6">
        <f t="shared" si="147"/>
        <v>0.129</v>
      </c>
      <c r="CY151" s="16">
        <f t="shared" si="148"/>
        <v>4.16</v>
      </c>
    </row>
    <row r="152" spans="1:103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5.2779999999999996</v>
      </c>
      <c r="P152" s="5">
        <v>70.849999999999994</v>
      </c>
      <c r="Q152" s="16">
        <f t="shared" si="140"/>
        <v>13423.645320197045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f t="shared" si="142"/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f t="shared" si="143"/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0</v>
      </c>
      <c r="CA152" s="5">
        <v>0</v>
      </c>
      <c r="CB152" s="16">
        <f t="shared" si="144"/>
        <v>0</v>
      </c>
      <c r="CC152" s="6">
        <v>0</v>
      </c>
      <c r="CD152" s="5">
        <v>0</v>
      </c>
      <c r="CE152" s="16">
        <v>0</v>
      </c>
      <c r="CF152" s="6">
        <v>0</v>
      </c>
      <c r="CG152" s="5">
        <v>0</v>
      </c>
      <c r="CH152" s="16">
        <v>0</v>
      </c>
      <c r="CI152" s="6">
        <v>0</v>
      </c>
      <c r="CJ152" s="5">
        <v>0</v>
      </c>
      <c r="CK152" s="16">
        <v>0</v>
      </c>
      <c r="CL152" s="6">
        <v>0</v>
      </c>
      <c r="CM152" s="5">
        <v>0</v>
      </c>
      <c r="CN152" s="16">
        <v>0</v>
      </c>
      <c r="CO152" s="6">
        <v>0</v>
      </c>
      <c r="CP152" s="5">
        <v>0</v>
      </c>
      <c r="CQ152" s="16">
        <v>0</v>
      </c>
      <c r="CR152" s="6">
        <v>0</v>
      </c>
      <c r="CS152" s="5">
        <v>0</v>
      </c>
      <c r="CT152" s="16">
        <v>0</v>
      </c>
      <c r="CU152" s="6">
        <v>132.251</v>
      </c>
      <c r="CV152" s="5">
        <v>605.88</v>
      </c>
      <c r="CW152" s="16">
        <f t="shared" si="146"/>
        <v>4581.288610294062</v>
      </c>
      <c r="CX152" s="6">
        <f t="shared" si="147"/>
        <v>137.529</v>
      </c>
      <c r="CY152" s="16">
        <f t="shared" si="148"/>
        <v>676.73</v>
      </c>
    </row>
    <row r="153" spans="1:103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0.13</v>
      </c>
      <c r="P153" s="5">
        <v>2.74</v>
      </c>
      <c r="Q153" s="16">
        <f t="shared" si="140"/>
        <v>21076.923076923078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f t="shared" si="142"/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f t="shared" si="143"/>
        <v>0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0</v>
      </c>
      <c r="CA153" s="5">
        <v>0</v>
      </c>
      <c r="CB153" s="16">
        <f t="shared" si="144"/>
        <v>0</v>
      </c>
      <c r="CC153" s="6">
        <v>0</v>
      </c>
      <c r="CD153" s="5">
        <v>0</v>
      </c>
      <c r="CE153" s="16">
        <v>0</v>
      </c>
      <c r="CF153" s="6">
        <v>0</v>
      </c>
      <c r="CG153" s="5">
        <v>0</v>
      </c>
      <c r="CH153" s="16">
        <v>0</v>
      </c>
      <c r="CI153" s="6">
        <v>0</v>
      </c>
      <c r="CJ153" s="5">
        <v>0</v>
      </c>
      <c r="CK153" s="16">
        <v>0</v>
      </c>
      <c r="CL153" s="6">
        <v>0</v>
      </c>
      <c r="CM153" s="5">
        <v>0</v>
      </c>
      <c r="CN153" s="16">
        <v>0</v>
      </c>
      <c r="CO153" s="6">
        <v>0</v>
      </c>
      <c r="CP153" s="5">
        <v>0</v>
      </c>
      <c r="CQ153" s="16">
        <v>0</v>
      </c>
      <c r="CR153" s="6">
        <v>0</v>
      </c>
      <c r="CS153" s="5">
        <v>0</v>
      </c>
      <c r="CT153" s="16">
        <v>0</v>
      </c>
      <c r="CU153" s="6">
        <v>33.4</v>
      </c>
      <c r="CV153" s="5">
        <v>47.6</v>
      </c>
      <c r="CW153" s="16">
        <f t="shared" si="146"/>
        <v>1425.1497005988026</v>
      </c>
      <c r="CX153" s="6">
        <f t="shared" si="147"/>
        <v>33.53</v>
      </c>
      <c r="CY153" s="16">
        <f t="shared" si="148"/>
        <v>50.34</v>
      </c>
    </row>
    <row r="154" spans="1:103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0.75</v>
      </c>
      <c r="P154" s="5">
        <v>21.04</v>
      </c>
      <c r="Q154" s="16">
        <f t="shared" si="140"/>
        <v>28053.333333333332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f t="shared" si="142"/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f t="shared" si="143"/>
        <v>0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3.0000000000000001E-3</v>
      </c>
      <c r="BO154" s="5">
        <v>0.16</v>
      </c>
      <c r="BP154" s="16">
        <f t="shared" si="149"/>
        <v>53333.333333333336</v>
      </c>
      <c r="BQ154" s="6">
        <v>0</v>
      </c>
      <c r="BR154" s="5">
        <v>0</v>
      </c>
      <c r="BS154" s="16">
        <v>0</v>
      </c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0</v>
      </c>
      <c r="CA154" s="5">
        <v>0</v>
      </c>
      <c r="CB154" s="16">
        <f t="shared" si="144"/>
        <v>0</v>
      </c>
      <c r="CC154" s="6">
        <v>0</v>
      </c>
      <c r="CD154" s="5">
        <v>0</v>
      </c>
      <c r="CE154" s="16">
        <v>0</v>
      </c>
      <c r="CF154" s="6">
        <v>0</v>
      </c>
      <c r="CG154" s="5">
        <v>0</v>
      </c>
      <c r="CH154" s="16">
        <v>0</v>
      </c>
      <c r="CI154" s="6">
        <v>0</v>
      </c>
      <c r="CJ154" s="5">
        <v>0</v>
      </c>
      <c r="CK154" s="16">
        <v>0</v>
      </c>
      <c r="CL154" s="6">
        <v>0</v>
      </c>
      <c r="CM154" s="5">
        <v>0</v>
      </c>
      <c r="CN154" s="16">
        <v>0</v>
      </c>
      <c r="CO154" s="6">
        <v>0</v>
      </c>
      <c r="CP154" s="5">
        <v>0</v>
      </c>
      <c r="CQ154" s="16">
        <v>0</v>
      </c>
      <c r="CR154" s="6">
        <v>0.02</v>
      </c>
      <c r="CS154" s="5">
        <v>0.14000000000000001</v>
      </c>
      <c r="CT154" s="16">
        <f t="shared" ref="CT154" si="150">CS154/CR154*1000</f>
        <v>7000.0000000000009</v>
      </c>
      <c r="CU154" s="6">
        <v>5.0000000000000001E-3</v>
      </c>
      <c r="CV154" s="5">
        <v>0.26</v>
      </c>
      <c r="CW154" s="16">
        <f t="shared" si="146"/>
        <v>52000</v>
      </c>
      <c r="CX154" s="6">
        <f t="shared" si="147"/>
        <v>0.77800000000000002</v>
      </c>
      <c r="CY154" s="16">
        <f t="shared" si="148"/>
        <v>21.599999999999998</v>
      </c>
    </row>
    <row r="155" spans="1:103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0.38</v>
      </c>
      <c r="P155" s="5">
        <v>8.0299999999999994</v>
      </c>
      <c r="Q155" s="16">
        <f t="shared" si="140"/>
        <v>21131.578947368416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f t="shared" si="142"/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f t="shared" si="143"/>
        <v>0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1E-3</v>
      </c>
      <c r="BO155" s="5">
        <v>0.06</v>
      </c>
      <c r="BP155" s="16">
        <f t="shared" si="149"/>
        <v>60000</v>
      </c>
      <c r="BQ155" s="6">
        <v>0</v>
      </c>
      <c r="BR155" s="5">
        <v>0</v>
      </c>
      <c r="BS155" s="16">
        <v>0</v>
      </c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0</v>
      </c>
      <c r="CA155" s="5">
        <v>0</v>
      </c>
      <c r="CB155" s="16">
        <f t="shared" si="144"/>
        <v>0</v>
      </c>
      <c r="CC155" s="6">
        <v>0</v>
      </c>
      <c r="CD155" s="5">
        <v>0</v>
      </c>
      <c r="CE155" s="16">
        <v>0</v>
      </c>
      <c r="CF155" s="6">
        <v>0</v>
      </c>
      <c r="CG155" s="5">
        <v>0</v>
      </c>
      <c r="CH155" s="16">
        <v>0</v>
      </c>
      <c r="CI155" s="6">
        <v>0</v>
      </c>
      <c r="CJ155" s="5">
        <v>0</v>
      </c>
      <c r="CK155" s="16">
        <v>0</v>
      </c>
      <c r="CL155" s="6">
        <v>0</v>
      </c>
      <c r="CM155" s="5">
        <v>0</v>
      </c>
      <c r="CN155" s="16">
        <v>0</v>
      </c>
      <c r="CO155" s="6">
        <v>0</v>
      </c>
      <c r="CP155" s="5">
        <v>0</v>
      </c>
      <c r="CQ155" s="16">
        <v>0</v>
      </c>
      <c r="CR155" s="6">
        <v>0</v>
      </c>
      <c r="CS155" s="5">
        <v>0</v>
      </c>
      <c r="CT155" s="16">
        <v>0</v>
      </c>
      <c r="CU155" s="6">
        <v>1E-3</v>
      </c>
      <c r="CV155" s="5">
        <v>0.13</v>
      </c>
      <c r="CW155" s="16">
        <f t="shared" si="146"/>
        <v>130000</v>
      </c>
      <c r="CX155" s="6">
        <f t="shared" si="147"/>
        <v>0.38200000000000001</v>
      </c>
      <c r="CY155" s="16">
        <f t="shared" si="148"/>
        <v>8.2200000000000006</v>
      </c>
    </row>
    <row r="156" spans="1:103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0.23</v>
      </c>
      <c r="P156" s="5">
        <v>4.87</v>
      </c>
      <c r="Q156" s="16">
        <f t="shared" si="140"/>
        <v>21173.91304347826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f t="shared" si="142"/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f t="shared" si="143"/>
        <v>0</v>
      </c>
      <c r="AV156" s="6">
        <v>0</v>
      </c>
      <c r="AW156" s="5">
        <v>0</v>
      </c>
      <c r="AX156" s="16">
        <v>0</v>
      </c>
      <c r="AY156" s="6">
        <v>0.36</v>
      </c>
      <c r="AZ156" s="5">
        <v>2.2799999999999998</v>
      </c>
      <c r="BA156" s="16">
        <f t="shared" ref="BA156" si="151">AZ156/AY156*1000</f>
        <v>6333.333333333333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1E-3</v>
      </c>
      <c r="BL156" s="5">
        <v>0.13</v>
      </c>
      <c r="BM156" s="16">
        <f t="shared" ref="BM156:BM159" si="152">BL156/BK156*1000</f>
        <v>130000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0</v>
      </c>
      <c r="CA156" s="5">
        <v>0</v>
      </c>
      <c r="CB156" s="16">
        <f t="shared" si="144"/>
        <v>0</v>
      </c>
      <c r="CC156" s="6">
        <v>0</v>
      </c>
      <c r="CD156" s="5">
        <v>0</v>
      </c>
      <c r="CE156" s="16">
        <v>0</v>
      </c>
      <c r="CF156" s="6">
        <v>0</v>
      </c>
      <c r="CG156" s="5">
        <v>0</v>
      </c>
      <c r="CH156" s="16">
        <v>0</v>
      </c>
      <c r="CI156" s="6">
        <v>0</v>
      </c>
      <c r="CJ156" s="5">
        <v>0</v>
      </c>
      <c r="CK156" s="16">
        <v>0</v>
      </c>
      <c r="CL156" s="6">
        <v>0</v>
      </c>
      <c r="CM156" s="5">
        <v>0</v>
      </c>
      <c r="CN156" s="16">
        <v>0</v>
      </c>
      <c r="CO156" s="6">
        <v>0</v>
      </c>
      <c r="CP156" s="5">
        <v>0</v>
      </c>
      <c r="CQ156" s="16">
        <v>0</v>
      </c>
      <c r="CR156" s="6">
        <v>0</v>
      </c>
      <c r="CS156" s="5">
        <v>0</v>
      </c>
      <c r="CT156" s="16">
        <v>0</v>
      </c>
      <c r="CU156" s="6">
        <v>2E-3</v>
      </c>
      <c r="CV156" s="5">
        <v>0.26</v>
      </c>
      <c r="CW156" s="16">
        <f t="shared" si="146"/>
        <v>130000</v>
      </c>
      <c r="CX156" s="6">
        <f t="shared" si="147"/>
        <v>0.59299999999999997</v>
      </c>
      <c r="CY156" s="16">
        <f t="shared" si="148"/>
        <v>7.54</v>
      </c>
    </row>
    <row r="157" spans="1:103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0.108</v>
      </c>
      <c r="G157" s="5">
        <v>2.86</v>
      </c>
      <c r="H157" s="16">
        <f t="shared" si="139"/>
        <v>26481.481481481482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1.03</v>
      </c>
      <c r="P157" s="5">
        <v>17.2</v>
      </c>
      <c r="Q157" s="16">
        <f t="shared" si="140"/>
        <v>16699.029126213591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f t="shared" si="142"/>
        <v>0</v>
      </c>
      <c r="AP157" s="6">
        <v>0</v>
      </c>
      <c r="AQ157" s="5">
        <v>0</v>
      </c>
      <c r="AR157" s="16">
        <v>0</v>
      </c>
      <c r="AS157" s="6">
        <v>0</v>
      </c>
      <c r="AT157" s="5">
        <v>0</v>
      </c>
      <c r="AU157" s="16">
        <f t="shared" si="143"/>
        <v>0</v>
      </c>
      <c r="AV157" s="6">
        <v>36</v>
      </c>
      <c r="AW157" s="5">
        <v>781.26</v>
      </c>
      <c r="AX157" s="16">
        <f t="shared" ref="AX157:AX160" si="153">AW157/AV157*1000</f>
        <v>21701.666666666668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0.5</v>
      </c>
      <c r="BL157" s="5">
        <v>2.5</v>
      </c>
      <c r="BM157" s="16">
        <f t="shared" si="152"/>
        <v>5000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0</v>
      </c>
      <c r="CA157" s="5">
        <v>0</v>
      </c>
      <c r="CB157" s="16">
        <f t="shared" si="144"/>
        <v>0</v>
      </c>
      <c r="CC157" s="6">
        <v>0</v>
      </c>
      <c r="CD157" s="5">
        <v>0</v>
      </c>
      <c r="CE157" s="16">
        <v>0</v>
      </c>
      <c r="CF157" s="6">
        <v>0</v>
      </c>
      <c r="CG157" s="5">
        <v>0</v>
      </c>
      <c r="CH157" s="16">
        <v>0</v>
      </c>
      <c r="CI157" s="6">
        <v>0</v>
      </c>
      <c r="CJ157" s="5">
        <v>0</v>
      </c>
      <c r="CK157" s="16">
        <v>0</v>
      </c>
      <c r="CL157" s="6">
        <v>0</v>
      </c>
      <c r="CM157" s="5">
        <v>0</v>
      </c>
      <c r="CN157" s="16">
        <v>0</v>
      </c>
      <c r="CO157" s="6">
        <v>0</v>
      </c>
      <c r="CP157" s="5">
        <v>0</v>
      </c>
      <c r="CQ157" s="16">
        <v>0</v>
      </c>
      <c r="CR157" s="6">
        <v>0</v>
      </c>
      <c r="CS157" s="5">
        <v>0</v>
      </c>
      <c r="CT157" s="16">
        <v>0</v>
      </c>
      <c r="CU157" s="6">
        <v>0</v>
      </c>
      <c r="CV157" s="5">
        <v>0</v>
      </c>
      <c r="CW157" s="16">
        <v>0</v>
      </c>
      <c r="CX157" s="6">
        <f t="shared" si="147"/>
        <v>37.637999999999998</v>
      </c>
      <c r="CY157" s="16">
        <f t="shared" si="148"/>
        <v>803.82</v>
      </c>
    </row>
    <row r="158" spans="1:103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7.0000000000000007E-2</v>
      </c>
      <c r="P158" s="5">
        <v>1.53</v>
      </c>
      <c r="Q158" s="16">
        <f t="shared" si="140"/>
        <v>21857.142857142855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2.5000000000000001E-2</v>
      </c>
      <c r="AB158" s="5">
        <v>4.88</v>
      </c>
      <c r="AC158" s="16">
        <f t="shared" si="141"/>
        <v>195200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f t="shared" si="142"/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f t="shared" si="143"/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2.0009999999999999</v>
      </c>
      <c r="BL158" s="5">
        <v>12.13</v>
      </c>
      <c r="BM158" s="16">
        <f t="shared" si="152"/>
        <v>6061.9690154922546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f t="shared" si="144"/>
        <v>0</v>
      </c>
      <c r="CC158" s="6">
        <v>0</v>
      </c>
      <c r="CD158" s="5">
        <v>0</v>
      </c>
      <c r="CE158" s="16">
        <v>0</v>
      </c>
      <c r="CF158" s="6">
        <v>0</v>
      </c>
      <c r="CG158" s="5">
        <v>0</v>
      </c>
      <c r="CH158" s="16">
        <v>0</v>
      </c>
      <c r="CI158" s="6">
        <v>0</v>
      </c>
      <c r="CJ158" s="5">
        <v>0</v>
      </c>
      <c r="CK158" s="16">
        <v>0</v>
      </c>
      <c r="CL158" s="6">
        <v>0</v>
      </c>
      <c r="CM158" s="5">
        <v>0</v>
      </c>
      <c r="CN158" s="16">
        <v>0</v>
      </c>
      <c r="CO158" s="6">
        <v>0</v>
      </c>
      <c r="CP158" s="5">
        <v>0</v>
      </c>
      <c r="CQ158" s="16">
        <v>0</v>
      </c>
      <c r="CR158" s="6">
        <v>0</v>
      </c>
      <c r="CS158" s="5">
        <v>0</v>
      </c>
      <c r="CT158" s="16">
        <v>0</v>
      </c>
      <c r="CU158" s="6">
        <v>1E-3</v>
      </c>
      <c r="CV158" s="5">
        <v>0.13</v>
      </c>
      <c r="CW158" s="16">
        <f t="shared" si="146"/>
        <v>130000</v>
      </c>
      <c r="CX158" s="6">
        <f t="shared" si="147"/>
        <v>2.097</v>
      </c>
      <c r="CY158" s="16">
        <f t="shared" si="148"/>
        <v>18.670000000000002</v>
      </c>
    </row>
    <row r="159" spans="1:103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0.127</v>
      </c>
      <c r="P159" s="5">
        <v>9.36</v>
      </c>
      <c r="Q159" s="16">
        <f t="shared" si="140"/>
        <v>73700.787401574795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0</v>
      </c>
      <c r="AE159" s="5">
        <v>0</v>
      </c>
      <c r="AF159" s="16">
        <v>0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f t="shared" si="142"/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f t="shared" si="143"/>
        <v>0</v>
      </c>
      <c r="AV159" s="6">
        <v>126</v>
      </c>
      <c r="AW159" s="5">
        <v>2801.63</v>
      </c>
      <c r="AX159" s="16">
        <f t="shared" si="153"/>
        <v>22235.158730158731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1.65</v>
      </c>
      <c r="BL159" s="5">
        <v>19.649999999999999</v>
      </c>
      <c r="BM159" s="16">
        <f t="shared" si="152"/>
        <v>11909.090909090908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f t="shared" si="144"/>
        <v>0</v>
      </c>
      <c r="CC159" s="6">
        <v>0</v>
      </c>
      <c r="CD159" s="5">
        <v>0</v>
      </c>
      <c r="CE159" s="16">
        <v>0</v>
      </c>
      <c r="CF159" s="6">
        <v>0</v>
      </c>
      <c r="CG159" s="5">
        <v>0</v>
      </c>
      <c r="CH159" s="16">
        <v>0</v>
      </c>
      <c r="CI159" s="6">
        <v>0</v>
      </c>
      <c r="CJ159" s="5">
        <v>0</v>
      </c>
      <c r="CK159" s="16">
        <v>0</v>
      </c>
      <c r="CL159" s="6">
        <v>0</v>
      </c>
      <c r="CM159" s="5">
        <v>0</v>
      </c>
      <c r="CN159" s="16">
        <v>0</v>
      </c>
      <c r="CO159" s="6">
        <v>0</v>
      </c>
      <c r="CP159" s="5">
        <v>0</v>
      </c>
      <c r="CQ159" s="16">
        <v>0</v>
      </c>
      <c r="CR159" s="6">
        <v>0</v>
      </c>
      <c r="CS159" s="5">
        <v>0</v>
      </c>
      <c r="CT159" s="16">
        <v>0</v>
      </c>
      <c r="CU159" s="6">
        <v>5.0000000000000001E-3</v>
      </c>
      <c r="CV159" s="5">
        <v>0.59</v>
      </c>
      <c r="CW159" s="16">
        <f t="shared" si="146"/>
        <v>117999.99999999999</v>
      </c>
      <c r="CX159" s="6">
        <f t="shared" si="147"/>
        <v>127.782</v>
      </c>
      <c r="CY159" s="16">
        <f t="shared" si="148"/>
        <v>2831.23</v>
      </c>
    </row>
    <row r="160" spans="1:103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0.06</v>
      </c>
      <c r="P160" s="5">
        <v>1.85</v>
      </c>
      <c r="Q160" s="16">
        <f t="shared" si="140"/>
        <v>30833.333333333336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0</v>
      </c>
      <c r="AE160" s="5">
        <v>0</v>
      </c>
      <c r="AF160" s="16">
        <v>0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f t="shared" si="142"/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f t="shared" si="143"/>
        <v>0</v>
      </c>
      <c r="AV160" s="6">
        <v>90</v>
      </c>
      <c r="AW160" s="5">
        <v>2038.97</v>
      </c>
      <c r="AX160" s="16">
        <f t="shared" si="153"/>
        <v>22655.222222222223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0.25</v>
      </c>
      <c r="BF160" s="5">
        <v>24.7</v>
      </c>
      <c r="BG160" s="16">
        <f t="shared" ref="BG160" si="154">BF160/BE160*1000</f>
        <v>98800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32.704999999999998</v>
      </c>
      <c r="BO160" s="5">
        <v>646.62</v>
      </c>
      <c r="BP160" s="16">
        <f t="shared" si="149"/>
        <v>19771.288793762422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f t="shared" si="144"/>
        <v>0</v>
      </c>
      <c r="CC160" s="6">
        <v>0</v>
      </c>
      <c r="CD160" s="5">
        <v>0</v>
      </c>
      <c r="CE160" s="16">
        <v>0</v>
      </c>
      <c r="CF160" s="6">
        <v>0</v>
      </c>
      <c r="CG160" s="5">
        <v>0</v>
      </c>
      <c r="CH160" s="16">
        <v>0</v>
      </c>
      <c r="CI160" s="6">
        <v>0</v>
      </c>
      <c r="CJ160" s="5">
        <v>0</v>
      </c>
      <c r="CK160" s="16">
        <v>0</v>
      </c>
      <c r="CL160" s="6">
        <v>0</v>
      </c>
      <c r="CM160" s="5">
        <v>0</v>
      </c>
      <c r="CN160" s="16">
        <v>0</v>
      </c>
      <c r="CO160" s="6">
        <v>0</v>
      </c>
      <c r="CP160" s="5">
        <v>0</v>
      </c>
      <c r="CQ160" s="16">
        <v>0</v>
      </c>
      <c r="CR160" s="6">
        <v>0</v>
      </c>
      <c r="CS160" s="5">
        <v>0</v>
      </c>
      <c r="CT160" s="16">
        <v>0</v>
      </c>
      <c r="CU160" s="6">
        <v>6.0000000000000001E-3</v>
      </c>
      <c r="CV160" s="5">
        <v>0.74</v>
      </c>
      <c r="CW160" s="16">
        <f t="shared" si="146"/>
        <v>123333.33333333333</v>
      </c>
      <c r="CX160" s="6">
        <f t="shared" si="147"/>
        <v>123.021</v>
      </c>
      <c r="CY160" s="16">
        <f t="shared" si="148"/>
        <v>2712.88</v>
      </c>
    </row>
    <row r="161" spans="1:103" ht="15" thickBot="1" x14ac:dyDescent="0.35">
      <c r="A161" s="60"/>
      <c r="B161" s="61" t="s">
        <v>17</v>
      </c>
      <c r="C161" s="42">
        <f>SUM(C149:C160)</f>
        <v>0</v>
      </c>
      <c r="D161" s="41">
        <f>SUM(D149:D160)</f>
        <v>0</v>
      </c>
      <c r="E161" s="62"/>
      <c r="F161" s="42">
        <f>SUM(F149:F160)</f>
        <v>0.128</v>
      </c>
      <c r="G161" s="41">
        <f>SUM(G149:G160)</f>
        <v>11.74</v>
      </c>
      <c r="H161" s="62"/>
      <c r="I161" s="42">
        <f>SUM(I149:I160)</f>
        <v>0</v>
      </c>
      <c r="J161" s="41">
        <f>SUM(J149:J160)</f>
        <v>0</v>
      </c>
      <c r="K161" s="62"/>
      <c r="L161" s="42">
        <f>SUM(L149:L160)</f>
        <v>0</v>
      </c>
      <c r="M161" s="41">
        <f>SUM(M149:M160)</f>
        <v>0</v>
      </c>
      <c r="N161" s="62"/>
      <c r="O161" s="42">
        <f>SUM(O149:O160)</f>
        <v>9.548</v>
      </c>
      <c r="P161" s="41">
        <f>SUM(P149:P160)</f>
        <v>164.87999999999997</v>
      </c>
      <c r="Q161" s="62"/>
      <c r="R161" s="42">
        <f>SUM(R149:R160)</f>
        <v>0</v>
      </c>
      <c r="S161" s="41">
        <f>SUM(S149:S160)</f>
        <v>0</v>
      </c>
      <c r="T161" s="62"/>
      <c r="U161" s="42">
        <f>SUM(U149:U160)</f>
        <v>0</v>
      </c>
      <c r="V161" s="41">
        <f>SUM(V149:V160)</f>
        <v>0</v>
      </c>
      <c r="W161" s="62"/>
      <c r="X161" s="42">
        <f>SUM(X149:X160)</f>
        <v>0</v>
      </c>
      <c r="Y161" s="41">
        <f>SUM(Y149:Y160)</f>
        <v>0</v>
      </c>
      <c r="Z161" s="62"/>
      <c r="AA161" s="42">
        <f>SUM(AA149:AA160)</f>
        <v>0.34800000000000003</v>
      </c>
      <c r="AB161" s="41">
        <f>SUM(AB149:AB160)</f>
        <v>33.630000000000003</v>
      </c>
      <c r="AC161" s="62"/>
      <c r="AD161" s="42">
        <f>SUM(AD149:AD160)</f>
        <v>0</v>
      </c>
      <c r="AE161" s="41">
        <f>SUM(AE149:AE160)</f>
        <v>0</v>
      </c>
      <c r="AF161" s="62"/>
      <c r="AG161" s="42">
        <f>SUM(AG149:AG160)</f>
        <v>0</v>
      </c>
      <c r="AH161" s="41">
        <f>SUM(AH149:AH160)</f>
        <v>0</v>
      </c>
      <c r="AI161" s="62"/>
      <c r="AJ161" s="42">
        <f>SUM(AJ149:AJ160)</f>
        <v>0</v>
      </c>
      <c r="AK161" s="41">
        <f>SUM(AK149:AK160)</f>
        <v>0</v>
      </c>
      <c r="AL161" s="62"/>
      <c r="AM161" s="42">
        <f t="shared" ref="AM161:AN161" si="155">SUM(AM149:AM160)</f>
        <v>0</v>
      </c>
      <c r="AN161" s="41">
        <f t="shared" si="155"/>
        <v>0</v>
      </c>
      <c r="AO161" s="62"/>
      <c r="AP161" s="42">
        <f>SUM(AP149:AP160)</f>
        <v>0</v>
      </c>
      <c r="AQ161" s="41">
        <f>SUM(AQ149:AQ160)</f>
        <v>0</v>
      </c>
      <c r="AR161" s="62"/>
      <c r="AS161" s="42">
        <f t="shared" ref="AS161:AT161" si="156">SUM(AS149:AS160)</f>
        <v>0</v>
      </c>
      <c r="AT161" s="41">
        <f t="shared" si="156"/>
        <v>0</v>
      </c>
      <c r="AU161" s="62"/>
      <c r="AV161" s="42">
        <f>SUM(AV149:AV160)</f>
        <v>252</v>
      </c>
      <c r="AW161" s="41">
        <f>SUM(AW149:AW160)</f>
        <v>5621.8600000000006</v>
      </c>
      <c r="AX161" s="62"/>
      <c r="AY161" s="42">
        <f>SUM(AY149:AY160)</f>
        <v>0.36</v>
      </c>
      <c r="AZ161" s="41">
        <f>SUM(AZ149:AZ160)</f>
        <v>2.2799999999999998</v>
      </c>
      <c r="BA161" s="62"/>
      <c r="BB161" s="42">
        <f>SUM(BB149:BB160)</f>
        <v>0</v>
      </c>
      <c r="BC161" s="41">
        <f>SUM(BC149:BC160)</f>
        <v>0</v>
      </c>
      <c r="BD161" s="62"/>
      <c r="BE161" s="42">
        <f>SUM(BE149:BE160)</f>
        <v>0.25</v>
      </c>
      <c r="BF161" s="41">
        <f>SUM(BF149:BF160)</f>
        <v>24.7</v>
      </c>
      <c r="BG161" s="62"/>
      <c r="BH161" s="42">
        <f>SUM(BH149:BH160)</f>
        <v>0</v>
      </c>
      <c r="BI161" s="41">
        <f>SUM(BI149:BI160)</f>
        <v>0</v>
      </c>
      <c r="BJ161" s="62"/>
      <c r="BK161" s="42">
        <f>SUM(BK149:BK160)</f>
        <v>4.1519999999999992</v>
      </c>
      <c r="BL161" s="41">
        <f>SUM(BL149:BL160)</f>
        <v>34.409999999999997</v>
      </c>
      <c r="BM161" s="62"/>
      <c r="BN161" s="42">
        <f>SUM(BN149:BN160)</f>
        <v>32.713999999999999</v>
      </c>
      <c r="BO161" s="41">
        <f>SUM(BO149:BO160)</f>
        <v>647.66999999999996</v>
      </c>
      <c r="BP161" s="62"/>
      <c r="BQ161" s="42">
        <f>SUM(BQ149:BQ160)</f>
        <v>0</v>
      </c>
      <c r="BR161" s="41">
        <f>SUM(BR149:BR160)</f>
        <v>0</v>
      </c>
      <c r="BS161" s="62"/>
      <c r="BT161" s="42">
        <f>SUM(BT149:BT160)</f>
        <v>0</v>
      </c>
      <c r="BU161" s="41">
        <f>SUM(BU149:BU160)</f>
        <v>0</v>
      </c>
      <c r="BV161" s="62"/>
      <c r="BW161" s="42">
        <f>SUM(BW149:BW160)</f>
        <v>0</v>
      </c>
      <c r="BX161" s="41">
        <f>SUM(BX149:BX160)</f>
        <v>0</v>
      </c>
      <c r="BY161" s="62"/>
      <c r="BZ161" s="42">
        <f t="shared" ref="BZ161:CA161" si="157">SUM(BZ149:BZ160)</f>
        <v>0</v>
      </c>
      <c r="CA161" s="41">
        <f t="shared" si="157"/>
        <v>0</v>
      </c>
      <c r="CB161" s="62"/>
      <c r="CC161" s="42">
        <f>SUM(CC149:CC160)</f>
        <v>0</v>
      </c>
      <c r="CD161" s="41">
        <f>SUM(CD149:CD160)</f>
        <v>0</v>
      </c>
      <c r="CE161" s="62"/>
      <c r="CF161" s="42">
        <f>SUM(CF149:CF160)</f>
        <v>32.5</v>
      </c>
      <c r="CG161" s="41">
        <f>SUM(CG149:CG160)</f>
        <v>108.86</v>
      </c>
      <c r="CH161" s="62"/>
      <c r="CI161" s="42">
        <f>SUM(CI149:CI160)</f>
        <v>0</v>
      </c>
      <c r="CJ161" s="41">
        <f>SUM(CJ149:CJ160)</f>
        <v>0</v>
      </c>
      <c r="CK161" s="62"/>
      <c r="CL161" s="42">
        <f>SUM(CL149:CL160)</f>
        <v>0</v>
      </c>
      <c r="CM161" s="41">
        <f>SUM(CM149:CM160)</f>
        <v>0</v>
      </c>
      <c r="CN161" s="62"/>
      <c r="CO161" s="42">
        <f>SUM(CO149:CO160)</f>
        <v>0</v>
      </c>
      <c r="CP161" s="41">
        <f>SUM(CP149:CP160)</f>
        <v>0</v>
      </c>
      <c r="CQ161" s="62"/>
      <c r="CR161" s="42">
        <f>SUM(CR149:CR160)</f>
        <v>0.02</v>
      </c>
      <c r="CS161" s="41">
        <f>SUM(CS149:CS160)</f>
        <v>0.14000000000000001</v>
      </c>
      <c r="CT161" s="62"/>
      <c r="CU161" s="42">
        <f>SUM(CU149:CU160)</f>
        <v>298.6819999999999</v>
      </c>
      <c r="CV161" s="41">
        <f>SUM(CV149:CV160)</f>
        <v>1214.08</v>
      </c>
      <c r="CW161" s="62"/>
      <c r="CX161" s="42">
        <f t="shared" si="147"/>
        <v>630.70199999999988</v>
      </c>
      <c r="CY161" s="43">
        <f t="shared" si="148"/>
        <v>7864.25</v>
      </c>
    </row>
    <row r="162" spans="1:103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0.43099999999999999</v>
      </c>
      <c r="P162" s="5">
        <v>6.96</v>
      </c>
      <c r="Q162" s="16">
        <f t="shared" ref="Q162:Q164" si="158">P162/O162*1000</f>
        <v>16148.491879350349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0</v>
      </c>
      <c r="AE162" s="5">
        <v>0</v>
      </c>
      <c r="AF162" s="16">
        <v>0</v>
      </c>
      <c r="AG162" s="6">
        <v>0</v>
      </c>
      <c r="AH162" s="5">
        <v>0</v>
      </c>
      <c r="AI162" s="16">
        <v>0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f t="shared" ref="AO162:AO173" si="159">IF(AM162=0,0,AN162/AM162*1000)</f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f t="shared" ref="AU162:AU173" si="160">IF(AS162=0,0,AT162/AS162*1000)</f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0.15</v>
      </c>
      <c r="BL162" s="5">
        <v>2.4</v>
      </c>
      <c r="BM162" s="16">
        <f t="shared" ref="BM162:BM173" si="161">BL162/BK162*1000</f>
        <v>16000</v>
      </c>
      <c r="BN162" s="6">
        <v>12</v>
      </c>
      <c r="BO162" s="5">
        <v>196</v>
      </c>
      <c r="BP162" s="16">
        <f t="shared" ref="BP162:BP173" si="162">BO162/BN162*1000</f>
        <v>16333.333333333332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f t="shared" ref="CB162:CB173" si="163">IF(BZ162=0,0,CA162/BZ162*1000)</f>
        <v>0</v>
      </c>
      <c r="CC162" s="6">
        <v>0</v>
      </c>
      <c r="CD162" s="5">
        <v>0</v>
      </c>
      <c r="CE162" s="16">
        <v>0</v>
      </c>
      <c r="CF162" s="6">
        <v>0</v>
      </c>
      <c r="CG162" s="5">
        <v>0</v>
      </c>
      <c r="CH162" s="16">
        <v>0</v>
      </c>
      <c r="CI162" s="6">
        <v>0</v>
      </c>
      <c r="CJ162" s="5">
        <v>0</v>
      </c>
      <c r="CK162" s="16">
        <v>0</v>
      </c>
      <c r="CL162" s="6">
        <v>0</v>
      </c>
      <c r="CM162" s="5">
        <v>0</v>
      </c>
      <c r="CN162" s="16">
        <v>0</v>
      </c>
      <c r="CO162" s="6">
        <v>0</v>
      </c>
      <c r="CP162" s="5">
        <v>0</v>
      </c>
      <c r="CQ162" s="16">
        <v>0</v>
      </c>
      <c r="CR162" s="6">
        <v>0</v>
      </c>
      <c r="CS162" s="5">
        <v>0</v>
      </c>
      <c r="CT162" s="16">
        <v>0</v>
      </c>
      <c r="CU162" s="6">
        <v>0</v>
      </c>
      <c r="CV162" s="5">
        <v>0</v>
      </c>
      <c r="CW162" s="16">
        <v>0</v>
      </c>
      <c r="CX162" s="6">
        <f t="shared" si="147"/>
        <v>12.581</v>
      </c>
      <c r="CY162" s="16">
        <f t="shared" si="148"/>
        <v>205.36</v>
      </c>
    </row>
    <row r="163" spans="1:103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0.435</v>
      </c>
      <c r="P163" s="5">
        <v>4.12</v>
      </c>
      <c r="Q163" s="16">
        <f t="shared" si="158"/>
        <v>9471.2643678160912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0</v>
      </c>
      <c r="AE163" s="5">
        <v>0</v>
      </c>
      <c r="AF163" s="16">
        <v>0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f t="shared" si="159"/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f t="shared" si="160"/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/>
      <c r="BG163" s="16">
        <v>0</v>
      </c>
      <c r="BH163" s="6">
        <v>0</v>
      </c>
      <c r="BI163" s="5">
        <v>0</v>
      </c>
      <c r="BJ163" s="16">
        <v>0</v>
      </c>
      <c r="BK163" s="6">
        <v>5.58</v>
      </c>
      <c r="BL163" s="5">
        <v>47.16</v>
      </c>
      <c r="BM163" s="16">
        <f t="shared" si="161"/>
        <v>8451.6129032258068</v>
      </c>
      <c r="BN163" s="6">
        <v>5.0000000000000001E-3</v>
      </c>
      <c r="BO163" s="5">
        <v>2.41</v>
      </c>
      <c r="BP163" s="16">
        <f t="shared" si="162"/>
        <v>482000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f t="shared" si="163"/>
        <v>0</v>
      </c>
      <c r="CC163" s="6">
        <v>0</v>
      </c>
      <c r="CD163" s="5">
        <v>0</v>
      </c>
      <c r="CE163" s="16">
        <v>0</v>
      </c>
      <c r="CF163" s="6">
        <v>0</v>
      </c>
      <c r="CG163" s="5">
        <v>0</v>
      </c>
      <c r="CH163" s="16">
        <v>0</v>
      </c>
      <c r="CI163" s="6">
        <v>0</v>
      </c>
      <c r="CJ163" s="5">
        <v>0</v>
      </c>
      <c r="CK163" s="16">
        <v>0</v>
      </c>
      <c r="CL163" s="6">
        <v>0</v>
      </c>
      <c r="CM163" s="5">
        <v>0</v>
      </c>
      <c r="CN163" s="16">
        <v>0</v>
      </c>
      <c r="CO163" s="6">
        <v>0</v>
      </c>
      <c r="CP163" s="5">
        <v>0</v>
      </c>
      <c r="CQ163" s="16">
        <v>0</v>
      </c>
      <c r="CR163" s="6">
        <v>0</v>
      </c>
      <c r="CS163" s="5">
        <v>0</v>
      </c>
      <c r="CT163" s="16">
        <v>0</v>
      </c>
      <c r="CU163" s="6">
        <v>0</v>
      </c>
      <c r="CV163" s="5">
        <v>0</v>
      </c>
      <c r="CW163" s="16">
        <v>0</v>
      </c>
      <c r="CX163" s="6">
        <f t="shared" si="147"/>
        <v>6.0200000000000005</v>
      </c>
      <c r="CY163" s="16">
        <f t="shared" si="148"/>
        <v>53.69</v>
      </c>
    </row>
    <row r="164" spans="1:103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20</v>
      </c>
      <c r="P164" s="5">
        <v>272</v>
      </c>
      <c r="Q164" s="16">
        <f t="shared" si="158"/>
        <v>13600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0</v>
      </c>
      <c r="AE164" s="5">
        <v>0</v>
      </c>
      <c r="AF164" s="16">
        <v>0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f t="shared" si="159"/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f t="shared" si="160"/>
        <v>0</v>
      </c>
      <c r="AV164" s="6">
        <v>144</v>
      </c>
      <c r="AW164" s="5">
        <v>3494.43</v>
      </c>
      <c r="AX164" s="16">
        <f t="shared" ref="AX164:AX168" si="164">AW164/AV164*1000</f>
        <v>24266.875</v>
      </c>
      <c r="AY164" s="6">
        <v>8.9999999999999993E-3</v>
      </c>
      <c r="AZ164" s="5">
        <v>1.21</v>
      </c>
      <c r="BA164" s="16">
        <f t="shared" ref="BA164:BA173" si="165">AZ164/AY164*1000</f>
        <v>134444.44444444447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4.3380000000000001</v>
      </c>
      <c r="BL164" s="5">
        <v>81.540000000000006</v>
      </c>
      <c r="BM164" s="16">
        <f t="shared" si="161"/>
        <v>18796.68049792531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f t="shared" si="163"/>
        <v>0</v>
      </c>
      <c r="CC164" s="6">
        <v>0</v>
      </c>
      <c r="CD164" s="5">
        <v>0</v>
      </c>
      <c r="CE164" s="16">
        <v>0</v>
      </c>
      <c r="CF164" s="6">
        <v>0</v>
      </c>
      <c r="CG164" s="5">
        <v>0</v>
      </c>
      <c r="CH164" s="16">
        <v>0</v>
      </c>
      <c r="CI164" s="6">
        <v>0</v>
      </c>
      <c r="CJ164" s="5">
        <v>0</v>
      </c>
      <c r="CK164" s="16">
        <v>0</v>
      </c>
      <c r="CL164" s="6">
        <v>0</v>
      </c>
      <c r="CM164" s="5">
        <v>0</v>
      </c>
      <c r="CN164" s="16">
        <v>0</v>
      </c>
      <c r="CO164" s="6">
        <v>0</v>
      </c>
      <c r="CP164" s="5">
        <v>0</v>
      </c>
      <c r="CQ164" s="16">
        <v>0</v>
      </c>
      <c r="CR164" s="6">
        <v>0</v>
      </c>
      <c r="CS164" s="5">
        <v>0</v>
      </c>
      <c r="CT164" s="16">
        <v>0</v>
      </c>
      <c r="CU164" s="6">
        <v>1E-3</v>
      </c>
      <c r="CV164" s="5">
        <v>0.15</v>
      </c>
      <c r="CW164" s="16">
        <f t="shared" ref="CW164" si="166">CV164/CU164*1000</f>
        <v>150000</v>
      </c>
      <c r="CX164" s="6">
        <f t="shared" si="147"/>
        <v>168.34800000000001</v>
      </c>
      <c r="CY164" s="16">
        <f t="shared" si="148"/>
        <v>3849.33</v>
      </c>
    </row>
    <row r="165" spans="1:103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0</v>
      </c>
      <c r="AE165" s="5">
        <v>0</v>
      </c>
      <c r="AF165" s="16">
        <v>0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f t="shared" si="159"/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f t="shared" si="160"/>
        <v>0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0.105</v>
      </c>
      <c r="BL165" s="5">
        <v>0.56000000000000005</v>
      </c>
      <c r="BM165" s="16">
        <f t="shared" si="161"/>
        <v>5333.3333333333339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f t="shared" si="163"/>
        <v>0</v>
      </c>
      <c r="CC165" s="6">
        <v>0</v>
      </c>
      <c r="CD165" s="5">
        <v>0</v>
      </c>
      <c r="CE165" s="16">
        <v>0</v>
      </c>
      <c r="CF165" s="6">
        <v>0</v>
      </c>
      <c r="CG165" s="5">
        <v>0</v>
      </c>
      <c r="CH165" s="16">
        <v>0</v>
      </c>
      <c r="CI165" s="6">
        <v>0</v>
      </c>
      <c r="CJ165" s="5">
        <v>0</v>
      </c>
      <c r="CK165" s="16">
        <v>0</v>
      </c>
      <c r="CL165" s="6">
        <v>0</v>
      </c>
      <c r="CM165" s="5">
        <v>0</v>
      </c>
      <c r="CN165" s="16">
        <v>0</v>
      </c>
      <c r="CO165" s="6">
        <v>0</v>
      </c>
      <c r="CP165" s="5">
        <v>0</v>
      </c>
      <c r="CQ165" s="16">
        <v>0</v>
      </c>
      <c r="CR165" s="6">
        <v>0</v>
      </c>
      <c r="CS165" s="5">
        <v>0</v>
      </c>
      <c r="CT165" s="16">
        <v>0</v>
      </c>
      <c r="CU165" s="6">
        <v>0</v>
      </c>
      <c r="CV165" s="5">
        <v>0</v>
      </c>
      <c r="CW165" s="16">
        <v>0</v>
      </c>
      <c r="CX165" s="6">
        <f t="shared" si="147"/>
        <v>0.105</v>
      </c>
      <c r="CY165" s="16">
        <f t="shared" si="148"/>
        <v>0.56000000000000005</v>
      </c>
    </row>
    <row r="166" spans="1:103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0</v>
      </c>
      <c r="AE166" s="5">
        <v>0</v>
      </c>
      <c r="AF166" s="16">
        <v>0</v>
      </c>
      <c r="AG166" s="6">
        <v>0</v>
      </c>
      <c r="AH166" s="5">
        <v>0</v>
      </c>
      <c r="AI166" s="16">
        <v>0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f t="shared" si="159"/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f t="shared" si="160"/>
        <v>0</v>
      </c>
      <c r="AV166" s="6">
        <v>0</v>
      </c>
      <c r="AW166" s="5">
        <v>0</v>
      </c>
      <c r="AX166" s="16">
        <v>0</v>
      </c>
      <c r="AY166" s="6">
        <v>0</v>
      </c>
      <c r="AZ166" s="5">
        <v>0</v>
      </c>
      <c r="BA166" s="16">
        <v>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0.753</v>
      </c>
      <c r="BL166" s="5">
        <v>12.69</v>
      </c>
      <c r="BM166" s="16">
        <f t="shared" si="161"/>
        <v>16852.589641434264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0</v>
      </c>
      <c r="CA166" s="5">
        <v>0</v>
      </c>
      <c r="CB166" s="16">
        <f t="shared" si="163"/>
        <v>0</v>
      </c>
      <c r="CC166" s="6">
        <v>0</v>
      </c>
      <c r="CD166" s="5">
        <v>0</v>
      </c>
      <c r="CE166" s="16">
        <v>0</v>
      </c>
      <c r="CF166" s="6">
        <v>0</v>
      </c>
      <c r="CG166" s="5">
        <v>0</v>
      </c>
      <c r="CH166" s="16">
        <v>0</v>
      </c>
      <c r="CI166" s="6">
        <v>0</v>
      </c>
      <c r="CJ166" s="5">
        <v>0</v>
      </c>
      <c r="CK166" s="16">
        <v>0</v>
      </c>
      <c r="CL166" s="6">
        <v>0</v>
      </c>
      <c r="CM166" s="5">
        <v>0</v>
      </c>
      <c r="CN166" s="16">
        <v>0</v>
      </c>
      <c r="CO166" s="6">
        <v>0</v>
      </c>
      <c r="CP166" s="5">
        <v>0</v>
      </c>
      <c r="CQ166" s="16">
        <v>0</v>
      </c>
      <c r="CR166" s="6">
        <v>3.75</v>
      </c>
      <c r="CS166" s="5">
        <v>3.88</v>
      </c>
      <c r="CT166" s="16">
        <f t="shared" ref="CT166" si="167">CS166/CR166*1000</f>
        <v>1034.6666666666665</v>
      </c>
      <c r="CU166" s="6">
        <v>4.0000000000000001E-3</v>
      </c>
      <c r="CV166" s="5">
        <v>0.44</v>
      </c>
      <c r="CW166" s="16">
        <f>CV166/CU166*1000</f>
        <v>110000</v>
      </c>
      <c r="CX166" s="6">
        <f t="shared" si="147"/>
        <v>4.5069999999999997</v>
      </c>
      <c r="CY166" s="16">
        <f t="shared" si="148"/>
        <v>17.009999999999998</v>
      </c>
    </row>
    <row r="167" spans="1:103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0.36499999999999999</v>
      </c>
      <c r="AB167" s="5">
        <v>12.96</v>
      </c>
      <c r="AC167" s="16">
        <f t="shared" ref="AC167:AC172" si="168">AB167/AA167*1000</f>
        <v>35506.849315068495</v>
      </c>
      <c r="AD167" s="6">
        <v>0</v>
      </c>
      <c r="AE167" s="5">
        <v>0</v>
      </c>
      <c r="AF167" s="16">
        <v>0</v>
      </c>
      <c r="AG167" s="6">
        <v>0</v>
      </c>
      <c r="AH167" s="5">
        <v>0</v>
      </c>
      <c r="AI167" s="16">
        <v>0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f t="shared" si="159"/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f t="shared" si="160"/>
        <v>0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0.97</v>
      </c>
      <c r="BL167" s="5">
        <v>8.76</v>
      </c>
      <c r="BM167" s="16">
        <f t="shared" si="161"/>
        <v>9030.9278350515469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0</v>
      </c>
      <c r="CA167" s="5">
        <v>0</v>
      </c>
      <c r="CB167" s="16">
        <f t="shared" si="163"/>
        <v>0</v>
      </c>
      <c r="CC167" s="6">
        <v>0</v>
      </c>
      <c r="CD167" s="5">
        <v>0</v>
      </c>
      <c r="CE167" s="16">
        <v>0</v>
      </c>
      <c r="CF167" s="6">
        <v>0</v>
      </c>
      <c r="CG167" s="5">
        <v>0</v>
      </c>
      <c r="CH167" s="16">
        <v>0</v>
      </c>
      <c r="CI167" s="6">
        <v>0</v>
      </c>
      <c r="CJ167" s="5">
        <v>0</v>
      </c>
      <c r="CK167" s="16">
        <v>0</v>
      </c>
      <c r="CL167" s="6">
        <v>0</v>
      </c>
      <c r="CM167" s="5">
        <v>0</v>
      </c>
      <c r="CN167" s="16">
        <v>0</v>
      </c>
      <c r="CO167" s="6">
        <v>0</v>
      </c>
      <c r="CP167" s="5">
        <v>0</v>
      </c>
      <c r="CQ167" s="16">
        <v>0</v>
      </c>
      <c r="CR167" s="6">
        <v>0</v>
      </c>
      <c r="CS167" s="5">
        <v>0</v>
      </c>
      <c r="CT167" s="16">
        <v>0</v>
      </c>
      <c r="CU167" s="6">
        <v>0</v>
      </c>
      <c r="CV167" s="5">
        <v>0</v>
      </c>
      <c r="CW167" s="16">
        <v>0</v>
      </c>
      <c r="CX167" s="6">
        <f t="shared" si="147"/>
        <v>1.335</v>
      </c>
      <c r="CY167" s="16">
        <f t="shared" si="148"/>
        <v>21.72</v>
      </c>
    </row>
    <row r="168" spans="1:103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0</v>
      </c>
      <c r="AH168" s="5">
        <v>0</v>
      </c>
      <c r="AI168" s="16">
        <v>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f t="shared" si="159"/>
        <v>0</v>
      </c>
      <c r="AP168" s="6">
        <v>0</v>
      </c>
      <c r="AQ168" s="5">
        <v>0</v>
      </c>
      <c r="AR168" s="16">
        <v>0</v>
      </c>
      <c r="AS168" s="6">
        <v>0</v>
      </c>
      <c r="AT168" s="5">
        <v>0</v>
      </c>
      <c r="AU168" s="16">
        <f t="shared" si="160"/>
        <v>0</v>
      </c>
      <c r="AV168" s="6">
        <v>72</v>
      </c>
      <c r="AW168" s="5">
        <v>1726.6</v>
      </c>
      <c r="AX168" s="16">
        <f t="shared" si="164"/>
        <v>23980.555555555555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7.0000000000000007E-2</v>
      </c>
      <c r="BL168" s="5">
        <v>1.63</v>
      </c>
      <c r="BM168" s="16">
        <f t="shared" si="161"/>
        <v>23285.714285714283</v>
      </c>
      <c r="BN168" s="6">
        <v>1.61</v>
      </c>
      <c r="BO168" s="5">
        <v>49.08</v>
      </c>
      <c r="BP168" s="16">
        <f t="shared" si="162"/>
        <v>30484.472049689437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f t="shared" si="163"/>
        <v>0</v>
      </c>
      <c r="CC168" s="6">
        <v>0</v>
      </c>
      <c r="CD168" s="5">
        <v>0</v>
      </c>
      <c r="CE168" s="16">
        <v>0</v>
      </c>
      <c r="CF168" s="6">
        <v>0</v>
      </c>
      <c r="CG168" s="5">
        <v>0</v>
      </c>
      <c r="CH168" s="16">
        <v>0</v>
      </c>
      <c r="CI168" s="6">
        <v>0</v>
      </c>
      <c r="CJ168" s="5">
        <v>0</v>
      </c>
      <c r="CK168" s="16">
        <v>0</v>
      </c>
      <c r="CL168" s="6">
        <v>0</v>
      </c>
      <c r="CM168" s="5">
        <v>0</v>
      </c>
      <c r="CN168" s="16">
        <v>0</v>
      </c>
      <c r="CO168" s="6">
        <v>0</v>
      </c>
      <c r="CP168" s="5">
        <v>0</v>
      </c>
      <c r="CQ168" s="16">
        <v>0</v>
      </c>
      <c r="CR168" s="6">
        <v>0</v>
      </c>
      <c r="CS168" s="5">
        <v>0</v>
      </c>
      <c r="CT168" s="16">
        <v>0</v>
      </c>
      <c r="CU168" s="6">
        <v>0</v>
      </c>
      <c r="CV168" s="5">
        <v>0</v>
      </c>
      <c r="CW168" s="16">
        <v>0</v>
      </c>
      <c r="CX168" s="6">
        <f t="shared" si="147"/>
        <v>73.679999999999993</v>
      </c>
      <c r="CY168" s="16">
        <f t="shared" si="148"/>
        <v>1777.31</v>
      </c>
    </row>
    <row r="169" spans="1:103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0</v>
      </c>
      <c r="AE169" s="5">
        <v>0</v>
      </c>
      <c r="AF169" s="16">
        <v>0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f t="shared" si="159"/>
        <v>0</v>
      </c>
      <c r="AP169" s="6">
        <v>0</v>
      </c>
      <c r="AQ169" s="5">
        <v>0</v>
      </c>
      <c r="AR169" s="16">
        <v>0</v>
      </c>
      <c r="AS169" s="6">
        <v>0</v>
      </c>
      <c r="AT169" s="5">
        <v>0</v>
      </c>
      <c r="AU169" s="16">
        <f t="shared" si="160"/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0.01</v>
      </c>
      <c r="BL169" s="5">
        <v>0.26</v>
      </c>
      <c r="BM169" s="16">
        <f t="shared" si="161"/>
        <v>26000</v>
      </c>
      <c r="BN169" s="6">
        <v>0.55500000000000005</v>
      </c>
      <c r="BO169" s="5">
        <v>19.739999999999998</v>
      </c>
      <c r="BP169" s="16">
        <f t="shared" si="162"/>
        <v>35567.567567567567</v>
      </c>
      <c r="BQ169" s="6">
        <v>0</v>
      </c>
      <c r="BR169" s="5">
        <v>0</v>
      </c>
      <c r="BS169" s="16">
        <v>0</v>
      </c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0</v>
      </c>
      <c r="CA169" s="5">
        <v>0</v>
      </c>
      <c r="CB169" s="16">
        <f t="shared" si="163"/>
        <v>0</v>
      </c>
      <c r="CC169" s="6">
        <v>0</v>
      </c>
      <c r="CD169" s="5">
        <v>0</v>
      </c>
      <c r="CE169" s="16">
        <v>0</v>
      </c>
      <c r="CF169" s="6">
        <v>0</v>
      </c>
      <c r="CG169" s="5">
        <v>0</v>
      </c>
      <c r="CH169" s="16">
        <v>0</v>
      </c>
      <c r="CI169" s="6">
        <v>0</v>
      </c>
      <c r="CJ169" s="5">
        <v>0</v>
      </c>
      <c r="CK169" s="16">
        <v>0</v>
      </c>
      <c r="CL169" s="6">
        <v>0</v>
      </c>
      <c r="CM169" s="5">
        <v>0</v>
      </c>
      <c r="CN169" s="16">
        <v>0</v>
      </c>
      <c r="CO169" s="6">
        <v>0</v>
      </c>
      <c r="CP169" s="5">
        <v>0</v>
      </c>
      <c r="CQ169" s="16">
        <v>0</v>
      </c>
      <c r="CR169" s="6">
        <v>0</v>
      </c>
      <c r="CS169" s="5">
        <v>0</v>
      </c>
      <c r="CT169" s="16">
        <v>0</v>
      </c>
      <c r="CU169" s="6">
        <v>0</v>
      </c>
      <c r="CV169" s="5">
        <v>0</v>
      </c>
      <c r="CW169" s="16">
        <v>0</v>
      </c>
      <c r="CX169" s="6">
        <f t="shared" si="147"/>
        <v>0.56500000000000006</v>
      </c>
      <c r="CY169" s="16">
        <f t="shared" si="148"/>
        <v>20</v>
      </c>
    </row>
    <row r="170" spans="1:103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0</v>
      </c>
      <c r="P170" s="5">
        <v>0</v>
      </c>
      <c r="Q170" s="16">
        <v>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0.05</v>
      </c>
      <c r="AB170" s="5">
        <v>0.6</v>
      </c>
      <c r="AC170" s="16">
        <f t="shared" si="168"/>
        <v>11999.999999999998</v>
      </c>
      <c r="AD170" s="6">
        <v>0</v>
      </c>
      <c r="AE170" s="5">
        <v>0</v>
      </c>
      <c r="AF170" s="16">
        <v>0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f t="shared" si="159"/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f t="shared" si="160"/>
        <v>0</v>
      </c>
      <c r="AV170" s="6">
        <v>0</v>
      </c>
      <c r="AW170" s="5">
        <v>0</v>
      </c>
      <c r="AX170" s="16">
        <v>0</v>
      </c>
      <c r="AY170" s="6">
        <v>0.45500000000000002</v>
      </c>
      <c r="AZ170" s="5">
        <v>17.23</v>
      </c>
      <c r="BA170" s="16">
        <f t="shared" si="165"/>
        <v>37868.131868131866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0.01</v>
      </c>
      <c r="BL170" s="5">
        <v>0.26</v>
      </c>
      <c r="BM170" s="16">
        <f t="shared" si="161"/>
        <v>26000</v>
      </c>
      <c r="BN170" s="6">
        <v>0.89100000000000001</v>
      </c>
      <c r="BO170" s="5">
        <v>30.02</v>
      </c>
      <c r="BP170" s="16">
        <f t="shared" si="162"/>
        <v>33692.480359147026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f t="shared" si="163"/>
        <v>0</v>
      </c>
      <c r="CC170" s="6">
        <v>0</v>
      </c>
      <c r="CD170" s="5">
        <v>0</v>
      </c>
      <c r="CE170" s="16">
        <v>0</v>
      </c>
      <c r="CF170" s="6">
        <v>0</v>
      </c>
      <c r="CG170" s="5">
        <v>0</v>
      </c>
      <c r="CH170" s="16">
        <v>0</v>
      </c>
      <c r="CI170" s="6">
        <v>0</v>
      </c>
      <c r="CJ170" s="5">
        <v>0</v>
      </c>
      <c r="CK170" s="16">
        <v>0</v>
      </c>
      <c r="CL170" s="6">
        <v>0</v>
      </c>
      <c r="CM170" s="5">
        <v>0</v>
      </c>
      <c r="CN170" s="16">
        <v>0</v>
      </c>
      <c r="CO170" s="6">
        <v>0</v>
      </c>
      <c r="CP170" s="5">
        <v>0</v>
      </c>
      <c r="CQ170" s="16">
        <v>0</v>
      </c>
      <c r="CR170" s="6">
        <v>0</v>
      </c>
      <c r="CS170" s="5">
        <v>0</v>
      </c>
      <c r="CT170" s="16">
        <v>0</v>
      </c>
      <c r="CU170" s="6">
        <v>0</v>
      </c>
      <c r="CV170" s="5">
        <v>0</v>
      </c>
      <c r="CW170" s="16">
        <v>0</v>
      </c>
      <c r="CX170" s="6">
        <f t="shared" si="147"/>
        <v>1.4060000000000001</v>
      </c>
      <c r="CY170" s="16">
        <f t="shared" si="148"/>
        <v>48.11</v>
      </c>
    </row>
    <row r="171" spans="1:103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0</v>
      </c>
      <c r="J171" s="5">
        <v>0</v>
      </c>
      <c r="K171" s="16">
        <v>0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0</v>
      </c>
      <c r="AH171" s="5">
        <v>0</v>
      </c>
      <c r="AI171" s="16">
        <v>0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f t="shared" si="159"/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f t="shared" si="160"/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0.90500000000000003</v>
      </c>
      <c r="BL171" s="5">
        <v>22.56</v>
      </c>
      <c r="BM171" s="16">
        <f t="shared" si="161"/>
        <v>24928.176795580108</v>
      </c>
      <c r="BN171" s="6">
        <v>0.45700000000000002</v>
      </c>
      <c r="BO171" s="5">
        <v>14.25</v>
      </c>
      <c r="BP171" s="16">
        <f t="shared" si="162"/>
        <v>31181.619256017504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f t="shared" si="163"/>
        <v>0</v>
      </c>
      <c r="CC171" s="6">
        <v>0</v>
      </c>
      <c r="CD171" s="5">
        <v>0</v>
      </c>
      <c r="CE171" s="16">
        <v>0</v>
      </c>
      <c r="CF171" s="6">
        <v>0</v>
      </c>
      <c r="CG171" s="5">
        <v>0</v>
      </c>
      <c r="CH171" s="16">
        <v>0</v>
      </c>
      <c r="CI171" s="6">
        <v>0</v>
      </c>
      <c r="CJ171" s="5">
        <v>0</v>
      </c>
      <c r="CK171" s="16">
        <v>0</v>
      </c>
      <c r="CL171" s="6">
        <v>0</v>
      </c>
      <c r="CM171" s="5">
        <v>0</v>
      </c>
      <c r="CN171" s="16">
        <v>0</v>
      </c>
      <c r="CO171" s="6">
        <v>0</v>
      </c>
      <c r="CP171" s="5">
        <v>0</v>
      </c>
      <c r="CQ171" s="16">
        <v>0</v>
      </c>
      <c r="CR171" s="6">
        <v>0</v>
      </c>
      <c r="CS171" s="5">
        <v>0</v>
      </c>
      <c r="CT171" s="16">
        <v>0</v>
      </c>
      <c r="CU171" s="6">
        <v>0</v>
      </c>
      <c r="CV171" s="5">
        <v>0</v>
      </c>
      <c r="CW171" s="16">
        <v>0</v>
      </c>
      <c r="CX171" s="6">
        <f t="shared" si="147"/>
        <v>1.3620000000000001</v>
      </c>
      <c r="CY171" s="16">
        <f t="shared" si="148"/>
        <v>36.81</v>
      </c>
    </row>
    <row r="172" spans="1:103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0</v>
      </c>
      <c r="P172" s="5">
        <v>0</v>
      </c>
      <c r="Q172" s="16">
        <v>0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7</v>
      </c>
      <c r="AB172" s="5">
        <v>126</v>
      </c>
      <c r="AC172" s="16">
        <f t="shared" si="168"/>
        <v>18000</v>
      </c>
      <c r="AD172" s="6">
        <v>0</v>
      </c>
      <c r="AE172" s="5">
        <v>0</v>
      </c>
      <c r="AF172" s="16">
        <v>0</v>
      </c>
      <c r="AG172" s="6">
        <v>0</v>
      </c>
      <c r="AH172" s="5">
        <v>0</v>
      </c>
      <c r="AI172" s="16">
        <v>0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f t="shared" si="159"/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f t="shared" si="160"/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5.1999999999999998E-2</v>
      </c>
      <c r="BI172" s="5">
        <v>2.64</v>
      </c>
      <c r="BJ172" s="16">
        <f t="shared" ref="BJ172" si="169">BI172/BH172*1000</f>
        <v>50769.230769230773</v>
      </c>
      <c r="BK172" s="6">
        <v>0.17</v>
      </c>
      <c r="BL172" s="5">
        <v>3.28</v>
      </c>
      <c r="BM172" s="16">
        <f t="shared" si="161"/>
        <v>19294.117647058822</v>
      </c>
      <c r="BN172" s="6">
        <v>1.1990000000000001</v>
      </c>
      <c r="BO172" s="5">
        <v>47.15</v>
      </c>
      <c r="BP172" s="16">
        <f t="shared" si="162"/>
        <v>39324.437030859044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f t="shared" si="163"/>
        <v>0</v>
      </c>
      <c r="CC172" s="6">
        <v>0</v>
      </c>
      <c r="CD172" s="5">
        <v>0</v>
      </c>
      <c r="CE172" s="16">
        <v>0</v>
      </c>
      <c r="CF172" s="6">
        <v>0</v>
      </c>
      <c r="CG172" s="5">
        <v>0</v>
      </c>
      <c r="CH172" s="16">
        <v>0</v>
      </c>
      <c r="CI172" s="6">
        <v>0</v>
      </c>
      <c r="CJ172" s="5">
        <v>0</v>
      </c>
      <c r="CK172" s="16">
        <v>0</v>
      </c>
      <c r="CL172" s="6">
        <v>0</v>
      </c>
      <c r="CM172" s="5">
        <v>0</v>
      </c>
      <c r="CN172" s="16">
        <v>0</v>
      </c>
      <c r="CO172" s="6">
        <v>0</v>
      </c>
      <c r="CP172" s="5">
        <v>0</v>
      </c>
      <c r="CQ172" s="16">
        <v>0</v>
      </c>
      <c r="CR172" s="6">
        <v>0</v>
      </c>
      <c r="CS172" s="5">
        <v>0</v>
      </c>
      <c r="CT172" s="16">
        <v>0</v>
      </c>
      <c r="CU172" s="6">
        <v>0</v>
      </c>
      <c r="CV172" s="5">
        <v>0</v>
      </c>
      <c r="CW172" s="16">
        <v>0</v>
      </c>
      <c r="CX172" s="6">
        <f t="shared" si="147"/>
        <v>8.4209999999999994</v>
      </c>
      <c r="CY172" s="16">
        <f t="shared" si="148"/>
        <v>179.07</v>
      </c>
    </row>
    <row r="173" spans="1:103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0</v>
      </c>
      <c r="AE173" s="5">
        <v>0</v>
      </c>
      <c r="AF173" s="16">
        <v>0</v>
      </c>
      <c r="AG173" s="6">
        <v>0</v>
      </c>
      <c r="AH173" s="5">
        <v>0</v>
      </c>
      <c r="AI173" s="16">
        <v>0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f t="shared" si="159"/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f t="shared" si="160"/>
        <v>0</v>
      </c>
      <c r="AV173" s="6">
        <v>0</v>
      </c>
      <c r="AW173" s="5">
        <v>0</v>
      </c>
      <c r="AX173" s="16">
        <v>0</v>
      </c>
      <c r="AY173" s="6">
        <v>0.06</v>
      </c>
      <c r="AZ173" s="5">
        <v>17.37</v>
      </c>
      <c r="BA173" s="16">
        <f t="shared" si="165"/>
        <v>289500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0.61499999999999999</v>
      </c>
      <c r="BL173" s="5">
        <v>5.55</v>
      </c>
      <c r="BM173" s="16">
        <f t="shared" si="161"/>
        <v>9024.3902439024387</v>
      </c>
      <c r="BN173" s="6">
        <v>0.48699999999999999</v>
      </c>
      <c r="BO173" s="5">
        <v>23.51</v>
      </c>
      <c r="BP173" s="16">
        <f t="shared" si="162"/>
        <v>48275.154004106778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f t="shared" si="163"/>
        <v>0</v>
      </c>
      <c r="CC173" s="6">
        <v>0</v>
      </c>
      <c r="CD173" s="5">
        <v>0</v>
      </c>
      <c r="CE173" s="16">
        <v>0</v>
      </c>
      <c r="CF173" s="6">
        <v>0</v>
      </c>
      <c r="CG173" s="5">
        <v>0</v>
      </c>
      <c r="CH173" s="16">
        <v>0</v>
      </c>
      <c r="CI173" s="6">
        <v>0</v>
      </c>
      <c r="CJ173" s="5">
        <v>0</v>
      </c>
      <c r="CK173" s="16">
        <v>0</v>
      </c>
      <c r="CL173" s="6">
        <v>0</v>
      </c>
      <c r="CM173" s="5">
        <v>0</v>
      </c>
      <c r="CN173" s="16">
        <v>0</v>
      </c>
      <c r="CO173" s="6">
        <v>0</v>
      </c>
      <c r="CP173" s="5">
        <v>0</v>
      </c>
      <c r="CQ173" s="16">
        <v>0</v>
      </c>
      <c r="CR173" s="6">
        <v>0</v>
      </c>
      <c r="CS173" s="5">
        <v>0</v>
      </c>
      <c r="CT173" s="16">
        <v>0</v>
      </c>
      <c r="CU173" s="6">
        <v>0</v>
      </c>
      <c r="CV173" s="5">
        <v>0</v>
      </c>
      <c r="CW173" s="16">
        <v>0</v>
      </c>
      <c r="CX173" s="6">
        <f t="shared" si="147"/>
        <v>1.1619999999999999</v>
      </c>
      <c r="CY173" s="16">
        <f t="shared" si="148"/>
        <v>46.43</v>
      </c>
    </row>
    <row r="174" spans="1:103" ht="15" thickBot="1" x14ac:dyDescent="0.35">
      <c r="A174" s="60"/>
      <c r="B174" s="61" t="s">
        <v>17</v>
      </c>
      <c r="C174" s="42">
        <f>SUM(C162:C173)</f>
        <v>0</v>
      </c>
      <c r="D174" s="41">
        <f>SUM(D162:D173)</f>
        <v>0</v>
      </c>
      <c r="E174" s="62"/>
      <c r="F174" s="42">
        <f>SUM(F162:F173)</f>
        <v>0</v>
      </c>
      <c r="G174" s="41">
        <f>SUM(G162:G173)</f>
        <v>0</v>
      </c>
      <c r="H174" s="62"/>
      <c r="I174" s="42">
        <f>SUM(I162:I173)</f>
        <v>0</v>
      </c>
      <c r="J174" s="41">
        <f>SUM(J162:J173)</f>
        <v>0</v>
      </c>
      <c r="K174" s="62"/>
      <c r="L174" s="42">
        <f>SUM(L162:L173)</f>
        <v>0</v>
      </c>
      <c r="M174" s="41">
        <f>SUM(M162:M173)</f>
        <v>0</v>
      </c>
      <c r="N174" s="62"/>
      <c r="O174" s="42">
        <f>SUM(O162:O173)</f>
        <v>20.866</v>
      </c>
      <c r="P174" s="41">
        <f>SUM(P162:P173)</f>
        <v>283.08</v>
      </c>
      <c r="Q174" s="62"/>
      <c r="R174" s="42">
        <f>SUM(R162:R173)</f>
        <v>0</v>
      </c>
      <c r="S174" s="41">
        <f>SUM(S162:S173)</f>
        <v>0</v>
      </c>
      <c r="T174" s="62"/>
      <c r="U174" s="42">
        <f>SUM(U162:U173)</f>
        <v>0</v>
      </c>
      <c r="V174" s="41">
        <f>SUM(V162:V173)</f>
        <v>0</v>
      </c>
      <c r="W174" s="62"/>
      <c r="X174" s="42">
        <f>SUM(X162:X173)</f>
        <v>0</v>
      </c>
      <c r="Y174" s="41">
        <f>SUM(Y162:Y173)</f>
        <v>0</v>
      </c>
      <c r="Z174" s="62"/>
      <c r="AA174" s="42">
        <f>SUM(AA162:AA173)</f>
        <v>7.415</v>
      </c>
      <c r="AB174" s="41">
        <f>SUM(AB162:AB173)</f>
        <v>139.56</v>
      </c>
      <c r="AC174" s="62"/>
      <c r="AD174" s="42">
        <f>SUM(AD162:AD173)</f>
        <v>0</v>
      </c>
      <c r="AE174" s="41">
        <f>SUM(AE162:AE173)</f>
        <v>0</v>
      </c>
      <c r="AF174" s="62"/>
      <c r="AG174" s="42">
        <f>SUM(AG162:AG173)</f>
        <v>0</v>
      </c>
      <c r="AH174" s="41">
        <f>SUM(AH162:AH173)</f>
        <v>0</v>
      </c>
      <c r="AI174" s="62"/>
      <c r="AJ174" s="42">
        <f>SUM(AJ162:AJ173)</f>
        <v>0</v>
      </c>
      <c r="AK174" s="41">
        <f>SUM(AK162:AK173)</f>
        <v>0</v>
      </c>
      <c r="AL174" s="62"/>
      <c r="AM174" s="42">
        <f t="shared" ref="AM174:AN174" si="170">SUM(AM162:AM173)</f>
        <v>0</v>
      </c>
      <c r="AN174" s="41">
        <f t="shared" si="170"/>
        <v>0</v>
      </c>
      <c r="AO174" s="62"/>
      <c r="AP174" s="42">
        <f>SUM(AP162:AP173)</f>
        <v>0</v>
      </c>
      <c r="AQ174" s="41">
        <f>SUM(AQ162:AQ173)</f>
        <v>0</v>
      </c>
      <c r="AR174" s="62"/>
      <c r="AS174" s="42">
        <f t="shared" ref="AS174:AT174" si="171">SUM(AS162:AS173)</f>
        <v>0</v>
      </c>
      <c r="AT174" s="41">
        <f t="shared" si="171"/>
        <v>0</v>
      </c>
      <c r="AU174" s="62"/>
      <c r="AV174" s="42">
        <f>SUM(AV162:AV173)</f>
        <v>216</v>
      </c>
      <c r="AW174" s="41">
        <f>SUM(AW162:AW173)</f>
        <v>5221.03</v>
      </c>
      <c r="AX174" s="62"/>
      <c r="AY174" s="42">
        <f>SUM(AY162:AY173)</f>
        <v>0.52400000000000002</v>
      </c>
      <c r="AZ174" s="41">
        <f>SUM(AZ162:AZ173)</f>
        <v>35.81</v>
      </c>
      <c r="BA174" s="62"/>
      <c r="BB174" s="42">
        <f>SUM(BB162:BB173)</f>
        <v>0</v>
      </c>
      <c r="BC174" s="41">
        <f>SUM(BC162:BC173)</f>
        <v>0</v>
      </c>
      <c r="BD174" s="62"/>
      <c r="BE174" s="42">
        <f>SUM(BE162:BE173)</f>
        <v>0</v>
      </c>
      <c r="BF174" s="41">
        <f>SUM(BF162:BF173)</f>
        <v>0</v>
      </c>
      <c r="BG174" s="62"/>
      <c r="BH174" s="42">
        <f>SUM(BH162:BH173)</f>
        <v>5.1999999999999998E-2</v>
      </c>
      <c r="BI174" s="41">
        <f>SUM(BI162:BI173)</f>
        <v>2.64</v>
      </c>
      <c r="BJ174" s="62"/>
      <c r="BK174" s="42">
        <f>SUM(BK162:BK173)</f>
        <v>13.676000000000002</v>
      </c>
      <c r="BL174" s="41">
        <f>SUM(BL162:BL173)</f>
        <v>186.64999999999998</v>
      </c>
      <c r="BM174" s="62"/>
      <c r="BN174" s="42">
        <f>SUM(BN162:BN173)</f>
        <v>17.204000000000001</v>
      </c>
      <c r="BO174" s="41">
        <f>SUM(BO162:BO173)</f>
        <v>382.15999999999997</v>
      </c>
      <c r="BP174" s="62"/>
      <c r="BQ174" s="42">
        <f>SUM(BQ162:BQ173)</f>
        <v>0</v>
      </c>
      <c r="BR174" s="41">
        <f>SUM(BR162:BR173)</f>
        <v>0</v>
      </c>
      <c r="BS174" s="62"/>
      <c r="BT174" s="42">
        <f>SUM(BT162:BT173)</f>
        <v>0</v>
      </c>
      <c r="BU174" s="41">
        <f>SUM(BU162:BU173)</f>
        <v>0</v>
      </c>
      <c r="BV174" s="62"/>
      <c r="BW174" s="42">
        <f>SUM(BW162:BW173)</f>
        <v>0</v>
      </c>
      <c r="BX174" s="41">
        <f>SUM(BX162:BX173)</f>
        <v>0</v>
      </c>
      <c r="BY174" s="62"/>
      <c r="BZ174" s="42">
        <f t="shared" ref="BZ174:CA174" si="172">SUM(BZ162:BZ173)</f>
        <v>0</v>
      </c>
      <c r="CA174" s="41">
        <f t="shared" si="172"/>
        <v>0</v>
      </c>
      <c r="CB174" s="62"/>
      <c r="CC174" s="42">
        <f>SUM(CC162:CC173)</f>
        <v>0</v>
      </c>
      <c r="CD174" s="41">
        <f>SUM(CD162:CD173)</f>
        <v>0</v>
      </c>
      <c r="CE174" s="62"/>
      <c r="CF174" s="42">
        <f>SUM(CF162:CF173)</f>
        <v>0</v>
      </c>
      <c r="CG174" s="41">
        <f>SUM(CG162:CG173)</f>
        <v>0</v>
      </c>
      <c r="CH174" s="62"/>
      <c r="CI174" s="42">
        <f>SUM(CI162:CI173)</f>
        <v>0</v>
      </c>
      <c r="CJ174" s="41">
        <f>SUM(CJ162:CJ173)</f>
        <v>0</v>
      </c>
      <c r="CK174" s="62"/>
      <c r="CL174" s="42">
        <f>SUM(CL162:CL173)</f>
        <v>0</v>
      </c>
      <c r="CM174" s="41">
        <f>SUM(CM162:CM173)</f>
        <v>0</v>
      </c>
      <c r="CN174" s="62"/>
      <c r="CO174" s="42">
        <f>SUM(CO162:CO173)</f>
        <v>0</v>
      </c>
      <c r="CP174" s="41">
        <f>SUM(CP162:CP173)</f>
        <v>0</v>
      </c>
      <c r="CQ174" s="62"/>
      <c r="CR174" s="42">
        <f>SUM(CR162:CR173)</f>
        <v>3.75</v>
      </c>
      <c r="CS174" s="41">
        <f>SUM(CS162:CS173)</f>
        <v>3.88</v>
      </c>
      <c r="CT174" s="62"/>
      <c r="CU174" s="42">
        <f>SUM(CU162:CU173)</f>
        <v>5.0000000000000001E-3</v>
      </c>
      <c r="CV174" s="41">
        <f>SUM(CV162:CV173)</f>
        <v>0.59</v>
      </c>
      <c r="CW174" s="62"/>
      <c r="CX174" s="42">
        <f t="shared" si="147"/>
        <v>279.49200000000002</v>
      </c>
      <c r="CY174" s="43">
        <f t="shared" si="148"/>
        <v>6255.4</v>
      </c>
    </row>
    <row r="175" spans="1:103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0</v>
      </c>
      <c r="AE175" s="5">
        <v>0</v>
      </c>
      <c r="AF175" s="16">
        <v>0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f t="shared" ref="AO175:AO186" si="173">IF(AM175=0,0,AN175/AM175*1000)</f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f t="shared" ref="AU175:AU186" si="174">IF(AS175=0,0,AT175/AS175*1000)</f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2.3079999999999998</v>
      </c>
      <c r="BL175" s="5">
        <v>49.98</v>
      </c>
      <c r="BM175" s="16">
        <f t="shared" ref="BM175:BM182" si="175">BL175/BK175*1000</f>
        <v>21655.112651646446</v>
      </c>
      <c r="BN175" s="6">
        <v>0.77300000000000002</v>
      </c>
      <c r="BO175" s="5">
        <v>23.22</v>
      </c>
      <c r="BP175" s="16">
        <f t="shared" ref="BP175:BP186" si="176">BO175/BN175*1000</f>
        <v>30038.809831824059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f t="shared" ref="CB175:CB186" si="177">IF(BZ175=0,0,CA175/BZ175*1000)</f>
        <v>0</v>
      </c>
      <c r="CC175" s="6">
        <v>0</v>
      </c>
      <c r="CD175" s="5">
        <v>0</v>
      </c>
      <c r="CE175" s="16">
        <v>0</v>
      </c>
      <c r="CF175" s="6">
        <v>0</v>
      </c>
      <c r="CG175" s="5">
        <v>0</v>
      </c>
      <c r="CH175" s="16">
        <v>0</v>
      </c>
      <c r="CI175" s="6">
        <v>0</v>
      </c>
      <c r="CJ175" s="5">
        <v>0</v>
      </c>
      <c r="CK175" s="16">
        <v>0</v>
      </c>
      <c r="CL175" s="6">
        <v>0</v>
      </c>
      <c r="CM175" s="5">
        <v>0</v>
      </c>
      <c r="CN175" s="16">
        <v>0</v>
      </c>
      <c r="CO175" s="6">
        <v>0</v>
      </c>
      <c r="CP175" s="5">
        <v>0</v>
      </c>
      <c r="CQ175" s="16">
        <v>0</v>
      </c>
      <c r="CR175" s="6">
        <v>0</v>
      </c>
      <c r="CS175" s="5">
        <v>0</v>
      </c>
      <c r="CT175" s="16">
        <v>0</v>
      </c>
      <c r="CU175" s="6">
        <v>0</v>
      </c>
      <c r="CV175" s="5">
        <v>0</v>
      </c>
      <c r="CW175" s="16">
        <v>0</v>
      </c>
      <c r="CX175" s="6">
        <f t="shared" si="147"/>
        <v>3.081</v>
      </c>
      <c r="CY175" s="16">
        <f t="shared" si="148"/>
        <v>73.199999999999989</v>
      </c>
    </row>
    <row r="176" spans="1:103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0</v>
      </c>
      <c r="P176" s="5">
        <v>0</v>
      </c>
      <c r="Q176" s="16">
        <v>0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0</v>
      </c>
      <c r="AE176" s="5">
        <v>0</v>
      </c>
      <c r="AF176" s="16">
        <v>0</v>
      </c>
      <c r="AG176" s="6">
        <v>0</v>
      </c>
      <c r="AH176" s="5">
        <v>0</v>
      </c>
      <c r="AI176" s="16">
        <v>0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f t="shared" si="173"/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f t="shared" si="174"/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1.4750000000000001</v>
      </c>
      <c r="BL176" s="5">
        <v>28.68</v>
      </c>
      <c r="BM176" s="16">
        <f t="shared" si="175"/>
        <v>19444.067796610168</v>
      </c>
      <c r="BN176" s="6">
        <v>1.284</v>
      </c>
      <c r="BO176" s="5">
        <v>35.26</v>
      </c>
      <c r="BP176" s="16">
        <f t="shared" si="176"/>
        <v>27461.059190031152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f t="shared" si="177"/>
        <v>0</v>
      </c>
      <c r="CC176" s="6">
        <v>0</v>
      </c>
      <c r="CD176" s="5">
        <v>0</v>
      </c>
      <c r="CE176" s="16">
        <v>0</v>
      </c>
      <c r="CF176" s="6">
        <v>0</v>
      </c>
      <c r="CG176" s="5">
        <v>0</v>
      </c>
      <c r="CH176" s="16">
        <v>0</v>
      </c>
      <c r="CI176" s="6">
        <v>0</v>
      </c>
      <c r="CJ176" s="5">
        <v>0</v>
      </c>
      <c r="CK176" s="16">
        <v>0</v>
      </c>
      <c r="CL176" s="6">
        <v>0</v>
      </c>
      <c r="CM176" s="5">
        <v>0</v>
      </c>
      <c r="CN176" s="16">
        <v>0</v>
      </c>
      <c r="CO176" s="6">
        <v>0</v>
      </c>
      <c r="CP176" s="5">
        <v>0</v>
      </c>
      <c r="CQ176" s="16">
        <v>0</v>
      </c>
      <c r="CR176" s="6">
        <v>0</v>
      </c>
      <c r="CS176" s="5">
        <v>0</v>
      </c>
      <c r="CT176" s="16">
        <v>0</v>
      </c>
      <c r="CU176" s="6">
        <v>0</v>
      </c>
      <c r="CV176" s="5">
        <v>0</v>
      </c>
      <c r="CW176" s="16">
        <v>0</v>
      </c>
      <c r="CX176" s="6">
        <f t="shared" si="147"/>
        <v>2.7590000000000003</v>
      </c>
      <c r="CY176" s="16">
        <f t="shared" si="148"/>
        <v>63.94</v>
      </c>
    </row>
    <row r="177" spans="1:103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f t="shared" si="173"/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f t="shared" si="174"/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0.39</v>
      </c>
      <c r="BL177" s="5">
        <v>9.6300000000000008</v>
      </c>
      <c r="BM177" s="16">
        <f t="shared" si="175"/>
        <v>24692.307692307695</v>
      </c>
      <c r="BN177" s="6">
        <v>1.0009999999999999</v>
      </c>
      <c r="BO177" s="5">
        <v>33.880000000000003</v>
      </c>
      <c r="BP177" s="16">
        <f t="shared" si="176"/>
        <v>33846.153846153851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f t="shared" si="177"/>
        <v>0</v>
      </c>
      <c r="CC177" s="6">
        <v>0</v>
      </c>
      <c r="CD177" s="5">
        <v>0</v>
      </c>
      <c r="CE177" s="16">
        <v>0</v>
      </c>
      <c r="CF177" s="6">
        <v>0</v>
      </c>
      <c r="CG177" s="5">
        <v>0</v>
      </c>
      <c r="CH177" s="16">
        <v>0</v>
      </c>
      <c r="CI177" s="6">
        <v>0</v>
      </c>
      <c r="CJ177" s="5">
        <v>0</v>
      </c>
      <c r="CK177" s="16">
        <v>0</v>
      </c>
      <c r="CL177" s="6">
        <v>0</v>
      </c>
      <c r="CM177" s="5">
        <v>0</v>
      </c>
      <c r="CN177" s="16">
        <v>0</v>
      </c>
      <c r="CO177" s="6">
        <v>0</v>
      </c>
      <c r="CP177" s="5">
        <v>0</v>
      </c>
      <c r="CQ177" s="16">
        <v>0</v>
      </c>
      <c r="CR177" s="6">
        <v>7.0000000000000001E-3</v>
      </c>
      <c r="CS177" s="5">
        <v>0.91</v>
      </c>
      <c r="CT177" s="16">
        <f t="shared" ref="CT177:CT185" si="178">CS177/CR177*1000</f>
        <v>130000</v>
      </c>
      <c r="CU177" s="6">
        <v>0</v>
      </c>
      <c r="CV177" s="5">
        <v>0</v>
      </c>
      <c r="CW177" s="16">
        <v>0</v>
      </c>
      <c r="CX177" s="6">
        <f t="shared" si="147"/>
        <v>1.3979999999999999</v>
      </c>
      <c r="CY177" s="16">
        <f t="shared" si="148"/>
        <v>44.42</v>
      </c>
    </row>
    <row r="178" spans="1:103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f t="shared" si="173"/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f t="shared" si="174"/>
        <v>0</v>
      </c>
      <c r="AV178" s="6">
        <v>0</v>
      </c>
      <c r="AW178" s="5">
        <v>0</v>
      </c>
      <c r="AX178" s="16">
        <v>0</v>
      </c>
      <c r="AY178" s="6">
        <v>1E-3</v>
      </c>
      <c r="AZ178" s="5">
        <v>0.19</v>
      </c>
      <c r="BA178" s="16">
        <f t="shared" ref="BA178:BA185" si="179">AZ178/AY178*1000</f>
        <v>190000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3.5</v>
      </c>
      <c r="BL178" s="5">
        <v>73.16</v>
      </c>
      <c r="BM178" s="16">
        <f t="shared" si="175"/>
        <v>20902.857142857141</v>
      </c>
      <c r="BN178" s="6">
        <v>18.463999999999999</v>
      </c>
      <c r="BO178" s="5">
        <v>467.73</v>
      </c>
      <c r="BP178" s="16">
        <f t="shared" si="176"/>
        <v>25331.997400346623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f t="shared" si="177"/>
        <v>0</v>
      </c>
      <c r="CC178" s="6">
        <v>0</v>
      </c>
      <c r="CD178" s="5">
        <v>0</v>
      </c>
      <c r="CE178" s="16">
        <v>0</v>
      </c>
      <c r="CF178" s="6">
        <v>0</v>
      </c>
      <c r="CG178" s="5">
        <v>0</v>
      </c>
      <c r="CH178" s="16">
        <v>0</v>
      </c>
      <c r="CI178" s="6">
        <v>0</v>
      </c>
      <c r="CJ178" s="5">
        <v>0</v>
      </c>
      <c r="CK178" s="16">
        <v>0</v>
      </c>
      <c r="CL178" s="6">
        <v>0</v>
      </c>
      <c r="CM178" s="5">
        <v>0</v>
      </c>
      <c r="CN178" s="16">
        <v>0</v>
      </c>
      <c r="CO178" s="6">
        <v>0</v>
      </c>
      <c r="CP178" s="5">
        <v>0</v>
      </c>
      <c r="CQ178" s="16">
        <v>0</v>
      </c>
      <c r="CR178" s="6">
        <v>0</v>
      </c>
      <c r="CS178" s="5">
        <v>0</v>
      </c>
      <c r="CT178" s="16">
        <v>0</v>
      </c>
      <c r="CU178" s="6">
        <v>0</v>
      </c>
      <c r="CV178" s="5">
        <v>0</v>
      </c>
      <c r="CW178" s="16">
        <v>0</v>
      </c>
      <c r="CX178" s="6">
        <f t="shared" si="147"/>
        <v>21.965</v>
      </c>
      <c r="CY178" s="16">
        <f t="shared" si="148"/>
        <v>541.08000000000004</v>
      </c>
    </row>
    <row r="179" spans="1:103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0</v>
      </c>
      <c r="G179" s="5">
        <v>0</v>
      </c>
      <c r="H179" s="16">
        <v>0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0.2</v>
      </c>
      <c r="P179" s="5">
        <v>2.67</v>
      </c>
      <c r="Q179" s="16">
        <f t="shared" ref="Q179:Q186" si="180">P179/O179*1000</f>
        <v>13350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0</v>
      </c>
      <c r="AE179" s="5">
        <v>0</v>
      </c>
      <c r="AF179" s="16">
        <v>0</v>
      </c>
      <c r="AG179" s="6">
        <v>0</v>
      </c>
      <c r="AH179" s="5">
        <v>0</v>
      </c>
      <c r="AI179" s="16">
        <v>0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f t="shared" si="173"/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f t="shared" si="174"/>
        <v>0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2.8050000000000002</v>
      </c>
      <c r="BL179" s="5">
        <v>23.34</v>
      </c>
      <c r="BM179" s="16">
        <f t="shared" si="175"/>
        <v>8320.8556149732613</v>
      </c>
      <c r="BN179" s="6">
        <v>1.7889999999999999</v>
      </c>
      <c r="BO179" s="5">
        <v>64.08</v>
      </c>
      <c r="BP179" s="16">
        <f t="shared" si="176"/>
        <v>35818.893236444943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f t="shared" si="177"/>
        <v>0</v>
      </c>
      <c r="CC179" s="6">
        <v>0</v>
      </c>
      <c r="CD179" s="5">
        <v>0</v>
      </c>
      <c r="CE179" s="16">
        <v>0</v>
      </c>
      <c r="CF179" s="6">
        <v>0</v>
      </c>
      <c r="CG179" s="5">
        <v>0</v>
      </c>
      <c r="CH179" s="16">
        <v>0</v>
      </c>
      <c r="CI179" s="6">
        <v>0</v>
      </c>
      <c r="CJ179" s="5">
        <v>0</v>
      </c>
      <c r="CK179" s="16">
        <v>0</v>
      </c>
      <c r="CL179" s="6">
        <v>0</v>
      </c>
      <c r="CM179" s="5">
        <v>0</v>
      </c>
      <c r="CN179" s="16">
        <v>0</v>
      </c>
      <c r="CO179" s="6">
        <v>0</v>
      </c>
      <c r="CP179" s="5">
        <v>0</v>
      </c>
      <c r="CQ179" s="16">
        <v>0</v>
      </c>
      <c r="CR179" s="6">
        <v>3.7999999999999999E-2</v>
      </c>
      <c r="CS179" s="5">
        <v>1.93</v>
      </c>
      <c r="CT179" s="16">
        <f t="shared" si="178"/>
        <v>50789.473684210527</v>
      </c>
      <c r="CU179" s="6">
        <v>0</v>
      </c>
      <c r="CV179" s="5">
        <v>0</v>
      </c>
      <c r="CW179" s="16">
        <v>0</v>
      </c>
      <c r="CX179" s="6">
        <f t="shared" si="147"/>
        <v>4.8319999999999999</v>
      </c>
      <c r="CY179" s="16">
        <f t="shared" si="148"/>
        <v>92.02</v>
      </c>
    </row>
    <row r="180" spans="1:103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0</v>
      </c>
      <c r="G180" s="5">
        <v>0</v>
      </c>
      <c r="H180" s="16">
        <v>0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f t="shared" si="173"/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f t="shared" si="174"/>
        <v>0</v>
      </c>
      <c r="AV180" s="6">
        <v>0</v>
      </c>
      <c r="AW180" s="5">
        <v>0</v>
      </c>
      <c r="AX180" s="16">
        <v>0</v>
      </c>
      <c r="AY180" s="6">
        <v>0.75</v>
      </c>
      <c r="AZ180" s="5">
        <v>57.95</v>
      </c>
      <c r="BA180" s="16">
        <f t="shared" si="179"/>
        <v>77266.666666666672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1.04</v>
      </c>
      <c r="BO180" s="5">
        <v>32.15</v>
      </c>
      <c r="BP180" s="16">
        <f t="shared" si="176"/>
        <v>30913.461538461535</v>
      </c>
      <c r="BQ180" s="6">
        <v>0</v>
      </c>
      <c r="BR180" s="5">
        <v>0</v>
      </c>
      <c r="BS180" s="16">
        <v>0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6">
        <v>0</v>
      </c>
      <c r="CA180" s="5">
        <v>0</v>
      </c>
      <c r="CB180" s="16">
        <f t="shared" si="177"/>
        <v>0</v>
      </c>
      <c r="CC180" s="6">
        <v>0</v>
      </c>
      <c r="CD180" s="5">
        <v>0</v>
      </c>
      <c r="CE180" s="16">
        <v>0</v>
      </c>
      <c r="CF180" s="6">
        <v>0</v>
      </c>
      <c r="CG180" s="5">
        <v>0</v>
      </c>
      <c r="CH180" s="16">
        <v>0</v>
      </c>
      <c r="CI180" s="6">
        <v>0</v>
      </c>
      <c r="CJ180" s="5">
        <v>0</v>
      </c>
      <c r="CK180" s="16">
        <v>0</v>
      </c>
      <c r="CL180" s="6">
        <v>0</v>
      </c>
      <c r="CM180" s="5">
        <v>0</v>
      </c>
      <c r="CN180" s="16">
        <v>0</v>
      </c>
      <c r="CO180" s="6">
        <v>0</v>
      </c>
      <c r="CP180" s="5">
        <v>0</v>
      </c>
      <c r="CQ180" s="16">
        <v>0</v>
      </c>
      <c r="CR180" s="6">
        <v>7.2999999999999995E-2</v>
      </c>
      <c r="CS180" s="5">
        <v>2.35</v>
      </c>
      <c r="CT180" s="16">
        <f t="shared" si="178"/>
        <v>32191.780821917811</v>
      </c>
      <c r="CU180" s="6">
        <v>0</v>
      </c>
      <c r="CV180" s="5">
        <v>0</v>
      </c>
      <c r="CW180" s="16">
        <v>0</v>
      </c>
      <c r="CX180" s="6">
        <f t="shared" si="147"/>
        <v>1.863</v>
      </c>
      <c r="CY180" s="16">
        <f t="shared" si="148"/>
        <v>92.449999999999989</v>
      </c>
    </row>
    <row r="181" spans="1:103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0</v>
      </c>
      <c r="G181" s="5">
        <v>0</v>
      </c>
      <c r="H181" s="16">
        <v>0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0</v>
      </c>
      <c r="AH181" s="5">
        <v>0</v>
      </c>
      <c r="AI181" s="16">
        <v>0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f t="shared" si="173"/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f t="shared" si="174"/>
        <v>0</v>
      </c>
      <c r="AV181" s="6">
        <v>0</v>
      </c>
      <c r="AW181" s="5">
        <v>0</v>
      </c>
      <c r="AX181" s="16">
        <v>0</v>
      </c>
      <c r="AY181" s="6">
        <v>4.6500000000000004</v>
      </c>
      <c r="AZ181" s="5">
        <v>362.99</v>
      </c>
      <c r="BA181" s="16">
        <f t="shared" si="179"/>
        <v>78062.365591397844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0.45200000000000001</v>
      </c>
      <c r="BO181" s="5">
        <v>25.33</v>
      </c>
      <c r="BP181" s="16">
        <f t="shared" si="176"/>
        <v>56039.823008849555</v>
      </c>
      <c r="BQ181" s="6">
        <v>0</v>
      </c>
      <c r="BR181" s="5">
        <v>0</v>
      </c>
      <c r="BS181" s="16">
        <v>0</v>
      </c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0</v>
      </c>
      <c r="CA181" s="5">
        <v>0</v>
      </c>
      <c r="CB181" s="16">
        <f t="shared" si="177"/>
        <v>0</v>
      </c>
      <c r="CC181" s="6">
        <v>0</v>
      </c>
      <c r="CD181" s="5">
        <v>0</v>
      </c>
      <c r="CE181" s="16">
        <v>0</v>
      </c>
      <c r="CF181" s="6">
        <v>0</v>
      </c>
      <c r="CG181" s="5">
        <v>0</v>
      </c>
      <c r="CH181" s="16">
        <v>0</v>
      </c>
      <c r="CI181" s="6">
        <v>0</v>
      </c>
      <c r="CJ181" s="5">
        <v>0</v>
      </c>
      <c r="CK181" s="16">
        <v>0</v>
      </c>
      <c r="CL181" s="6">
        <v>0</v>
      </c>
      <c r="CM181" s="5">
        <v>0</v>
      </c>
      <c r="CN181" s="16">
        <v>0</v>
      </c>
      <c r="CO181" s="6">
        <v>0</v>
      </c>
      <c r="CP181" s="5">
        <v>0</v>
      </c>
      <c r="CQ181" s="16">
        <v>0</v>
      </c>
      <c r="CR181" s="6">
        <v>2E-3</v>
      </c>
      <c r="CS181" s="5">
        <v>0.28999999999999998</v>
      </c>
      <c r="CT181" s="16">
        <f t="shared" si="178"/>
        <v>145000</v>
      </c>
      <c r="CU181" s="6">
        <v>0</v>
      </c>
      <c r="CV181" s="5">
        <v>0</v>
      </c>
      <c r="CW181" s="16">
        <v>0</v>
      </c>
      <c r="CX181" s="6">
        <f t="shared" ref="CX181:CX212" si="181">SUM(CU181,CR181,CO181,CL181,CI181,CC181,BW181,BT181,BQ181,BK181,BB181,AV181,AP181,AJ181,AD181,X181,R181,L181,F181,C181,AG181,I181+AA181+BN181+O181+BH181+AY181+U181+CF181+BE181)</f>
        <v>5.1040000000000001</v>
      </c>
      <c r="CY181" s="16">
        <f t="shared" ref="CY181:CY212" si="182">SUM(CV181,CS181,CP181,CM181,CJ181,CD181,BX181,BU181,BR181,BL181,BC181,AW181,AQ181,AK181,AE181,Y181,S181,M181,G181,D181,AH181,J181+AB181+BO181+P181+BI181+AZ181+V181+CG181+BF181)</f>
        <v>388.61</v>
      </c>
    </row>
    <row r="182" spans="1:103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7.0000000000000007E-2</v>
      </c>
      <c r="P182" s="5">
        <v>3.14</v>
      </c>
      <c r="Q182" s="16">
        <f t="shared" si="180"/>
        <v>44857.142857142855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f t="shared" si="173"/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f t="shared" si="174"/>
        <v>0</v>
      </c>
      <c r="AV182" s="6">
        <v>0</v>
      </c>
      <c r="AW182" s="5">
        <v>0</v>
      </c>
      <c r="AX182" s="16">
        <v>0</v>
      </c>
      <c r="AY182" s="6">
        <v>0.85799999999999998</v>
      </c>
      <c r="AZ182" s="5">
        <v>15.29</v>
      </c>
      <c r="BA182" s="16">
        <f t="shared" si="179"/>
        <v>17820.51282051282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5.0000000000000001E-3</v>
      </c>
      <c r="BL182" s="5">
        <v>0.12</v>
      </c>
      <c r="BM182" s="16">
        <f t="shared" si="175"/>
        <v>24000</v>
      </c>
      <c r="BN182" s="6">
        <v>1.6659999999999999</v>
      </c>
      <c r="BO182" s="5">
        <v>49.76</v>
      </c>
      <c r="BP182" s="16">
        <f t="shared" si="176"/>
        <v>29867.947178871549</v>
      </c>
      <c r="BQ182" s="6">
        <v>0</v>
      </c>
      <c r="BR182" s="5">
        <v>0</v>
      </c>
      <c r="BS182" s="16">
        <v>0</v>
      </c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0</v>
      </c>
      <c r="CA182" s="5">
        <v>0</v>
      </c>
      <c r="CB182" s="16">
        <f t="shared" si="177"/>
        <v>0</v>
      </c>
      <c r="CC182" s="6">
        <v>0</v>
      </c>
      <c r="CD182" s="5">
        <v>0</v>
      </c>
      <c r="CE182" s="16">
        <v>0</v>
      </c>
      <c r="CF182" s="6">
        <v>0</v>
      </c>
      <c r="CG182" s="5">
        <v>0</v>
      </c>
      <c r="CH182" s="16">
        <v>0</v>
      </c>
      <c r="CI182" s="6">
        <v>0</v>
      </c>
      <c r="CJ182" s="5">
        <v>0</v>
      </c>
      <c r="CK182" s="16">
        <v>0</v>
      </c>
      <c r="CL182" s="6">
        <v>0</v>
      </c>
      <c r="CM182" s="5">
        <v>0</v>
      </c>
      <c r="CN182" s="16">
        <v>0</v>
      </c>
      <c r="CO182" s="6">
        <v>0</v>
      </c>
      <c r="CP182" s="5">
        <v>0</v>
      </c>
      <c r="CQ182" s="16">
        <v>0</v>
      </c>
      <c r="CR182" s="6">
        <v>0</v>
      </c>
      <c r="CS182" s="5">
        <v>0</v>
      </c>
      <c r="CT182" s="16">
        <v>0</v>
      </c>
      <c r="CU182" s="6">
        <v>0</v>
      </c>
      <c r="CV182" s="5">
        <v>0</v>
      </c>
      <c r="CW182" s="16">
        <v>0</v>
      </c>
      <c r="CX182" s="6">
        <f t="shared" si="181"/>
        <v>2.5989999999999998</v>
      </c>
      <c r="CY182" s="16">
        <f t="shared" si="182"/>
        <v>68.31</v>
      </c>
    </row>
    <row r="183" spans="1:103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f t="shared" si="173"/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f t="shared" si="174"/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0.316</v>
      </c>
      <c r="BO183" s="5">
        <v>12.51</v>
      </c>
      <c r="BP183" s="16">
        <f t="shared" si="176"/>
        <v>39588.607594936708</v>
      </c>
      <c r="BQ183" s="6">
        <v>0</v>
      </c>
      <c r="BR183" s="5">
        <v>0</v>
      </c>
      <c r="BS183" s="16">
        <v>0</v>
      </c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0</v>
      </c>
      <c r="CA183" s="5">
        <v>0</v>
      </c>
      <c r="CB183" s="16">
        <f t="shared" si="177"/>
        <v>0</v>
      </c>
      <c r="CC183" s="6">
        <v>0</v>
      </c>
      <c r="CD183" s="5">
        <v>0</v>
      </c>
      <c r="CE183" s="16">
        <v>0</v>
      </c>
      <c r="CF183" s="6">
        <v>0</v>
      </c>
      <c r="CG183" s="5">
        <v>0</v>
      </c>
      <c r="CH183" s="16">
        <v>0</v>
      </c>
      <c r="CI183" s="6">
        <v>0</v>
      </c>
      <c r="CJ183" s="5">
        <v>0</v>
      </c>
      <c r="CK183" s="16">
        <v>0</v>
      </c>
      <c r="CL183" s="6">
        <v>0</v>
      </c>
      <c r="CM183" s="5">
        <v>0</v>
      </c>
      <c r="CN183" s="16">
        <v>0</v>
      </c>
      <c r="CO183" s="6">
        <v>0</v>
      </c>
      <c r="CP183" s="5">
        <v>0</v>
      </c>
      <c r="CQ183" s="16">
        <v>0</v>
      </c>
      <c r="CR183" s="6">
        <v>0</v>
      </c>
      <c r="CS183" s="5">
        <v>0</v>
      </c>
      <c r="CT183" s="16">
        <v>0</v>
      </c>
      <c r="CU183" s="6">
        <v>0</v>
      </c>
      <c r="CV183" s="5">
        <v>0</v>
      </c>
      <c r="CW183" s="16">
        <v>0</v>
      </c>
      <c r="CX183" s="6">
        <f t="shared" si="181"/>
        <v>0.316</v>
      </c>
      <c r="CY183" s="16">
        <f t="shared" si="182"/>
        <v>12.51</v>
      </c>
    </row>
    <row r="184" spans="1:103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0.03</v>
      </c>
      <c r="P184" s="5">
        <v>1.32</v>
      </c>
      <c r="Q184" s="16">
        <f t="shared" si="180"/>
        <v>44000.000000000007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0</v>
      </c>
      <c r="AE184" s="5">
        <v>0</v>
      </c>
      <c r="AF184" s="16">
        <v>0</v>
      </c>
      <c r="AG184" s="6">
        <v>0</v>
      </c>
      <c r="AH184" s="5">
        <v>0</v>
      </c>
      <c r="AI184" s="16">
        <v>0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f t="shared" si="173"/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f t="shared" si="174"/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0.36399999999999999</v>
      </c>
      <c r="BO184" s="5">
        <v>14.9</v>
      </c>
      <c r="BP184" s="16">
        <f t="shared" si="176"/>
        <v>40934.065934065933</v>
      </c>
      <c r="BQ184" s="6">
        <v>0</v>
      </c>
      <c r="BR184" s="5">
        <v>0</v>
      </c>
      <c r="BS184" s="16">
        <v>0</v>
      </c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0</v>
      </c>
      <c r="CA184" s="5">
        <v>0</v>
      </c>
      <c r="CB184" s="16">
        <f t="shared" si="177"/>
        <v>0</v>
      </c>
      <c r="CC184" s="6">
        <v>0</v>
      </c>
      <c r="CD184" s="5">
        <v>0</v>
      </c>
      <c r="CE184" s="16">
        <v>0</v>
      </c>
      <c r="CF184" s="6">
        <v>0</v>
      </c>
      <c r="CG184" s="5">
        <v>0</v>
      </c>
      <c r="CH184" s="16">
        <v>0</v>
      </c>
      <c r="CI184" s="6">
        <v>0</v>
      </c>
      <c r="CJ184" s="5">
        <v>0</v>
      </c>
      <c r="CK184" s="16">
        <v>0</v>
      </c>
      <c r="CL184" s="6">
        <v>0</v>
      </c>
      <c r="CM184" s="5">
        <v>0</v>
      </c>
      <c r="CN184" s="16">
        <v>0</v>
      </c>
      <c r="CO184" s="6">
        <v>0</v>
      </c>
      <c r="CP184" s="5">
        <v>0</v>
      </c>
      <c r="CQ184" s="16">
        <v>0</v>
      </c>
      <c r="CR184" s="6">
        <v>0</v>
      </c>
      <c r="CS184" s="5">
        <v>0</v>
      </c>
      <c r="CT184" s="16">
        <v>0</v>
      </c>
      <c r="CU184" s="6">
        <v>0</v>
      </c>
      <c r="CV184" s="5">
        <v>0</v>
      </c>
      <c r="CW184" s="16">
        <v>0</v>
      </c>
      <c r="CX184" s="6">
        <f t="shared" si="181"/>
        <v>0.39400000000000002</v>
      </c>
      <c r="CY184" s="16">
        <f t="shared" si="182"/>
        <v>16.22</v>
      </c>
    </row>
    <row r="185" spans="1:103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0</v>
      </c>
      <c r="AH185" s="5">
        <v>0</v>
      </c>
      <c r="AI185" s="16">
        <v>0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f t="shared" si="173"/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f t="shared" si="174"/>
        <v>0</v>
      </c>
      <c r="AV185" s="6">
        <v>0</v>
      </c>
      <c r="AW185" s="5">
        <v>0</v>
      </c>
      <c r="AX185" s="16">
        <v>0</v>
      </c>
      <c r="AY185" s="6">
        <v>0.3</v>
      </c>
      <c r="AZ185" s="5">
        <v>2.1800000000000002</v>
      </c>
      <c r="BA185" s="16">
        <f t="shared" si="179"/>
        <v>7266.6666666666679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29.135999999999999</v>
      </c>
      <c r="BO185" s="5">
        <v>931.08</v>
      </c>
      <c r="BP185" s="16">
        <f t="shared" si="176"/>
        <v>31956.342668863264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f t="shared" si="177"/>
        <v>0</v>
      </c>
      <c r="CC185" s="6">
        <v>0</v>
      </c>
      <c r="CD185" s="5">
        <v>0</v>
      </c>
      <c r="CE185" s="16">
        <v>0</v>
      </c>
      <c r="CF185" s="6">
        <v>0</v>
      </c>
      <c r="CG185" s="5">
        <v>0</v>
      </c>
      <c r="CH185" s="16">
        <v>0</v>
      </c>
      <c r="CI185" s="6">
        <v>0</v>
      </c>
      <c r="CJ185" s="5">
        <v>0</v>
      </c>
      <c r="CK185" s="16">
        <v>0</v>
      </c>
      <c r="CL185" s="6">
        <v>0</v>
      </c>
      <c r="CM185" s="5">
        <v>0</v>
      </c>
      <c r="CN185" s="16">
        <v>0</v>
      </c>
      <c r="CO185" s="6">
        <v>0</v>
      </c>
      <c r="CP185" s="5">
        <v>0</v>
      </c>
      <c r="CQ185" s="16">
        <v>0</v>
      </c>
      <c r="CR185" s="6">
        <v>5.0000000000000001E-3</v>
      </c>
      <c r="CS185" s="5">
        <v>0.65</v>
      </c>
      <c r="CT185" s="16">
        <f t="shared" si="178"/>
        <v>130000</v>
      </c>
      <c r="CU185" s="6">
        <v>0</v>
      </c>
      <c r="CV185" s="5">
        <v>0</v>
      </c>
      <c r="CW185" s="16">
        <v>0</v>
      </c>
      <c r="CX185" s="6">
        <f t="shared" si="181"/>
        <v>29.440999999999999</v>
      </c>
      <c r="CY185" s="16">
        <f t="shared" si="182"/>
        <v>933.91</v>
      </c>
    </row>
    <row r="186" spans="1:103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6.2E-2</v>
      </c>
      <c r="G186" s="5">
        <v>1.66</v>
      </c>
      <c r="H186" s="16">
        <f t="shared" ref="H186" si="183">G186/F186*1000</f>
        <v>26774.193548387095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0.77</v>
      </c>
      <c r="P186" s="5">
        <v>18.91</v>
      </c>
      <c r="Q186" s="16">
        <f t="shared" si="180"/>
        <v>24558.441558441558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0</v>
      </c>
      <c r="AH186" s="5">
        <v>0</v>
      </c>
      <c r="AI186" s="16">
        <v>0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f t="shared" si="173"/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f t="shared" si="174"/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0.20799999999999999</v>
      </c>
      <c r="BO186" s="5">
        <v>4.92</v>
      </c>
      <c r="BP186" s="16">
        <f t="shared" si="176"/>
        <v>23653.846153846152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f t="shared" si="177"/>
        <v>0</v>
      </c>
      <c r="CC186" s="6">
        <v>0</v>
      </c>
      <c r="CD186" s="5">
        <v>0</v>
      </c>
      <c r="CE186" s="16">
        <v>0</v>
      </c>
      <c r="CF186" s="6">
        <v>0</v>
      </c>
      <c r="CG186" s="5">
        <v>0</v>
      </c>
      <c r="CH186" s="16">
        <v>0</v>
      </c>
      <c r="CI186" s="6">
        <v>0</v>
      </c>
      <c r="CJ186" s="5">
        <v>0</v>
      </c>
      <c r="CK186" s="16">
        <v>0</v>
      </c>
      <c r="CL186" s="6">
        <v>0</v>
      </c>
      <c r="CM186" s="5">
        <v>0</v>
      </c>
      <c r="CN186" s="16">
        <v>0</v>
      </c>
      <c r="CO186" s="6">
        <v>0</v>
      </c>
      <c r="CP186" s="5">
        <v>0</v>
      </c>
      <c r="CQ186" s="16">
        <v>0</v>
      </c>
      <c r="CR186" s="6">
        <v>0</v>
      </c>
      <c r="CS186" s="5">
        <v>0</v>
      </c>
      <c r="CT186" s="16">
        <v>0</v>
      </c>
      <c r="CU186" s="6">
        <v>0</v>
      </c>
      <c r="CV186" s="5">
        <v>0</v>
      </c>
      <c r="CW186" s="16">
        <v>0</v>
      </c>
      <c r="CX186" s="6">
        <f t="shared" si="181"/>
        <v>1.04</v>
      </c>
      <c r="CY186" s="16">
        <f t="shared" si="182"/>
        <v>25.49</v>
      </c>
    </row>
    <row r="187" spans="1:103" ht="15" thickBot="1" x14ac:dyDescent="0.35">
      <c r="A187" s="60"/>
      <c r="B187" s="61" t="s">
        <v>17</v>
      </c>
      <c r="C187" s="42">
        <f>SUM(C175:C186)</f>
        <v>0</v>
      </c>
      <c r="D187" s="41">
        <f>SUM(D175:D186)</f>
        <v>0</v>
      </c>
      <c r="E187" s="62"/>
      <c r="F187" s="42">
        <f>SUM(F175:F186)</f>
        <v>6.2E-2</v>
      </c>
      <c r="G187" s="41">
        <f>SUM(G175:G186)</f>
        <v>1.66</v>
      </c>
      <c r="H187" s="62"/>
      <c r="I187" s="42">
        <f>SUM(I175:I186)</f>
        <v>0</v>
      </c>
      <c r="J187" s="41">
        <f>SUM(J175:J186)</f>
        <v>0</v>
      </c>
      <c r="K187" s="62"/>
      <c r="L187" s="42">
        <f>SUM(L175:L186)</f>
        <v>0</v>
      </c>
      <c r="M187" s="41">
        <f>SUM(M175:M186)</f>
        <v>0</v>
      </c>
      <c r="N187" s="62"/>
      <c r="O187" s="42">
        <f>SUM(O175:O186)</f>
        <v>1.07</v>
      </c>
      <c r="P187" s="41">
        <f>SUM(P175:P186)</f>
        <v>26.04</v>
      </c>
      <c r="Q187" s="62"/>
      <c r="R187" s="42">
        <f>SUM(R175:R186)</f>
        <v>0</v>
      </c>
      <c r="S187" s="41">
        <f>SUM(S175:S186)</f>
        <v>0</v>
      </c>
      <c r="T187" s="62"/>
      <c r="U187" s="42">
        <f>SUM(U175:U186)</f>
        <v>0</v>
      </c>
      <c r="V187" s="41">
        <f>SUM(V175:V186)</f>
        <v>0</v>
      </c>
      <c r="W187" s="62"/>
      <c r="X187" s="42">
        <f>SUM(X175:X186)</f>
        <v>0</v>
      </c>
      <c r="Y187" s="41">
        <f>SUM(Y175:Y186)</f>
        <v>0</v>
      </c>
      <c r="Z187" s="62"/>
      <c r="AA187" s="42">
        <f>SUM(AA175:AA186)</f>
        <v>0</v>
      </c>
      <c r="AB187" s="41">
        <f>SUM(AB175:AB186)</f>
        <v>0</v>
      </c>
      <c r="AC187" s="62"/>
      <c r="AD187" s="42">
        <f>SUM(AD175:AD186)</f>
        <v>0</v>
      </c>
      <c r="AE187" s="41">
        <f>SUM(AE175:AE186)</f>
        <v>0</v>
      </c>
      <c r="AF187" s="62"/>
      <c r="AG187" s="42">
        <f>SUM(AG175:AG186)</f>
        <v>0</v>
      </c>
      <c r="AH187" s="41">
        <f>SUM(AH175:AH186)</f>
        <v>0</v>
      </c>
      <c r="AI187" s="62"/>
      <c r="AJ187" s="42">
        <f>SUM(AJ175:AJ186)</f>
        <v>0</v>
      </c>
      <c r="AK187" s="41">
        <f>SUM(AK175:AK186)</f>
        <v>0</v>
      </c>
      <c r="AL187" s="62"/>
      <c r="AM187" s="42">
        <f t="shared" ref="AM187:AN187" si="184">SUM(AM175:AM186)</f>
        <v>0</v>
      </c>
      <c r="AN187" s="41">
        <f t="shared" si="184"/>
        <v>0</v>
      </c>
      <c r="AO187" s="62"/>
      <c r="AP187" s="42">
        <f>SUM(AP175:AP186)</f>
        <v>0</v>
      </c>
      <c r="AQ187" s="41">
        <f>SUM(AQ175:AQ186)</f>
        <v>0</v>
      </c>
      <c r="AR187" s="62"/>
      <c r="AS187" s="42">
        <f t="shared" ref="AS187:AT187" si="185">SUM(AS175:AS186)</f>
        <v>0</v>
      </c>
      <c r="AT187" s="41">
        <f t="shared" si="185"/>
        <v>0</v>
      </c>
      <c r="AU187" s="62"/>
      <c r="AV187" s="42">
        <f>SUM(AV175:AV186)</f>
        <v>0</v>
      </c>
      <c r="AW187" s="41">
        <f>SUM(AW175:AW186)</f>
        <v>0</v>
      </c>
      <c r="AX187" s="62"/>
      <c r="AY187" s="42">
        <f>SUM(AY175:AY186)</f>
        <v>6.5590000000000002</v>
      </c>
      <c r="AZ187" s="41">
        <f>SUM(AZ175:AZ186)</f>
        <v>438.6</v>
      </c>
      <c r="BA187" s="62"/>
      <c r="BB187" s="42">
        <f>SUM(BB175:BB186)</f>
        <v>0</v>
      </c>
      <c r="BC187" s="41">
        <f>SUM(BC175:BC186)</f>
        <v>0</v>
      </c>
      <c r="BD187" s="62"/>
      <c r="BE187" s="42">
        <f>SUM(BE175:BE186)</f>
        <v>0</v>
      </c>
      <c r="BF187" s="41">
        <f>SUM(BF175:BF186)</f>
        <v>0</v>
      </c>
      <c r="BG187" s="62"/>
      <c r="BH187" s="42">
        <f>SUM(BH175:BH186)</f>
        <v>0</v>
      </c>
      <c r="BI187" s="41">
        <f>SUM(BI175:BI186)</f>
        <v>0</v>
      </c>
      <c r="BJ187" s="62"/>
      <c r="BK187" s="42">
        <f>SUM(BK175:BK186)</f>
        <v>10.483000000000001</v>
      </c>
      <c r="BL187" s="41">
        <f>SUM(BL175:BL186)</f>
        <v>184.91</v>
      </c>
      <c r="BM187" s="62"/>
      <c r="BN187" s="42">
        <f>SUM(BN175:BN186)</f>
        <v>56.492999999999995</v>
      </c>
      <c r="BO187" s="41">
        <f>SUM(BO175:BO186)</f>
        <v>1694.8200000000002</v>
      </c>
      <c r="BP187" s="62"/>
      <c r="BQ187" s="42">
        <f>SUM(BQ175:BQ186)</f>
        <v>0</v>
      </c>
      <c r="BR187" s="41">
        <f>SUM(BR175:BR186)</f>
        <v>0</v>
      </c>
      <c r="BS187" s="62"/>
      <c r="BT187" s="42">
        <f>SUM(BT175:BT186)</f>
        <v>0</v>
      </c>
      <c r="BU187" s="41">
        <f>SUM(BU175:BU186)</f>
        <v>0</v>
      </c>
      <c r="BV187" s="62"/>
      <c r="BW187" s="42">
        <f>SUM(BW175:BW186)</f>
        <v>0</v>
      </c>
      <c r="BX187" s="41">
        <f>SUM(BX175:BX186)</f>
        <v>0</v>
      </c>
      <c r="BY187" s="62"/>
      <c r="BZ187" s="42">
        <f t="shared" ref="BZ187:CA187" si="186">SUM(BZ175:BZ186)</f>
        <v>0</v>
      </c>
      <c r="CA187" s="41">
        <f t="shared" si="186"/>
        <v>0</v>
      </c>
      <c r="CB187" s="62"/>
      <c r="CC187" s="42">
        <f>SUM(CC175:CC186)</f>
        <v>0</v>
      </c>
      <c r="CD187" s="41">
        <f>SUM(CD175:CD186)</f>
        <v>0</v>
      </c>
      <c r="CE187" s="62"/>
      <c r="CF187" s="42">
        <f>SUM(CF175:CF186)</f>
        <v>0</v>
      </c>
      <c r="CG187" s="41">
        <f>SUM(CG175:CG186)</f>
        <v>0</v>
      </c>
      <c r="CH187" s="62"/>
      <c r="CI187" s="42">
        <f>SUM(CI175:CI186)</f>
        <v>0</v>
      </c>
      <c r="CJ187" s="41">
        <f>SUM(CJ175:CJ186)</f>
        <v>0</v>
      </c>
      <c r="CK187" s="62"/>
      <c r="CL187" s="42">
        <f>SUM(CL175:CL186)</f>
        <v>0</v>
      </c>
      <c r="CM187" s="41">
        <f>SUM(CM175:CM186)</f>
        <v>0</v>
      </c>
      <c r="CN187" s="62"/>
      <c r="CO187" s="42">
        <f>SUM(CO175:CO186)</f>
        <v>0</v>
      </c>
      <c r="CP187" s="41">
        <f>SUM(CP175:CP186)</f>
        <v>0</v>
      </c>
      <c r="CQ187" s="62"/>
      <c r="CR187" s="42">
        <f>SUM(CR175:CR186)</f>
        <v>0.125</v>
      </c>
      <c r="CS187" s="41">
        <f>SUM(CS175:CS186)</f>
        <v>6.13</v>
      </c>
      <c r="CT187" s="62"/>
      <c r="CU187" s="42">
        <f>SUM(CU175:CU186)</f>
        <v>0</v>
      </c>
      <c r="CV187" s="41">
        <f>SUM(CV175:CV186)</f>
        <v>0</v>
      </c>
      <c r="CW187" s="62"/>
      <c r="CX187" s="42">
        <f t="shared" si="181"/>
        <v>74.792000000000002</v>
      </c>
      <c r="CY187" s="43">
        <f t="shared" si="182"/>
        <v>2352.16</v>
      </c>
    </row>
    <row r="188" spans="1:103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f t="shared" ref="AO188:AO199" si="187">IF(AM188=0,0,AN188/AM188*1000)</f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f t="shared" ref="AU188:AU199" si="188">IF(AS188=0,0,AT188/AS188*1000)</f>
        <v>0</v>
      </c>
      <c r="AV188" s="6">
        <v>0</v>
      </c>
      <c r="AW188" s="5">
        <v>0</v>
      </c>
      <c r="AX188" s="16">
        <v>0</v>
      </c>
      <c r="AY188" s="6">
        <v>0.06</v>
      </c>
      <c r="AZ188" s="5">
        <v>4.95</v>
      </c>
      <c r="BA188" s="16">
        <f t="shared" ref="BA188:BA199" si="189">AZ188/AY188*1000</f>
        <v>82500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4.1000000000000002E-2</v>
      </c>
      <c r="BO188" s="5">
        <v>1.35</v>
      </c>
      <c r="BP188" s="16">
        <f t="shared" ref="BP188:BP199" si="190">BO188/BN188*1000</f>
        <v>32926.829268292684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f t="shared" ref="CB188:CB199" si="191">IF(BZ188=0,0,CA188/BZ188*1000)</f>
        <v>0</v>
      </c>
      <c r="CC188" s="6">
        <v>0</v>
      </c>
      <c r="CD188" s="5">
        <v>0</v>
      </c>
      <c r="CE188" s="16">
        <v>0</v>
      </c>
      <c r="CF188" s="6">
        <v>0</v>
      </c>
      <c r="CG188" s="5">
        <v>0</v>
      </c>
      <c r="CH188" s="16">
        <v>0</v>
      </c>
      <c r="CI188" s="6">
        <v>0</v>
      </c>
      <c r="CJ188" s="5">
        <v>0</v>
      </c>
      <c r="CK188" s="16">
        <v>0</v>
      </c>
      <c r="CL188" s="6">
        <v>0</v>
      </c>
      <c r="CM188" s="5">
        <v>0</v>
      </c>
      <c r="CN188" s="16">
        <v>0</v>
      </c>
      <c r="CO188" s="6">
        <v>0</v>
      </c>
      <c r="CP188" s="5">
        <v>0</v>
      </c>
      <c r="CQ188" s="16">
        <v>0</v>
      </c>
      <c r="CR188" s="6">
        <v>0</v>
      </c>
      <c r="CS188" s="5">
        <v>0</v>
      </c>
      <c r="CT188" s="16">
        <v>0</v>
      </c>
      <c r="CU188" s="6">
        <v>0</v>
      </c>
      <c r="CV188" s="5">
        <v>0</v>
      </c>
      <c r="CW188" s="16">
        <v>0</v>
      </c>
      <c r="CX188" s="6">
        <f t="shared" si="181"/>
        <v>0.10100000000000001</v>
      </c>
      <c r="CY188" s="16">
        <f t="shared" si="182"/>
        <v>6.3000000000000007</v>
      </c>
    </row>
    <row r="189" spans="1:103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</v>
      </c>
      <c r="V189" s="5">
        <v>0</v>
      </c>
      <c r="W189" s="16">
        <v>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0</v>
      </c>
      <c r="AH189" s="5">
        <v>0</v>
      </c>
      <c r="AI189" s="16">
        <v>0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f t="shared" si="187"/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f t="shared" si="188"/>
        <v>0</v>
      </c>
      <c r="AV189" s="6">
        <v>0</v>
      </c>
      <c r="AW189" s="5">
        <v>0</v>
      </c>
      <c r="AX189" s="16">
        <v>0</v>
      </c>
      <c r="AY189" s="6">
        <v>1.5</v>
      </c>
      <c r="AZ189" s="5">
        <v>2.5299999999999998</v>
      </c>
      <c r="BA189" s="16">
        <f t="shared" si="189"/>
        <v>1686.6666666666665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0.73599999999999999</v>
      </c>
      <c r="BO189" s="5">
        <v>33.700000000000003</v>
      </c>
      <c r="BP189" s="16">
        <f t="shared" si="190"/>
        <v>45788.043478260872</v>
      </c>
      <c r="BQ189" s="6">
        <v>0</v>
      </c>
      <c r="BR189" s="5">
        <v>0</v>
      </c>
      <c r="BS189" s="16">
        <v>0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6">
        <v>0</v>
      </c>
      <c r="CA189" s="5">
        <v>0</v>
      </c>
      <c r="CB189" s="16">
        <f t="shared" si="191"/>
        <v>0</v>
      </c>
      <c r="CC189" s="6">
        <v>0</v>
      </c>
      <c r="CD189" s="5">
        <v>0</v>
      </c>
      <c r="CE189" s="16">
        <v>0</v>
      </c>
      <c r="CF189" s="6">
        <v>0</v>
      </c>
      <c r="CG189" s="5">
        <v>0</v>
      </c>
      <c r="CH189" s="16">
        <v>0</v>
      </c>
      <c r="CI189" s="6">
        <v>0</v>
      </c>
      <c r="CJ189" s="5">
        <v>0</v>
      </c>
      <c r="CK189" s="16">
        <v>0</v>
      </c>
      <c r="CL189" s="6">
        <v>0</v>
      </c>
      <c r="CM189" s="5">
        <v>0</v>
      </c>
      <c r="CN189" s="16">
        <v>0</v>
      </c>
      <c r="CO189" s="6">
        <v>0</v>
      </c>
      <c r="CP189" s="5">
        <v>0</v>
      </c>
      <c r="CQ189" s="16">
        <v>0</v>
      </c>
      <c r="CR189" s="6">
        <v>0</v>
      </c>
      <c r="CS189" s="5">
        <v>0</v>
      </c>
      <c r="CT189" s="16">
        <v>0</v>
      </c>
      <c r="CU189" s="6">
        <v>0</v>
      </c>
      <c r="CV189" s="5">
        <v>0</v>
      </c>
      <c r="CW189" s="16">
        <v>0</v>
      </c>
      <c r="CX189" s="6">
        <f t="shared" si="181"/>
        <v>2.2359999999999998</v>
      </c>
      <c r="CY189" s="16">
        <f t="shared" si="182"/>
        <v>36.230000000000004</v>
      </c>
    </row>
    <row r="190" spans="1:103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0.06</v>
      </c>
      <c r="P190" s="5">
        <v>1.86</v>
      </c>
      <c r="Q190" s="16">
        <f t="shared" ref="Q190:Q199" si="192">P190/O190*1000</f>
        <v>31000.000000000004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0</v>
      </c>
      <c r="AE190" s="5">
        <v>0</v>
      </c>
      <c r="AF190" s="16">
        <v>0</v>
      </c>
      <c r="AG190" s="6">
        <v>0</v>
      </c>
      <c r="AH190" s="5">
        <v>0</v>
      </c>
      <c r="AI190" s="16">
        <v>0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f t="shared" si="187"/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f t="shared" si="188"/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0.14000000000000001</v>
      </c>
      <c r="BO190" s="5">
        <v>10.28</v>
      </c>
      <c r="BP190" s="16">
        <f t="shared" si="190"/>
        <v>73428.57142857142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f t="shared" si="191"/>
        <v>0</v>
      </c>
      <c r="CC190" s="6">
        <v>0</v>
      </c>
      <c r="CD190" s="5">
        <v>0</v>
      </c>
      <c r="CE190" s="16">
        <v>0</v>
      </c>
      <c r="CF190" s="6">
        <v>0</v>
      </c>
      <c r="CG190" s="5">
        <v>0</v>
      </c>
      <c r="CH190" s="16">
        <v>0</v>
      </c>
      <c r="CI190" s="6">
        <v>0</v>
      </c>
      <c r="CJ190" s="5">
        <v>0</v>
      </c>
      <c r="CK190" s="16">
        <v>0</v>
      </c>
      <c r="CL190" s="6">
        <v>0</v>
      </c>
      <c r="CM190" s="5">
        <v>0</v>
      </c>
      <c r="CN190" s="16">
        <v>0</v>
      </c>
      <c r="CO190" s="6">
        <v>0</v>
      </c>
      <c r="CP190" s="5">
        <v>0</v>
      </c>
      <c r="CQ190" s="16">
        <v>0</v>
      </c>
      <c r="CR190" s="6">
        <v>0</v>
      </c>
      <c r="CS190" s="5">
        <v>0</v>
      </c>
      <c r="CT190" s="16">
        <v>0</v>
      </c>
      <c r="CU190" s="6">
        <v>0</v>
      </c>
      <c r="CV190" s="5">
        <v>0</v>
      </c>
      <c r="CW190" s="16">
        <v>0</v>
      </c>
      <c r="CX190" s="6">
        <f t="shared" si="181"/>
        <v>0.2</v>
      </c>
      <c r="CY190" s="16">
        <f t="shared" si="182"/>
        <v>12.139999999999999</v>
      </c>
    </row>
    <row r="191" spans="1:103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</v>
      </c>
      <c r="Y191" s="5">
        <v>0</v>
      </c>
      <c r="Z191" s="16">
        <v>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f t="shared" si="187"/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f t="shared" si="188"/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0.313</v>
      </c>
      <c r="BI191" s="5">
        <v>7.8</v>
      </c>
      <c r="BJ191" s="16">
        <f t="shared" ref="BJ191" si="193">BI191/BH191*1000</f>
        <v>24920.127795527154</v>
      </c>
      <c r="BK191" s="6">
        <v>0</v>
      </c>
      <c r="BL191" s="5">
        <v>0</v>
      </c>
      <c r="BM191" s="16">
        <v>0</v>
      </c>
      <c r="BN191" s="6">
        <v>1.4970000000000001</v>
      </c>
      <c r="BO191" s="5">
        <v>41.25</v>
      </c>
      <c r="BP191" s="16">
        <f t="shared" si="190"/>
        <v>27555.110220440882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f t="shared" si="191"/>
        <v>0</v>
      </c>
      <c r="CC191" s="6">
        <v>0</v>
      </c>
      <c r="CD191" s="5">
        <v>0</v>
      </c>
      <c r="CE191" s="16">
        <v>0</v>
      </c>
      <c r="CF191" s="6">
        <v>0</v>
      </c>
      <c r="CG191" s="5">
        <v>0</v>
      </c>
      <c r="CH191" s="16">
        <v>0</v>
      </c>
      <c r="CI191" s="6">
        <v>0</v>
      </c>
      <c r="CJ191" s="5">
        <v>0</v>
      </c>
      <c r="CK191" s="16">
        <v>0</v>
      </c>
      <c r="CL191" s="6">
        <v>0</v>
      </c>
      <c r="CM191" s="5">
        <v>0</v>
      </c>
      <c r="CN191" s="16">
        <v>0</v>
      </c>
      <c r="CO191" s="6">
        <v>0</v>
      </c>
      <c r="CP191" s="5">
        <v>0</v>
      </c>
      <c r="CQ191" s="16">
        <v>0</v>
      </c>
      <c r="CR191" s="6">
        <v>0</v>
      </c>
      <c r="CS191" s="5">
        <v>0</v>
      </c>
      <c r="CT191" s="16">
        <v>0</v>
      </c>
      <c r="CU191" s="6">
        <v>0</v>
      </c>
      <c r="CV191" s="5">
        <v>0</v>
      </c>
      <c r="CW191" s="16">
        <v>0</v>
      </c>
      <c r="CX191" s="6">
        <f t="shared" si="181"/>
        <v>1.81</v>
      </c>
      <c r="CY191" s="16">
        <f t="shared" si="182"/>
        <v>49.05</v>
      </c>
    </row>
    <row r="192" spans="1:103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0</v>
      </c>
      <c r="AE192" s="5">
        <v>0</v>
      </c>
      <c r="AF192" s="16">
        <v>0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f t="shared" si="187"/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f t="shared" si="188"/>
        <v>0</v>
      </c>
      <c r="AV192" s="6">
        <v>0</v>
      </c>
      <c r="AW192" s="5">
        <v>0</v>
      </c>
      <c r="AX192" s="16">
        <v>0</v>
      </c>
      <c r="AY192" s="6">
        <v>1.0149999999999999</v>
      </c>
      <c r="AZ192" s="5">
        <v>105.74</v>
      </c>
      <c r="BA192" s="16">
        <f t="shared" si="189"/>
        <v>104177.33990147784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0.35799999999999998</v>
      </c>
      <c r="BO192" s="5">
        <v>11.09</v>
      </c>
      <c r="BP192" s="16">
        <f t="shared" si="190"/>
        <v>30977.653631284917</v>
      </c>
      <c r="BQ192" s="6">
        <v>0</v>
      </c>
      <c r="BR192" s="5">
        <v>0</v>
      </c>
      <c r="BS192" s="16">
        <v>0</v>
      </c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0</v>
      </c>
      <c r="CA192" s="5">
        <v>0</v>
      </c>
      <c r="CB192" s="16">
        <f t="shared" si="191"/>
        <v>0</v>
      </c>
      <c r="CC192" s="6">
        <v>0</v>
      </c>
      <c r="CD192" s="5">
        <v>0</v>
      </c>
      <c r="CE192" s="16">
        <v>0</v>
      </c>
      <c r="CF192" s="6">
        <v>0</v>
      </c>
      <c r="CG192" s="5">
        <v>0</v>
      </c>
      <c r="CH192" s="16">
        <v>0</v>
      </c>
      <c r="CI192" s="6">
        <v>0</v>
      </c>
      <c r="CJ192" s="5">
        <v>0</v>
      </c>
      <c r="CK192" s="16">
        <v>0</v>
      </c>
      <c r="CL192" s="6">
        <v>0</v>
      </c>
      <c r="CM192" s="5">
        <v>0</v>
      </c>
      <c r="CN192" s="16">
        <v>0</v>
      </c>
      <c r="CO192" s="6">
        <v>0</v>
      </c>
      <c r="CP192" s="5">
        <v>0</v>
      </c>
      <c r="CQ192" s="16">
        <v>0</v>
      </c>
      <c r="CR192" s="6">
        <v>0</v>
      </c>
      <c r="CS192" s="5">
        <v>0</v>
      </c>
      <c r="CT192" s="16">
        <v>0</v>
      </c>
      <c r="CU192" s="6">
        <v>0</v>
      </c>
      <c r="CV192" s="5">
        <v>0</v>
      </c>
      <c r="CW192" s="16">
        <v>0</v>
      </c>
      <c r="CX192" s="6">
        <f t="shared" si="181"/>
        <v>1.3729999999999998</v>
      </c>
      <c r="CY192" s="16">
        <f t="shared" si="182"/>
        <v>116.83</v>
      </c>
    </row>
    <row r="193" spans="1:103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0</v>
      </c>
      <c r="V193" s="5">
        <v>0</v>
      </c>
      <c r="W193" s="16">
        <v>0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f t="shared" si="187"/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f t="shared" si="188"/>
        <v>0</v>
      </c>
      <c r="AV193" s="6">
        <v>0</v>
      </c>
      <c r="AW193" s="5">
        <v>0</v>
      </c>
      <c r="AX193" s="16">
        <v>0</v>
      </c>
      <c r="AY193" s="6">
        <v>24</v>
      </c>
      <c r="AZ193" s="5">
        <v>124.413</v>
      </c>
      <c r="BA193" s="16">
        <f t="shared" si="189"/>
        <v>5183.875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0.39105000000000001</v>
      </c>
      <c r="BO193" s="5">
        <v>20.285</v>
      </c>
      <c r="BP193" s="16">
        <f t="shared" si="190"/>
        <v>51873.161999744276</v>
      </c>
      <c r="BQ193" s="6">
        <v>0</v>
      </c>
      <c r="BR193" s="5">
        <v>0</v>
      </c>
      <c r="BS193" s="16">
        <v>0</v>
      </c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0</v>
      </c>
      <c r="CA193" s="5">
        <v>0</v>
      </c>
      <c r="CB193" s="16">
        <f t="shared" si="191"/>
        <v>0</v>
      </c>
      <c r="CC193" s="6">
        <v>0</v>
      </c>
      <c r="CD193" s="5">
        <v>0</v>
      </c>
      <c r="CE193" s="16">
        <v>0</v>
      </c>
      <c r="CF193" s="6">
        <v>0</v>
      </c>
      <c r="CG193" s="5">
        <v>0</v>
      </c>
      <c r="CH193" s="16">
        <v>0</v>
      </c>
      <c r="CI193" s="6">
        <v>0</v>
      </c>
      <c r="CJ193" s="5">
        <v>0</v>
      </c>
      <c r="CK193" s="16">
        <v>0</v>
      </c>
      <c r="CL193" s="6">
        <v>0</v>
      </c>
      <c r="CM193" s="5">
        <v>0</v>
      </c>
      <c r="CN193" s="16">
        <v>0</v>
      </c>
      <c r="CO193" s="6">
        <v>0</v>
      </c>
      <c r="CP193" s="5">
        <v>0</v>
      </c>
      <c r="CQ193" s="16">
        <v>0</v>
      </c>
      <c r="CR193" s="6">
        <v>0</v>
      </c>
      <c r="CS193" s="5">
        <v>0</v>
      </c>
      <c r="CT193" s="16">
        <v>0</v>
      </c>
      <c r="CU193" s="6">
        <v>0</v>
      </c>
      <c r="CV193" s="5">
        <v>0</v>
      </c>
      <c r="CW193" s="16">
        <v>0</v>
      </c>
      <c r="CX193" s="6">
        <f t="shared" si="181"/>
        <v>24.39105</v>
      </c>
      <c r="CY193" s="16">
        <f t="shared" si="182"/>
        <v>144.69800000000001</v>
      </c>
    </row>
    <row r="194" spans="1:103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f t="shared" si="187"/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f t="shared" si="188"/>
        <v>0</v>
      </c>
      <c r="AV194" s="6">
        <v>0</v>
      </c>
      <c r="AW194" s="5">
        <v>0</v>
      </c>
      <c r="AX194" s="16">
        <v>0</v>
      </c>
      <c r="AY194" s="6">
        <v>31.84</v>
      </c>
      <c r="AZ194" s="5">
        <v>23.466000000000001</v>
      </c>
      <c r="BA194" s="16">
        <f t="shared" si="189"/>
        <v>736.99748743718601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0.74517999999999995</v>
      </c>
      <c r="BO194" s="5">
        <v>32.700000000000003</v>
      </c>
      <c r="BP194" s="16">
        <f t="shared" si="190"/>
        <v>43882.015083603968</v>
      </c>
      <c r="BQ194" s="6">
        <v>0</v>
      </c>
      <c r="BR194" s="5">
        <v>0</v>
      </c>
      <c r="BS194" s="16">
        <v>0</v>
      </c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0</v>
      </c>
      <c r="CA194" s="5">
        <v>0</v>
      </c>
      <c r="CB194" s="16">
        <f t="shared" si="191"/>
        <v>0</v>
      </c>
      <c r="CC194" s="6">
        <v>0</v>
      </c>
      <c r="CD194" s="5">
        <v>0</v>
      </c>
      <c r="CE194" s="16">
        <v>0</v>
      </c>
      <c r="CF194" s="6">
        <v>0</v>
      </c>
      <c r="CG194" s="5">
        <v>0</v>
      </c>
      <c r="CH194" s="16">
        <v>0</v>
      </c>
      <c r="CI194" s="6">
        <v>0</v>
      </c>
      <c r="CJ194" s="5">
        <v>0</v>
      </c>
      <c r="CK194" s="16">
        <v>0</v>
      </c>
      <c r="CL194" s="6">
        <v>0</v>
      </c>
      <c r="CM194" s="5">
        <v>0</v>
      </c>
      <c r="CN194" s="16">
        <v>0</v>
      </c>
      <c r="CO194" s="6">
        <v>0</v>
      </c>
      <c r="CP194" s="5">
        <v>0</v>
      </c>
      <c r="CQ194" s="16">
        <v>0</v>
      </c>
      <c r="CR194" s="6">
        <v>0</v>
      </c>
      <c r="CS194" s="5">
        <v>0</v>
      </c>
      <c r="CT194" s="16">
        <v>0</v>
      </c>
      <c r="CU194" s="6">
        <v>0</v>
      </c>
      <c r="CV194" s="5">
        <v>0</v>
      </c>
      <c r="CW194" s="16">
        <v>0</v>
      </c>
      <c r="CX194" s="6">
        <f t="shared" si="181"/>
        <v>32.585180000000001</v>
      </c>
      <c r="CY194" s="16">
        <f t="shared" si="182"/>
        <v>56.166000000000004</v>
      </c>
    </row>
    <row r="195" spans="1:103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1.502</v>
      </c>
      <c r="P195" s="5">
        <v>10.047000000000001</v>
      </c>
      <c r="Q195" s="16">
        <f t="shared" si="192"/>
        <v>6689.0812250332892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0</v>
      </c>
      <c r="AH195" s="5">
        <v>0</v>
      </c>
      <c r="AI195" s="16">
        <v>0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f t="shared" si="187"/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f t="shared" si="188"/>
        <v>0</v>
      </c>
      <c r="AV195" s="6">
        <v>0</v>
      </c>
      <c r="AW195" s="5">
        <v>0</v>
      </c>
      <c r="AX195" s="16">
        <v>0</v>
      </c>
      <c r="AY195" s="6">
        <v>0.63400000000000001</v>
      </c>
      <c r="AZ195" s="5">
        <v>9.9120000000000008</v>
      </c>
      <c r="BA195" s="16">
        <f t="shared" si="189"/>
        <v>15634.069400630915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8.6999999999999994E-2</v>
      </c>
      <c r="BO195" s="5">
        <v>1.417</v>
      </c>
      <c r="BP195" s="16">
        <f t="shared" si="190"/>
        <v>16287.356321839081</v>
      </c>
      <c r="BQ195" s="6">
        <v>0</v>
      </c>
      <c r="BR195" s="5">
        <v>0</v>
      </c>
      <c r="BS195" s="16">
        <v>0</v>
      </c>
      <c r="BT195" s="6">
        <v>0</v>
      </c>
      <c r="BU195" s="5">
        <v>0</v>
      </c>
      <c r="BV195" s="16">
        <v>0</v>
      </c>
      <c r="BW195" s="6">
        <v>0</v>
      </c>
      <c r="BX195" s="5">
        <v>0</v>
      </c>
      <c r="BY195" s="16">
        <v>0</v>
      </c>
      <c r="BZ195" s="6">
        <v>0</v>
      </c>
      <c r="CA195" s="5">
        <v>0</v>
      </c>
      <c r="CB195" s="16">
        <f t="shared" si="191"/>
        <v>0</v>
      </c>
      <c r="CC195" s="6">
        <v>0</v>
      </c>
      <c r="CD195" s="5">
        <v>0</v>
      </c>
      <c r="CE195" s="16">
        <v>0</v>
      </c>
      <c r="CF195" s="6">
        <v>0</v>
      </c>
      <c r="CG195" s="5">
        <v>0</v>
      </c>
      <c r="CH195" s="16">
        <v>0</v>
      </c>
      <c r="CI195" s="6">
        <v>0</v>
      </c>
      <c r="CJ195" s="5">
        <v>0</v>
      </c>
      <c r="CK195" s="16">
        <v>0</v>
      </c>
      <c r="CL195" s="6">
        <v>0</v>
      </c>
      <c r="CM195" s="5">
        <v>0</v>
      </c>
      <c r="CN195" s="16">
        <v>0</v>
      </c>
      <c r="CO195" s="6">
        <v>1.272E-2</v>
      </c>
      <c r="CP195" s="5">
        <v>0.82</v>
      </c>
      <c r="CQ195" s="16">
        <f t="shared" ref="CQ195" si="194">CP195/CO195*1000</f>
        <v>64465.408805031446</v>
      </c>
      <c r="CR195" s="6">
        <v>0</v>
      </c>
      <c r="CS195" s="5">
        <v>0</v>
      </c>
      <c r="CT195" s="16">
        <v>0</v>
      </c>
      <c r="CU195" s="6">
        <v>0</v>
      </c>
      <c r="CV195" s="5">
        <v>0</v>
      </c>
      <c r="CW195" s="16">
        <v>0</v>
      </c>
      <c r="CX195" s="6">
        <f t="shared" si="181"/>
        <v>2.2357199999999997</v>
      </c>
      <c r="CY195" s="16">
        <f t="shared" si="182"/>
        <v>22.196000000000002</v>
      </c>
    </row>
    <row r="196" spans="1:103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2E-3</v>
      </c>
      <c r="P196" s="5">
        <v>0.37</v>
      </c>
      <c r="Q196" s="16">
        <f t="shared" si="192"/>
        <v>185000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0</v>
      </c>
      <c r="AE196" s="5">
        <v>0</v>
      </c>
      <c r="AF196" s="16">
        <v>0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f t="shared" si="187"/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f t="shared" si="188"/>
        <v>0</v>
      </c>
      <c r="AV196" s="6">
        <v>0</v>
      </c>
      <c r="AW196" s="5">
        <v>0</v>
      </c>
      <c r="AX196" s="16">
        <v>0</v>
      </c>
      <c r="AY196" s="6">
        <v>0.03</v>
      </c>
      <c r="AZ196" s="5">
        <v>2.7130000000000001</v>
      </c>
      <c r="BA196" s="16">
        <f t="shared" si="189"/>
        <v>90433.333333333343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6.28</v>
      </c>
      <c r="BL196" s="5">
        <v>52.2</v>
      </c>
      <c r="BM196" s="16">
        <f t="shared" ref="BM196:BM199" si="195">BL196/BK196*1000</f>
        <v>8312.1019108280252</v>
      </c>
      <c r="BN196" s="6">
        <v>0.13006000000000001</v>
      </c>
      <c r="BO196" s="5">
        <v>7.66</v>
      </c>
      <c r="BP196" s="16">
        <f t="shared" si="190"/>
        <v>58895.894202675685</v>
      </c>
      <c r="BQ196" s="6">
        <v>0</v>
      </c>
      <c r="BR196" s="5">
        <v>0</v>
      </c>
      <c r="BS196" s="16">
        <v>0</v>
      </c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0</v>
      </c>
      <c r="CA196" s="5">
        <v>0</v>
      </c>
      <c r="CB196" s="16">
        <f t="shared" si="191"/>
        <v>0</v>
      </c>
      <c r="CC196" s="6">
        <v>0</v>
      </c>
      <c r="CD196" s="5">
        <v>0</v>
      </c>
      <c r="CE196" s="16">
        <v>0</v>
      </c>
      <c r="CF196" s="6">
        <v>0</v>
      </c>
      <c r="CG196" s="5">
        <v>0</v>
      </c>
      <c r="CH196" s="16">
        <v>0</v>
      </c>
      <c r="CI196" s="6">
        <v>0</v>
      </c>
      <c r="CJ196" s="5">
        <v>0</v>
      </c>
      <c r="CK196" s="16">
        <v>0</v>
      </c>
      <c r="CL196" s="6">
        <v>0</v>
      </c>
      <c r="CM196" s="5">
        <v>0</v>
      </c>
      <c r="CN196" s="16">
        <v>0</v>
      </c>
      <c r="CO196" s="6">
        <v>0</v>
      </c>
      <c r="CP196" s="5">
        <v>0</v>
      </c>
      <c r="CQ196" s="16">
        <v>0</v>
      </c>
      <c r="CR196" s="6">
        <v>0</v>
      </c>
      <c r="CS196" s="5">
        <v>0</v>
      </c>
      <c r="CT196" s="16">
        <v>0</v>
      </c>
      <c r="CU196" s="6">
        <v>0</v>
      </c>
      <c r="CV196" s="5">
        <v>0</v>
      </c>
      <c r="CW196" s="16">
        <v>0</v>
      </c>
      <c r="CX196" s="6">
        <f t="shared" si="181"/>
        <v>6.4420600000000006</v>
      </c>
      <c r="CY196" s="16">
        <f t="shared" si="182"/>
        <v>62.942999999999998</v>
      </c>
    </row>
    <row r="197" spans="1:103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1.2E-2</v>
      </c>
      <c r="P197" s="5">
        <v>0.436</v>
      </c>
      <c r="Q197" s="16">
        <f t="shared" si="192"/>
        <v>36333.333333333336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2.1000000000000003E-3</v>
      </c>
      <c r="Y197" s="5">
        <v>0.11600000000000001</v>
      </c>
      <c r="Z197" s="16">
        <f t="shared" ref="Z197" si="196">Y197/X197*1000</f>
        <v>55238.095238095237</v>
      </c>
      <c r="AA197" s="6">
        <v>8</v>
      </c>
      <c r="AB197" s="5">
        <v>28.8</v>
      </c>
      <c r="AC197" s="16">
        <f t="shared" ref="AC197:AC199" si="197">AB197/AA197*1000</f>
        <v>3600</v>
      </c>
      <c r="AD197" s="6">
        <v>0</v>
      </c>
      <c r="AE197" s="5">
        <v>0</v>
      </c>
      <c r="AF197" s="16">
        <v>0</v>
      </c>
      <c r="AG197" s="6">
        <v>0</v>
      </c>
      <c r="AH197" s="5">
        <v>0</v>
      </c>
      <c r="AI197" s="16">
        <v>0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f t="shared" si="187"/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f t="shared" si="188"/>
        <v>0</v>
      </c>
      <c r="AV197" s="6">
        <v>0</v>
      </c>
      <c r="AW197" s="5">
        <v>0</v>
      </c>
      <c r="AX197" s="16">
        <v>0</v>
      </c>
      <c r="AY197" s="6">
        <v>5.0000000000000001E-3</v>
      </c>
      <c r="AZ197" s="5">
        <v>2.8000000000000001E-2</v>
      </c>
      <c r="BA197" s="16">
        <f t="shared" si="189"/>
        <v>5600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3.5</v>
      </c>
      <c r="BL197" s="5">
        <v>40.299999999999997</v>
      </c>
      <c r="BM197" s="16">
        <f t="shared" si="195"/>
        <v>11514.285714285714</v>
      </c>
      <c r="BN197" s="6">
        <v>1.03E-2</v>
      </c>
      <c r="BO197" s="5">
        <v>0.59099999999999997</v>
      </c>
      <c r="BP197" s="16">
        <f t="shared" si="190"/>
        <v>57378.640776699023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f t="shared" si="191"/>
        <v>0</v>
      </c>
      <c r="CC197" s="6">
        <v>0</v>
      </c>
      <c r="CD197" s="5">
        <v>0</v>
      </c>
      <c r="CE197" s="16">
        <v>0</v>
      </c>
      <c r="CF197" s="6">
        <v>0</v>
      </c>
      <c r="CG197" s="5">
        <v>0</v>
      </c>
      <c r="CH197" s="16">
        <v>0</v>
      </c>
      <c r="CI197" s="6">
        <v>0</v>
      </c>
      <c r="CJ197" s="5">
        <v>0</v>
      </c>
      <c r="CK197" s="16">
        <v>0</v>
      </c>
      <c r="CL197" s="6">
        <v>0</v>
      </c>
      <c r="CM197" s="5">
        <v>0</v>
      </c>
      <c r="CN197" s="16">
        <v>0</v>
      </c>
      <c r="CO197" s="6">
        <v>0</v>
      </c>
      <c r="CP197" s="5">
        <v>0</v>
      </c>
      <c r="CQ197" s="16">
        <v>0</v>
      </c>
      <c r="CR197" s="6">
        <v>0</v>
      </c>
      <c r="CS197" s="5">
        <v>0</v>
      </c>
      <c r="CT197" s="16">
        <v>0</v>
      </c>
      <c r="CU197" s="6">
        <v>0</v>
      </c>
      <c r="CV197" s="5">
        <v>0</v>
      </c>
      <c r="CW197" s="16">
        <v>0</v>
      </c>
      <c r="CX197" s="6">
        <f t="shared" si="181"/>
        <v>11.529400000000003</v>
      </c>
      <c r="CY197" s="16">
        <f t="shared" si="182"/>
        <v>70.271000000000001</v>
      </c>
    </row>
    <row r="198" spans="1:103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0.10861</v>
      </c>
      <c r="P198" s="5">
        <v>1.855</v>
      </c>
      <c r="Q198" s="16">
        <f t="shared" si="192"/>
        <v>17079.458613387349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0</v>
      </c>
      <c r="AE198" s="5">
        <v>0</v>
      </c>
      <c r="AF198" s="16">
        <v>0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f t="shared" si="187"/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f t="shared" si="188"/>
        <v>0</v>
      </c>
      <c r="AV198" s="6">
        <v>0</v>
      </c>
      <c r="AW198" s="5">
        <v>0</v>
      </c>
      <c r="AX198" s="16">
        <v>0</v>
      </c>
      <c r="AY198" s="6">
        <v>1</v>
      </c>
      <c r="AZ198" s="5">
        <v>130.44</v>
      </c>
      <c r="BA198" s="16">
        <f t="shared" si="189"/>
        <v>130440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f t="shared" si="191"/>
        <v>0</v>
      </c>
      <c r="CC198" s="6">
        <v>0</v>
      </c>
      <c r="CD198" s="5">
        <v>0</v>
      </c>
      <c r="CE198" s="16">
        <v>0</v>
      </c>
      <c r="CF198" s="6">
        <v>0</v>
      </c>
      <c r="CG198" s="5">
        <v>0</v>
      </c>
      <c r="CH198" s="16">
        <v>0</v>
      </c>
      <c r="CI198" s="6">
        <v>0</v>
      </c>
      <c r="CJ198" s="5">
        <v>0</v>
      </c>
      <c r="CK198" s="16">
        <v>0</v>
      </c>
      <c r="CL198" s="6">
        <v>0</v>
      </c>
      <c r="CM198" s="5">
        <v>0</v>
      </c>
      <c r="CN198" s="16">
        <v>0</v>
      </c>
      <c r="CO198" s="6">
        <v>0</v>
      </c>
      <c r="CP198" s="5">
        <v>0</v>
      </c>
      <c r="CQ198" s="16">
        <v>0</v>
      </c>
      <c r="CR198" s="6">
        <v>25</v>
      </c>
      <c r="CS198" s="5">
        <v>382.5</v>
      </c>
      <c r="CT198" s="16">
        <f t="shared" ref="CT198" si="198">CS198/CR198*1000</f>
        <v>15300</v>
      </c>
      <c r="CU198" s="6">
        <v>0</v>
      </c>
      <c r="CV198" s="5">
        <v>0</v>
      </c>
      <c r="CW198" s="16">
        <v>0</v>
      </c>
      <c r="CX198" s="6">
        <f t="shared" si="181"/>
        <v>26.108609999999999</v>
      </c>
      <c r="CY198" s="16">
        <f t="shared" si="182"/>
        <v>514.79499999999996</v>
      </c>
    </row>
    <row r="199" spans="1:103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3.0000000000000001E-3</v>
      </c>
      <c r="P199" s="5">
        <v>0.496</v>
      </c>
      <c r="Q199" s="16">
        <f t="shared" si="192"/>
        <v>165333.33333333334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9.5</v>
      </c>
      <c r="AB199" s="5">
        <v>34.200000000000003</v>
      </c>
      <c r="AC199" s="16">
        <f t="shared" si="197"/>
        <v>3600</v>
      </c>
      <c r="AD199" s="6">
        <v>0</v>
      </c>
      <c r="AE199" s="5">
        <v>0</v>
      </c>
      <c r="AF199" s="16">
        <v>0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f t="shared" si="187"/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f t="shared" si="188"/>
        <v>0</v>
      </c>
      <c r="AV199" s="6">
        <v>0</v>
      </c>
      <c r="AW199" s="5">
        <v>0</v>
      </c>
      <c r="AX199" s="16">
        <v>0</v>
      </c>
      <c r="AY199" s="6">
        <v>0.42299999999999999</v>
      </c>
      <c r="AZ199" s="5">
        <v>8.7379999999999995</v>
      </c>
      <c r="BA199" s="16">
        <f t="shared" si="189"/>
        <v>20657.210401891251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2.56</v>
      </c>
      <c r="BL199" s="5">
        <v>27.15</v>
      </c>
      <c r="BM199" s="16">
        <f t="shared" si="195"/>
        <v>10605.46875</v>
      </c>
      <c r="BN199" s="6">
        <v>1.2E-2</v>
      </c>
      <c r="BO199" s="5">
        <v>2.2200000000000002</v>
      </c>
      <c r="BP199" s="16">
        <f t="shared" si="190"/>
        <v>185000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f t="shared" si="191"/>
        <v>0</v>
      </c>
      <c r="CC199" s="6">
        <v>0</v>
      </c>
      <c r="CD199" s="5">
        <v>0</v>
      </c>
      <c r="CE199" s="16">
        <v>0</v>
      </c>
      <c r="CF199" s="6">
        <v>0</v>
      </c>
      <c r="CG199" s="5">
        <v>0</v>
      </c>
      <c r="CH199" s="16">
        <v>0</v>
      </c>
      <c r="CI199" s="6">
        <v>0</v>
      </c>
      <c r="CJ199" s="5">
        <v>0</v>
      </c>
      <c r="CK199" s="16">
        <v>0</v>
      </c>
      <c r="CL199" s="6">
        <v>0</v>
      </c>
      <c r="CM199" s="5">
        <v>0</v>
      </c>
      <c r="CN199" s="16">
        <v>0</v>
      </c>
      <c r="CO199" s="6">
        <v>0</v>
      </c>
      <c r="CP199" s="5">
        <v>0</v>
      </c>
      <c r="CQ199" s="16">
        <v>0</v>
      </c>
      <c r="CR199" s="6">
        <v>0</v>
      </c>
      <c r="CS199" s="5">
        <v>0</v>
      </c>
      <c r="CT199" s="16">
        <v>0</v>
      </c>
      <c r="CU199" s="6">
        <v>0</v>
      </c>
      <c r="CV199" s="5">
        <v>0</v>
      </c>
      <c r="CW199" s="16">
        <v>0</v>
      </c>
      <c r="CX199" s="6">
        <f t="shared" si="181"/>
        <v>12.498000000000001</v>
      </c>
      <c r="CY199" s="16">
        <f t="shared" si="182"/>
        <v>72.804000000000002</v>
      </c>
    </row>
    <row r="200" spans="1:103" ht="15" thickBot="1" x14ac:dyDescent="0.35">
      <c r="A200" s="60"/>
      <c r="B200" s="61" t="s">
        <v>17</v>
      </c>
      <c r="C200" s="42">
        <f>SUM(C188:C199)</f>
        <v>0</v>
      </c>
      <c r="D200" s="41">
        <f>SUM(D188:D199)</f>
        <v>0</v>
      </c>
      <c r="E200" s="62"/>
      <c r="F200" s="42">
        <f>SUM(F188:F199)</f>
        <v>0</v>
      </c>
      <c r="G200" s="41">
        <f>SUM(G188:G199)</f>
        <v>0</v>
      </c>
      <c r="H200" s="62"/>
      <c r="I200" s="42">
        <f>SUM(I188:I199)</f>
        <v>0</v>
      </c>
      <c r="J200" s="41">
        <f>SUM(J188:J199)</f>
        <v>0</v>
      </c>
      <c r="K200" s="62"/>
      <c r="L200" s="42">
        <f>SUM(L188:L199)</f>
        <v>0</v>
      </c>
      <c r="M200" s="41">
        <f>SUM(M188:M199)</f>
        <v>0</v>
      </c>
      <c r="N200" s="62"/>
      <c r="O200" s="42">
        <f>SUM(O188:O199)</f>
        <v>1.6876100000000001</v>
      </c>
      <c r="P200" s="41">
        <f>SUM(P188:P199)</f>
        <v>15.064</v>
      </c>
      <c r="Q200" s="62"/>
      <c r="R200" s="42">
        <f>SUM(R188:R199)</f>
        <v>0</v>
      </c>
      <c r="S200" s="41">
        <f>SUM(S188:S199)</f>
        <v>0</v>
      </c>
      <c r="T200" s="62"/>
      <c r="U200" s="42">
        <f>SUM(U188:U199)</f>
        <v>0</v>
      </c>
      <c r="V200" s="41">
        <f>SUM(V188:V199)</f>
        <v>0</v>
      </c>
      <c r="W200" s="62"/>
      <c r="X200" s="42">
        <f>SUM(X188:X199)</f>
        <v>2.1000000000000003E-3</v>
      </c>
      <c r="Y200" s="41">
        <f>SUM(Y188:Y199)</f>
        <v>0.11600000000000001</v>
      </c>
      <c r="Z200" s="62"/>
      <c r="AA200" s="42">
        <f>SUM(AA188:AA199)</f>
        <v>17.5</v>
      </c>
      <c r="AB200" s="41">
        <f>SUM(AB188:AB199)</f>
        <v>63</v>
      </c>
      <c r="AC200" s="62"/>
      <c r="AD200" s="42">
        <f>SUM(AD188:AD199)</f>
        <v>0</v>
      </c>
      <c r="AE200" s="41">
        <f>SUM(AE188:AE199)</f>
        <v>0</v>
      </c>
      <c r="AF200" s="62"/>
      <c r="AG200" s="42">
        <f>SUM(AG188:AG199)</f>
        <v>0</v>
      </c>
      <c r="AH200" s="41">
        <f>SUM(AH188:AH199)</f>
        <v>0</v>
      </c>
      <c r="AI200" s="62"/>
      <c r="AJ200" s="42">
        <f>SUM(AJ188:AJ199)</f>
        <v>0</v>
      </c>
      <c r="AK200" s="41">
        <f>SUM(AK188:AK199)</f>
        <v>0</v>
      </c>
      <c r="AL200" s="62"/>
      <c r="AM200" s="42">
        <f t="shared" ref="AM200:AN200" si="199">SUM(AM188:AM199)</f>
        <v>0</v>
      </c>
      <c r="AN200" s="41">
        <f t="shared" si="199"/>
        <v>0</v>
      </c>
      <c r="AO200" s="62"/>
      <c r="AP200" s="42">
        <f>SUM(AP188:AP199)</f>
        <v>0</v>
      </c>
      <c r="AQ200" s="41">
        <f>SUM(AQ188:AQ199)</f>
        <v>0</v>
      </c>
      <c r="AR200" s="62"/>
      <c r="AS200" s="42">
        <f t="shared" ref="AS200:AT200" si="200">SUM(AS188:AS199)</f>
        <v>0</v>
      </c>
      <c r="AT200" s="41">
        <f t="shared" si="200"/>
        <v>0</v>
      </c>
      <c r="AU200" s="62"/>
      <c r="AV200" s="42">
        <f>SUM(AV188:AV199)</f>
        <v>0</v>
      </c>
      <c r="AW200" s="41">
        <f>SUM(AW188:AW199)</f>
        <v>0</v>
      </c>
      <c r="AX200" s="62"/>
      <c r="AY200" s="42">
        <f>SUM(AY188:AY199)</f>
        <v>60.507000000000005</v>
      </c>
      <c r="AZ200" s="41">
        <f>SUM(AZ188:AZ199)</f>
        <v>412.93</v>
      </c>
      <c r="BA200" s="62"/>
      <c r="BB200" s="42">
        <f>SUM(BB188:BB199)</f>
        <v>0</v>
      </c>
      <c r="BC200" s="41">
        <f>SUM(BC188:BC199)</f>
        <v>0</v>
      </c>
      <c r="BD200" s="62"/>
      <c r="BE200" s="42">
        <f>SUM(BE188:BE199)</f>
        <v>0</v>
      </c>
      <c r="BF200" s="41">
        <f>SUM(BF188:BF199)</f>
        <v>0</v>
      </c>
      <c r="BG200" s="62"/>
      <c r="BH200" s="42">
        <f>SUM(BH188:BH199)</f>
        <v>0.313</v>
      </c>
      <c r="BI200" s="41">
        <f>SUM(BI188:BI199)</f>
        <v>7.8</v>
      </c>
      <c r="BJ200" s="62"/>
      <c r="BK200" s="42">
        <f>SUM(BK188:BK199)</f>
        <v>12.340000000000002</v>
      </c>
      <c r="BL200" s="41">
        <f>SUM(BL188:BL199)</f>
        <v>119.65</v>
      </c>
      <c r="BM200" s="62"/>
      <c r="BN200" s="42">
        <f>SUM(BN188:BN199)</f>
        <v>4.1475900000000001</v>
      </c>
      <c r="BO200" s="41">
        <f>SUM(BO188:BO199)</f>
        <v>162.54300000000003</v>
      </c>
      <c r="BP200" s="62"/>
      <c r="BQ200" s="42">
        <f>SUM(BQ188:BQ199)</f>
        <v>0</v>
      </c>
      <c r="BR200" s="41">
        <f>SUM(BR188:BR199)</f>
        <v>0</v>
      </c>
      <c r="BS200" s="62"/>
      <c r="BT200" s="42">
        <f>SUM(BT188:BT199)</f>
        <v>0</v>
      </c>
      <c r="BU200" s="41">
        <f>SUM(BU188:BU199)</f>
        <v>0</v>
      </c>
      <c r="BV200" s="62"/>
      <c r="BW200" s="42">
        <f>SUM(BW188:BW199)</f>
        <v>0</v>
      </c>
      <c r="BX200" s="41">
        <f>SUM(BX188:BX199)</f>
        <v>0</v>
      </c>
      <c r="BY200" s="62"/>
      <c r="BZ200" s="42">
        <f t="shared" ref="BZ200:CA200" si="201">SUM(BZ188:BZ199)</f>
        <v>0</v>
      </c>
      <c r="CA200" s="41">
        <f t="shared" si="201"/>
        <v>0</v>
      </c>
      <c r="CB200" s="62"/>
      <c r="CC200" s="42">
        <f>SUM(CC188:CC199)</f>
        <v>0</v>
      </c>
      <c r="CD200" s="41">
        <f>SUM(CD188:CD199)</f>
        <v>0</v>
      </c>
      <c r="CE200" s="62"/>
      <c r="CF200" s="42">
        <f>SUM(CF188:CF199)</f>
        <v>0</v>
      </c>
      <c r="CG200" s="41">
        <f>SUM(CG188:CG199)</f>
        <v>0</v>
      </c>
      <c r="CH200" s="62"/>
      <c r="CI200" s="42">
        <f>SUM(CI188:CI199)</f>
        <v>0</v>
      </c>
      <c r="CJ200" s="41">
        <f>SUM(CJ188:CJ199)</f>
        <v>0</v>
      </c>
      <c r="CK200" s="62"/>
      <c r="CL200" s="42">
        <f>SUM(CL188:CL199)</f>
        <v>0</v>
      </c>
      <c r="CM200" s="41">
        <f>SUM(CM188:CM199)</f>
        <v>0</v>
      </c>
      <c r="CN200" s="62"/>
      <c r="CO200" s="42">
        <f>SUM(CO188:CO199)</f>
        <v>1.272E-2</v>
      </c>
      <c r="CP200" s="41">
        <f>SUM(CP188:CP199)</f>
        <v>0.82</v>
      </c>
      <c r="CQ200" s="62"/>
      <c r="CR200" s="42">
        <f>SUM(CR188:CR199)</f>
        <v>25</v>
      </c>
      <c r="CS200" s="41">
        <f>SUM(CS188:CS199)</f>
        <v>382.5</v>
      </c>
      <c r="CT200" s="62"/>
      <c r="CU200" s="42">
        <f>SUM(CU188:CU199)</f>
        <v>0</v>
      </c>
      <c r="CV200" s="41">
        <f>SUM(CV188:CV199)</f>
        <v>0</v>
      </c>
      <c r="CW200" s="62"/>
      <c r="CX200" s="42">
        <f t="shared" si="181"/>
        <v>121.51002000000001</v>
      </c>
      <c r="CY200" s="43">
        <f t="shared" si="182"/>
        <v>1164.423</v>
      </c>
    </row>
    <row r="201" spans="1:103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8.0000000000000002E-3</v>
      </c>
      <c r="P201" s="5">
        <v>1.474</v>
      </c>
      <c r="Q201" s="16">
        <f t="shared" ref="Q201:Q212" si="202">P201/O201*1000</f>
        <v>184250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0</v>
      </c>
      <c r="AE201" s="5">
        <v>0</v>
      </c>
      <c r="AF201" s="16">
        <v>0</v>
      </c>
      <c r="AG201" s="6">
        <v>0</v>
      </c>
      <c r="AH201" s="5">
        <v>0</v>
      </c>
      <c r="AI201" s="16">
        <v>0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f t="shared" ref="AO201:AO212" si="203">IF(AM201=0,0,AN201/AM201*1000)</f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f t="shared" ref="AU201:AU212" si="204">IF(AS201=0,0,AT201/AS201*1000)</f>
        <v>0</v>
      </c>
      <c r="AV201" s="6">
        <v>0</v>
      </c>
      <c r="AW201" s="5">
        <v>0</v>
      </c>
      <c r="AX201" s="16">
        <v>0</v>
      </c>
      <c r="AY201" s="6">
        <v>0.02</v>
      </c>
      <c r="AZ201" s="5">
        <v>2.1749999999999998</v>
      </c>
      <c r="BA201" s="16">
        <f t="shared" ref="BA201:BA212" si="205">AZ201/AY201*1000</f>
        <v>108749.99999999999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12.5</v>
      </c>
      <c r="BL201" s="5">
        <v>75</v>
      </c>
      <c r="BM201" s="16">
        <f t="shared" ref="BM201:BM209" si="206">BL201/BK201*1000</f>
        <v>6000</v>
      </c>
      <c r="BN201" s="6">
        <v>1.6E-2</v>
      </c>
      <c r="BO201" s="5">
        <v>2.782</v>
      </c>
      <c r="BP201" s="16">
        <f t="shared" ref="BP201:BP210" si="207">BO201/BN201*1000</f>
        <v>173875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f t="shared" ref="CB201:CB212" si="208">IF(BZ201=0,0,CA201/BZ201*1000)</f>
        <v>0</v>
      </c>
      <c r="CC201" s="6">
        <v>0</v>
      </c>
      <c r="CD201" s="5">
        <v>0</v>
      </c>
      <c r="CE201" s="16">
        <v>0</v>
      </c>
      <c r="CF201" s="6">
        <v>0</v>
      </c>
      <c r="CG201" s="5">
        <v>0</v>
      </c>
      <c r="CH201" s="16">
        <v>0</v>
      </c>
      <c r="CI201" s="6">
        <v>0</v>
      </c>
      <c r="CJ201" s="5">
        <v>0</v>
      </c>
      <c r="CK201" s="16">
        <v>0</v>
      </c>
      <c r="CL201" s="6">
        <v>0</v>
      </c>
      <c r="CM201" s="5">
        <v>0</v>
      </c>
      <c r="CN201" s="16">
        <v>0</v>
      </c>
      <c r="CO201" s="6">
        <v>0</v>
      </c>
      <c r="CP201" s="5">
        <v>0</v>
      </c>
      <c r="CQ201" s="16">
        <v>0</v>
      </c>
      <c r="CR201" s="6">
        <v>0</v>
      </c>
      <c r="CS201" s="5">
        <v>0</v>
      </c>
      <c r="CT201" s="16">
        <v>0</v>
      </c>
      <c r="CU201" s="6">
        <v>0</v>
      </c>
      <c r="CV201" s="5">
        <v>0</v>
      </c>
      <c r="CW201" s="16">
        <v>0</v>
      </c>
      <c r="CX201" s="6">
        <f t="shared" si="181"/>
        <v>12.544</v>
      </c>
      <c r="CY201" s="16">
        <f t="shared" si="182"/>
        <v>81.430999999999997</v>
      </c>
    </row>
    <row r="202" spans="1:103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0.04</v>
      </c>
      <c r="P202" s="5">
        <v>4.9829999999999997</v>
      </c>
      <c r="Q202" s="16">
        <f t="shared" si="202"/>
        <v>124574.99999999999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0.35</v>
      </c>
      <c r="AB202" s="5">
        <v>1.26</v>
      </c>
      <c r="AC202" s="16">
        <f t="shared" ref="AC202:AC212" si="209">AB202/AA202*1000</f>
        <v>3600</v>
      </c>
      <c r="AD202" s="6">
        <v>0</v>
      </c>
      <c r="AE202" s="5">
        <v>0</v>
      </c>
      <c r="AF202" s="16">
        <v>0</v>
      </c>
      <c r="AG202" s="6">
        <v>0</v>
      </c>
      <c r="AH202" s="5">
        <v>0</v>
      </c>
      <c r="AI202" s="16">
        <v>0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f t="shared" si="203"/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f t="shared" si="204"/>
        <v>0</v>
      </c>
      <c r="AV202" s="6">
        <v>0</v>
      </c>
      <c r="AW202" s="5">
        <v>0</v>
      </c>
      <c r="AX202" s="16">
        <v>0</v>
      </c>
      <c r="AY202" s="6">
        <v>1.103</v>
      </c>
      <c r="AZ202" s="5">
        <v>20.545000000000002</v>
      </c>
      <c r="BA202" s="16">
        <f t="shared" si="205"/>
        <v>18626.473254759749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0.03</v>
      </c>
      <c r="BO202" s="5">
        <v>6.36</v>
      </c>
      <c r="BP202" s="16">
        <f t="shared" si="207"/>
        <v>212000.00000000003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f t="shared" si="208"/>
        <v>0</v>
      </c>
      <c r="CC202" s="6">
        <v>0</v>
      </c>
      <c r="CD202" s="5">
        <v>0</v>
      </c>
      <c r="CE202" s="16">
        <v>0</v>
      </c>
      <c r="CF202" s="6">
        <v>0</v>
      </c>
      <c r="CG202" s="5">
        <v>0</v>
      </c>
      <c r="CH202" s="16">
        <v>0</v>
      </c>
      <c r="CI202" s="6">
        <v>0</v>
      </c>
      <c r="CJ202" s="5">
        <v>0</v>
      </c>
      <c r="CK202" s="16">
        <v>0</v>
      </c>
      <c r="CL202" s="6">
        <v>0</v>
      </c>
      <c r="CM202" s="5">
        <v>0</v>
      </c>
      <c r="CN202" s="16">
        <v>0</v>
      </c>
      <c r="CO202" s="6">
        <v>0</v>
      </c>
      <c r="CP202" s="5">
        <v>0</v>
      </c>
      <c r="CQ202" s="16">
        <v>0</v>
      </c>
      <c r="CR202" s="6">
        <v>0</v>
      </c>
      <c r="CS202" s="5">
        <v>0</v>
      </c>
      <c r="CT202" s="16">
        <v>0</v>
      </c>
      <c r="CU202" s="6">
        <v>0</v>
      </c>
      <c r="CV202" s="5">
        <v>0</v>
      </c>
      <c r="CW202" s="16">
        <v>0</v>
      </c>
      <c r="CX202" s="6">
        <f t="shared" si="181"/>
        <v>1.5229999999999999</v>
      </c>
      <c r="CY202" s="16">
        <f t="shared" si="182"/>
        <v>33.148000000000003</v>
      </c>
    </row>
    <row r="203" spans="1:103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0.66454999999999997</v>
      </c>
      <c r="P203" s="5">
        <v>7.0309999999999997</v>
      </c>
      <c r="Q203" s="16">
        <f t="shared" si="202"/>
        <v>10580.091791437815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0</v>
      </c>
      <c r="AE203" s="5">
        <v>0</v>
      </c>
      <c r="AF203" s="16">
        <v>0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f t="shared" si="203"/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f t="shared" si="204"/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2</v>
      </c>
      <c r="BL203" s="5">
        <v>22</v>
      </c>
      <c r="BM203" s="16">
        <f t="shared" si="206"/>
        <v>11000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f t="shared" si="208"/>
        <v>0</v>
      </c>
      <c r="CC203" s="6">
        <v>0</v>
      </c>
      <c r="CD203" s="5">
        <v>0</v>
      </c>
      <c r="CE203" s="16">
        <v>0</v>
      </c>
      <c r="CF203" s="6">
        <v>0</v>
      </c>
      <c r="CG203" s="5">
        <v>0</v>
      </c>
      <c r="CH203" s="16">
        <v>0</v>
      </c>
      <c r="CI203" s="6">
        <v>0</v>
      </c>
      <c r="CJ203" s="5">
        <v>0</v>
      </c>
      <c r="CK203" s="16">
        <v>0</v>
      </c>
      <c r="CL203" s="6">
        <v>0</v>
      </c>
      <c r="CM203" s="5">
        <v>0</v>
      </c>
      <c r="CN203" s="16">
        <v>0</v>
      </c>
      <c r="CO203" s="6">
        <v>0</v>
      </c>
      <c r="CP203" s="5">
        <v>0</v>
      </c>
      <c r="CQ203" s="16">
        <v>0</v>
      </c>
      <c r="CR203" s="6">
        <v>0</v>
      </c>
      <c r="CS203" s="5">
        <v>0</v>
      </c>
      <c r="CT203" s="16">
        <v>0</v>
      </c>
      <c r="CU203" s="6">
        <v>0</v>
      </c>
      <c r="CV203" s="5">
        <v>0</v>
      </c>
      <c r="CW203" s="16">
        <v>0</v>
      </c>
      <c r="CX203" s="6">
        <f t="shared" si="181"/>
        <v>2.6645500000000002</v>
      </c>
      <c r="CY203" s="16">
        <f t="shared" si="182"/>
        <v>29.030999999999999</v>
      </c>
    </row>
    <row r="204" spans="1:103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0.1721</v>
      </c>
      <c r="P204" s="5">
        <v>2.8959999999999999</v>
      </c>
      <c r="Q204" s="16">
        <f t="shared" si="202"/>
        <v>16827.425915165601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0</v>
      </c>
      <c r="AE204" s="5">
        <v>0</v>
      </c>
      <c r="AF204" s="16">
        <v>0</v>
      </c>
      <c r="AG204" s="6">
        <v>0</v>
      </c>
      <c r="AH204" s="5">
        <v>0</v>
      </c>
      <c r="AI204" s="16">
        <v>0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f t="shared" si="203"/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f t="shared" si="204"/>
        <v>0</v>
      </c>
      <c r="AV204" s="6">
        <v>0</v>
      </c>
      <c r="AW204" s="5">
        <v>0</v>
      </c>
      <c r="AX204" s="16">
        <v>0</v>
      </c>
      <c r="AY204" s="6">
        <v>0.61599999999999999</v>
      </c>
      <c r="AZ204" s="5">
        <v>47.582000000000001</v>
      </c>
      <c r="BA204" s="16">
        <f t="shared" si="205"/>
        <v>77243.506493506502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0.23388999999999999</v>
      </c>
      <c r="BO204" s="5">
        <v>13.38</v>
      </c>
      <c r="BP204" s="16">
        <f t="shared" si="207"/>
        <v>57206.379067082824</v>
      </c>
      <c r="BQ204" s="6">
        <v>0</v>
      </c>
      <c r="BR204" s="5">
        <v>0</v>
      </c>
      <c r="BS204" s="16">
        <v>0</v>
      </c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0</v>
      </c>
      <c r="CA204" s="5">
        <v>0</v>
      </c>
      <c r="CB204" s="16">
        <f t="shared" si="208"/>
        <v>0</v>
      </c>
      <c r="CC204" s="6">
        <v>0</v>
      </c>
      <c r="CD204" s="5">
        <v>0</v>
      </c>
      <c r="CE204" s="16">
        <v>0</v>
      </c>
      <c r="CF204" s="6">
        <v>0</v>
      </c>
      <c r="CG204" s="5">
        <v>0</v>
      </c>
      <c r="CH204" s="16">
        <v>0</v>
      </c>
      <c r="CI204" s="6">
        <v>0</v>
      </c>
      <c r="CJ204" s="5">
        <v>0</v>
      </c>
      <c r="CK204" s="16">
        <v>0</v>
      </c>
      <c r="CL204" s="6">
        <v>0</v>
      </c>
      <c r="CM204" s="5">
        <v>0</v>
      </c>
      <c r="CN204" s="16">
        <v>0</v>
      </c>
      <c r="CO204" s="6">
        <v>0</v>
      </c>
      <c r="CP204" s="5">
        <v>0</v>
      </c>
      <c r="CQ204" s="16">
        <v>0</v>
      </c>
      <c r="CR204" s="6">
        <v>0</v>
      </c>
      <c r="CS204" s="5">
        <v>0</v>
      </c>
      <c r="CT204" s="16">
        <v>0</v>
      </c>
      <c r="CU204" s="6">
        <v>0</v>
      </c>
      <c r="CV204" s="5">
        <v>0</v>
      </c>
      <c r="CW204" s="16">
        <v>0</v>
      </c>
      <c r="CX204" s="6">
        <f t="shared" si="181"/>
        <v>1.02199</v>
      </c>
      <c r="CY204" s="16">
        <f t="shared" si="182"/>
        <v>63.858000000000004</v>
      </c>
    </row>
    <row r="205" spans="1:103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0.79347000000000001</v>
      </c>
      <c r="P205" s="5">
        <v>7.3220000000000001</v>
      </c>
      <c r="Q205" s="16">
        <f t="shared" si="202"/>
        <v>9227.8220978738955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0</v>
      </c>
      <c r="AH205" s="5">
        <v>0</v>
      </c>
      <c r="AI205" s="16">
        <v>0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f t="shared" si="203"/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f t="shared" si="204"/>
        <v>0</v>
      </c>
      <c r="AV205" s="6">
        <v>0</v>
      </c>
      <c r="AW205" s="5">
        <v>0</v>
      </c>
      <c r="AX205" s="16">
        <v>0</v>
      </c>
      <c r="AY205" s="6">
        <v>2E-3</v>
      </c>
      <c r="AZ205" s="5">
        <v>2.2000000000000002</v>
      </c>
      <c r="BA205" s="16">
        <f t="shared" si="205"/>
        <v>1100000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0.8</v>
      </c>
      <c r="BO205" s="5">
        <v>21.388000000000002</v>
      </c>
      <c r="BP205" s="16">
        <f t="shared" si="207"/>
        <v>26735</v>
      </c>
      <c r="BQ205" s="6">
        <v>0</v>
      </c>
      <c r="BR205" s="5">
        <v>0</v>
      </c>
      <c r="BS205" s="16">
        <v>0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6">
        <v>0</v>
      </c>
      <c r="CA205" s="5">
        <v>0</v>
      </c>
      <c r="CB205" s="16">
        <f t="shared" si="208"/>
        <v>0</v>
      </c>
      <c r="CC205" s="6">
        <v>0</v>
      </c>
      <c r="CD205" s="5">
        <v>0</v>
      </c>
      <c r="CE205" s="16">
        <v>0</v>
      </c>
      <c r="CF205" s="6">
        <v>0</v>
      </c>
      <c r="CG205" s="5">
        <v>0</v>
      </c>
      <c r="CH205" s="16">
        <v>0</v>
      </c>
      <c r="CI205" s="6">
        <v>0</v>
      </c>
      <c r="CJ205" s="5">
        <v>0</v>
      </c>
      <c r="CK205" s="16">
        <v>0</v>
      </c>
      <c r="CL205" s="6">
        <v>0</v>
      </c>
      <c r="CM205" s="5">
        <v>0</v>
      </c>
      <c r="CN205" s="16">
        <v>0</v>
      </c>
      <c r="CO205" s="6">
        <v>0</v>
      </c>
      <c r="CP205" s="5">
        <v>0</v>
      </c>
      <c r="CQ205" s="16">
        <v>0</v>
      </c>
      <c r="CR205" s="6">
        <v>0</v>
      </c>
      <c r="CS205" s="5">
        <v>0</v>
      </c>
      <c r="CT205" s="16">
        <v>0</v>
      </c>
      <c r="CU205" s="6">
        <v>0</v>
      </c>
      <c r="CV205" s="5">
        <v>0</v>
      </c>
      <c r="CW205" s="16">
        <v>0</v>
      </c>
      <c r="CX205" s="6">
        <f t="shared" si="181"/>
        <v>1.5954699999999999</v>
      </c>
      <c r="CY205" s="16">
        <f t="shared" si="182"/>
        <v>30.91</v>
      </c>
    </row>
    <row r="206" spans="1:103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5.5E-2</v>
      </c>
      <c r="P206" s="5">
        <v>9.6509999999999998</v>
      </c>
      <c r="Q206" s="16">
        <f t="shared" si="202"/>
        <v>175472.72727272726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0</v>
      </c>
      <c r="AE206" s="5">
        <v>0</v>
      </c>
      <c r="AF206" s="16">
        <v>0</v>
      </c>
      <c r="AG206" s="6">
        <v>0</v>
      </c>
      <c r="AH206" s="5">
        <v>0</v>
      </c>
      <c r="AI206" s="16">
        <v>0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f t="shared" si="203"/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f t="shared" si="204"/>
        <v>0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2.95</v>
      </c>
      <c r="BL206" s="5">
        <v>50.8</v>
      </c>
      <c r="BM206" s="16">
        <f t="shared" si="206"/>
        <v>17220.338983050846</v>
      </c>
      <c r="BN206" s="6">
        <v>0</v>
      </c>
      <c r="BO206" s="5">
        <v>0</v>
      </c>
      <c r="BP206" s="16">
        <v>0</v>
      </c>
      <c r="BQ206" s="6">
        <v>0</v>
      </c>
      <c r="BR206" s="5">
        <v>0</v>
      </c>
      <c r="BS206" s="16">
        <v>0</v>
      </c>
      <c r="BT206" s="6">
        <v>0</v>
      </c>
      <c r="BU206" s="5">
        <v>0</v>
      </c>
      <c r="BV206" s="16">
        <v>0</v>
      </c>
      <c r="BW206" s="6">
        <v>0</v>
      </c>
      <c r="BX206" s="5">
        <v>0</v>
      </c>
      <c r="BY206" s="16">
        <v>0</v>
      </c>
      <c r="BZ206" s="6">
        <v>0</v>
      </c>
      <c r="CA206" s="5">
        <v>0</v>
      </c>
      <c r="CB206" s="16">
        <f t="shared" si="208"/>
        <v>0</v>
      </c>
      <c r="CC206" s="6">
        <v>0</v>
      </c>
      <c r="CD206" s="5">
        <v>0</v>
      </c>
      <c r="CE206" s="16">
        <v>0</v>
      </c>
      <c r="CF206" s="6">
        <v>0</v>
      </c>
      <c r="CG206" s="5">
        <v>0</v>
      </c>
      <c r="CH206" s="16">
        <v>0</v>
      </c>
      <c r="CI206" s="6">
        <v>0</v>
      </c>
      <c r="CJ206" s="5">
        <v>0</v>
      </c>
      <c r="CK206" s="16">
        <v>0</v>
      </c>
      <c r="CL206" s="6">
        <v>0</v>
      </c>
      <c r="CM206" s="5">
        <v>0</v>
      </c>
      <c r="CN206" s="16">
        <v>0</v>
      </c>
      <c r="CO206" s="6">
        <v>0</v>
      </c>
      <c r="CP206" s="5">
        <v>0</v>
      </c>
      <c r="CQ206" s="16">
        <v>0</v>
      </c>
      <c r="CR206" s="6">
        <v>0</v>
      </c>
      <c r="CS206" s="5">
        <v>0</v>
      </c>
      <c r="CT206" s="16">
        <v>0</v>
      </c>
      <c r="CU206" s="6">
        <v>0</v>
      </c>
      <c r="CV206" s="5">
        <v>0</v>
      </c>
      <c r="CW206" s="16">
        <v>0</v>
      </c>
      <c r="CX206" s="6">
        <f t="shared" si="181"/>
        <v>3.0050000000000003</v>
      </c>
      <c r="CY206" s="16">
        <f t="shared" si="182"/>
        <v>60.450999999999993</v>
      </c>
    </row>
    <row r="207" spans="1:103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7.4120000000000005E-2</v>
      </c>
      <c r="P207" s="5">
        <v>12.321999999999999</v>
      </c>
      <c r="Q207" s="16">
        <f t="shared" si="202"/>
        <v>166243.92876416619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0</v>
      </c>
      <c r="AE207" s="5">
        <v>0</v>
      </c>
      <c r="AF207" s="16">
        <v>0</v>
      </c>
      <c r="AG207" s="6">
        <v>0</v>
      </c>
      <c r="AH207" s="5">
        <v>0</v>
      </c>
      <c r="AI207" s="16">
        <v>0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f t="shared" si="203"/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f t="shared" si="204"/>
        <v>0</v>
      </c>
      <c r="AV207" s="6">
        <v>0</v>
      </c>
      <c r="AW207" s="5">
        <v>0</v>
      </c>
      <c r="AX207" s="16">
        <v>0</v>
      </c>
      <c r="AY207" s="6">
        <v>0.49399999999999999</v>
      </c>
      <c r="AZ207" s="5">
        <v>45.756</v>
      </c>
      <c r="BA207" s="16">
        <f t="shared" si="205"/>
        <v>92623.481781376526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1.1460000000000001E-2</v>
      </c>
      <c r="BO207" s="5">
        <v>1.5249999999999999</v>
      </c>
      <c r="BP207" s="16">
        <f t="shared" si="207"/>
        <v>133071.55322862125</v>
      </c>
      <c r="BQ207" s="6">
        <v>0</v>
      </c>
      <c r="BR207" s="5">
        <v>0</v>
      </c>
      <c r="BS207" s="16">
        <v>0</v>
      </c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0</v>
      </c>
      <c r="CA207" s="5">
        <v>0</v>
      </c>
      <c r="CB207" s="16">
        <f t="shared" si="208"/>
        <v>0</v>
      </c>
      <c r="CC207" s="6">
        <v>0</v>
      </c>
      <c r="CD207" s="5">
        <v>0</v>
      </c>
      <c r="CE207" s="16">
        <v>0</v>
      </c>
      <c r="CF207" s="6">
        <v>0</v>
      </c>
      <c r="CG207" s="5">
        <v>0</v>
      </c>
      <c r="CH207" s="16">
        <v>0</v>
      </c>
      <c r="CI207" s="6">
        <v>0</v>
      </c>
      <c r="CJ207" s="5">
        <v>0</v>
      </c>
      <c r="CK207" s="16">
        <v>0</v>
      </c>
      <c r="CL207" s="6">
        <v>0</v>
      </c>
      <c r="CM207" s="5">
        <v>0</v>
      </c>
      <c r="CN207" s="16">
        <v>0</v>
      </c>
      <c r="CO207" s="6">
        <v>0</v>
      </c>
      <c r="CP207" s="5">
        <v>0</v>
      </c>
      <c r="CQ207" s="16">
        <v>0</v>
      </c>
      <c r="CR207" s="6">
        <v>0</v>
      </c>
      <c r="CS207" s="5">
        <v>0</v>
      </c>
      <c r="CT207" s="16">
        <v>0</v>
      </c>
      <c r="CU207" s="6">
        <v>0</v>
      </c>
      <c r="CV207" s="5">
        <v>0</v>
      </c>
      <c r="CW207" s="16">
        <v>0</v>
      </c>
      <c r="CX207" s="6">
        <f t="shared" si="181"/>
        <v>0.57957999999999998</v>
      </c>
      <c r="CY207" s="16">
        <f t="shared" si="182"/>
        <v>59.603000000000002</v>
      </c>
    </row>
    <row r="208" spans="1:103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5.0469999999999997</v>
      </c>
      <c r="P208" s="5">
        <v>128.24799999999999</v>
      </c>
      <c r="Q208" s="16">
        <f t="shared" si="202"/>
        <v>25410.739052902714</v>
      </c>
      <c r="R208" s="6">
        <v>0</v>
      </c>
      <c r="S208" s="5">
        <v>0</v>
      </c>
      <c r="T208" s="16">
        <v>0</v>
      </c>
      <c r="U208" s="6">
        <v>0</v>
      </c>
      <c r="V208" s="5">
        <v>0</v>
      </c>
      <c r="W208" s="16">
        <v>0</v>
      </c>
      <c r="X208" s="6">
        <v>0</v>
      </c>
      <c r="Y208" s="5">
        <v>0</v>
      </c>
      <c r="Z208" s="16">
        <v>0</v>
      </c>
      <c r="AA208" s="6">
        <v>0.3</v>
      </c>
      <c r="AB208" s="5">
        <v>120</v>
      </c>
      <c r="AC208" s="16">
        <f t="shared" ref="AC208" si="210">AB208/AA208*1000</f>
        <v>400000</v>
      </c>
      <c r="AD208" s="6">
        <v>0</v>
      </c>
      <c r="AE208" s="5">
        <v>0</v>
      </c>
      <c r="AF208" s="16">
        <v>0</v>
      </c>
      <c r="AG208" s="6">
        <v>0</v>
      </c>
      <c r="AH208" s="5">
        <v>0</v>
      </c>
      <c r="AI208" s="16">
        <v>0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f t="shared" si="203"/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f t="shared" si="204"/>
        <v>0</v>
      </c>
      <c r="AV208" s="6">
        <v>0</v>
      </c>
      <c r="AW208" s="5">
        <v>0</v>
      </c>
      <c r="AX208" s="16">
        <v>0</v>
      </c>
      <c r="AY208" s="6">
        <v>4.9359999999999999</v>
      </c>
      <c r="AZ208" s="5">
        <v>418.50799999999998</v>
      </c>
      <c r="BA208" s="16">
        <f t="shared" si="205"/>
        <v>84786.871961102108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2</v>
      </c>
      <c r="BL208" s="5">
        <v>15.9</v>
      </c>
      <c r="BM208" s="16">
        <f t="shared" si="206"/>
        <v>7950</v>
      </c>
      <c r="BN208" s="6">
        <v>0.32956999999999997</v>
      </c>
      <c r="BO208" s="5">
        <v>6.5880000000000001</v>
      </c>
      <c r="BP208" s="16">
        <f t="shared" si="207"/>
        <v>19989.683527020057</v>
      </c>
      <c r="BQ208" s="6">
        <v>0</v>
      </c>
      <c r="BR208" s="5">
        <v>0</v>
      </c>
      <c r="BS208" s="16">
        <v>0</v>
      </c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0</v>
      </c>
      <c r="CA208" s="5">
        <v>0</v>
      </c>
      <c r="CB208" s="16">
        <f t="shared" si="208"/>
        <v>0</v>
      </c>
      <c r="CC208" s="6">
        <v>0</v>
      </c>
      <c r="CD208" s="5">
        <v>0</v>
      </c>
      <c r="CE208" s="16">
        <v>0</v>
      </c>
      <c r="CF208" s="6">
        <v>0</v>
      </c>
      <c r="CG208" s="5">
        <v>0</v>
      </c>
      <c r="CH208" s="16">
        <v>0</v>
      </c>
      <c r="CI208" s="6">
        <v>0</v>
      </c>
      <c r="CJ208" s="5">
        <v>0</v>
      </c>
      <c r="CK208" s="16">
        <v>0</v>
      </c>
      <c r="CL208" s="6">
        <v>0</v>
      </c>
      <c r="CM208" s="5">
        <v>0</v>
      </c>
      <c r="CN208" s="16">
        <v>0</v>
      </c>
      <c r="CO208" s="6">
        <v>0</v>
      </c>
      <c r="CP208" s="5">
        <v>0</v>
      </c>
      <c r="CQ208" s="16">
        <v>0</v>
      </c>
      <c r="CR208" s="6">
        <v>0</v>
      </c>
      <c r="CS208" s="5">
        <v>0</v>
      </c>
      <c r="CT208" s="16">
        <v>0</v>
      </c>
      <c r="CU208" s="6">
        <v>0</v>
      </c>
      <c r="CV208" s="5">
        <v>0</v>
      </c>
      <c r="CW208" s="16">
        <v>0</v>
      </c>
      <c r="CX208" s="6">
        <f t="shared" si="181"/>
        <v>12.61257</v>
      </c>
      <c r="CY208" s="16">
        <f t="shared" si="182"/>
        <v>689.24399999999991</v>
      </c>
    </row>
    <row r="209" spans="1:103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3.101</v>
      </c>
      <c r="P209" s="5">
        <v>85.513000000000005</v>
      </c>
      <c r="Q209" s="16">
        <f t="shared" si="202"/>
        <v>27575.943244114802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f t="shared" si="203"/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f t="shared" si="204"/>
        <v>0</v>
      </c>
      <c r="AV209" s="6">
        <v>0</v>
      </c>
      <c r="AW209" s="5">
        <v>0</v>
      </c>
      <c r="AX209" s="16">
        <v>0</v>
      </c>
      <c r="AY209" s="6">
        <v>0.92600000000000005</v>
      </c>
      <c r="AZ209" s="5">
        <v>219.38</v>
      </c>
      <c r="BA209" s="16">
        <f t="shared" si="205"/>
        <v>236911.44708423322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1.88</v>
      </c>
      <c r="BL209" s="5">
        <v>27.23</v>
      </c>
      <c r="BM209" s="16">
        <f t="shared" si="206"/>
        <v>14484.04255319149</v>
      </c>
      <c r="BN209" s="6">
        <v>1.0749999999999999E-2</v>
      </c>
      <c r="BO209" s="5">
        <v>1.22</v>
      </c>
      <c r="BP209" s="16">
        <f t="shared" si="207"/>
        <v>113488.37209302325</v>
      </c>
      <c r="BQ209" s="6">
        <v>0</v>
      </c>
      <c r="BR209" s="5">
        <v>0</v>
      </c>
      <c r="BS209" s="16">
        <v>0</v>
      </c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0</v>
      </c>
      <c r="CA209" s="5">
        <v>0</v>
      </c>
      <c r="CB209" s="16">
        <f t="shared" si="208"/>
        <v>0</v>
      </c>
      <c r="CC209" s="6">
        <v>0</v>
      </c>
      <c r="CD209" s="5">
        <v>0</v>
      </c>
      <c r="CE209" s="16">
        <v>0</v>
      </c>
      <c r="CF209" s="6">
        <v>0</v>
      </c>
      <c r="CG209" s="5">
        <v>0</v>
      </c>
      <c r="CH209" s="16">
        <v>0</v>
      </c>
      <c r="CI209" s="6">
        <v>0</v>
      </c>
      <c r="CJ209" s="5">
        <v>0</v>
      </c>
      <c r="CK209" s="16">
        <v>0</v>
      </c>
      <c r="CL209" s="6">
        <v>0</v>
      </c>
      <c r="CM209" s="5">
        <v>0</v>
      </c>
      <c r="CN209" s="16">
        <v>0</v>
      </c>
      <c r="CO209" s="6">
        <v>0</v>
      </c>
      <c r="CP209" s="5">
        <v>0</v>
      </c>
      <c r="CQ209" s="16">
        <v>0</v>
      </c>
      <c r="CR209" s="6">
        <v>0</v>
      </c>
      <c r="CS209" s="5">
        <v>0</v>
      </c>
      <c r="CT209" s="16">
        <v>0</v>
      </c>
      <c r="CU209" s="6">
        <v>0</v>
      </c>
      <c r="CV209" s="5">
        <v>0</v>
      </c>
      <c r="CW209" s="16">
        <v>0</v>
      </c>
      <c r="CX209" s="6">
        <f t="shared" si="181"/>
        <v>5.9177499999999998</v>
      </c>
      <c r="CY209" s="16">
        <f t="shared" si="182"/>
        <v>333.34300000000002</v>
      </c>
    </row>
    <row r="210" spans="1:103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4.2000000000000003E-2</v>
      </c>
      <c r="P210" s="5">
        <v>7.3689999999999998</v>
      </c>
      <c r="Q210" s="16">
        <f t="shared" si="202"/>
        <v>175452.38095238095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0</v>
      </c>
      <c r="AH210" s="5">
        <v>0</v>
      </c>
      <c r="AI210" s="16">
        <v>0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f t="shared" si="203"/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f t="shared" si="204"/>
        <v>0</v>
      </c>
      <c r="AV210" s="6">
        <v>0</v>
      </c>
      <c r="AW210" s="5">
        <v>0</v>
      </c>
      <c r="AX210" s="16">
        <v>0</v>
      </c>
      <c r="AY210" s="6">
        <v>0.97299999999999998</v>
      </c>
      <c r="AZ210" s="5">
        <v>256.25</v>
      </c>
      <c r="BA210" s="16">
        <f t="shared" si="205"/>
        <v>263360.73997944506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8.6840000000000001E-2</v>
      </c>
      <c r="BO210" s="5">
        <v>4.6909999999999998</v>
      </c>
      <c r="BP210" s="16">
        <f t="shared" si="207"/>
        <v>54018.885306310454</v>
      </c>
      <c r="BQ210" s="6">
        <v>0</v>
      </c>
      <c r="BR210" s="5">
        <v>0</v>
      </c>
      <c r="BS210" s="16">
        <v>0</v>
      </c>
      <c r="BT210" s="6">
        <v>0</v>
      </c>
      <c r="BU210" s="5">
        <v>0</v>
      </c>
      <c r="BV210" s="16">
        <v>0</v>
      </c>
      <c r="BW210" s="6">
        <v>0</v>
      </c>
      <c r="BX210" s="5">
        <v>0</v>
      </c>
      <c r="BY210" s="16">
        <v>0</v>
      </c>
      <c r="BZ210" s="6">
        <v>0</v>
      </c>
      <c r="CA210" s="5">
        <v>0</v>
      </c>
      <c r="CB210" s="16">
        <f t="shared" si="208"/>
        <v>0</v>
      </c>
      <c r="CC210" s="6">
        <v>0</v>
      </c>
      <c r="CD210" s="5">
        <v>0</v>
      </c>
      <c r="CE210" s="16">
        <v>0</v>
      </c>
      <c r="CF210" s="6">
        <v>0</v>
      </c>
      <c r="CG210" s="5">
        <v>0</v>
      </c>
      <c r="CH210" s="16">
        <v>0</v>
      </c>
      <c r="CI210" s="6">
        <v>0</v>
      </c>
      <c r="CJ210" s="5">
        <v>0</v>
      </c>
      <c r="CK210" s="16">
        <v>0</v>
      </c>
      <c r="CL210" s="6">
        <v>0</v>
      </c>
      <c r="CM210" s="5">
        <v>0</v>
      </c>
      <c r="CN210" s="16">
        <v>0</v>
      </c>
      <c r="CO210" s="6">
        <v>0</v>
      </c>
      <c r="CP210" s="5">
        <v>0</v>
      </c>
      <c r="CQ210" s="16">
        <v>0</v>
      </c>
      <c r="CR210" s="6">
        <v>0</v>
      </c>
      <c r="CS210" s="5">
        <v>0</v>
      </c>
      <c r="CT210" s="16">
        <v>0</v>
      </c>
      <c r="CU210" s="6">
        <v>0</v>
      </c>
      <c r="CV210" s="5">
        <v>0</v>
      </c>
      <c r="CW210" s="16">
        <v>0</v>
      </c>
      <c r="CX210" s="6">
        <f t="shared" si="181"/>
        <v>1.1018399999999999</v>
      </c>
      <c r="CY210" s="16">
        <f t="shared" si="182"/>
        <v>268.31</v>
      </c>
    </row>
    <row r="211" spans="1:103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0.37</v>
      </c>
      <c r="P211" s="5">
        <v>12.55</v>
      </c>
      <c r="Q211" s="16">
        <f t="shared" si="202"/>
        <v>33918.91891891892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0</v>
      </c>
      <c r="AE211" s="5">
        <v>0</v>
      </c>
      <c r="AF211" s="16">
        <v>0</v>
      </c>
      <c r="AG211" s="6">
        <v>0</v>
      </c>
      <c r="AH211" s="5">
        <v>0</v>
      </c>
      <c r="AI211" s="16">
        <v>0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f t="shared" si="203"/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f t="shared" si="204"/>
        <v>0</v>
      </c>
      <c r="AV211" s="6">
        <v>0</v>
      </c>
      <c r="AW211" s="5">
        <v>0</v>
      </c>
      <c r="AX211" s="16">
        <v>0</v>
      </c>
      <c r="AY211" s="6">
        <v>1.0720000000000001</v>
      </c>
      <c r="AZ211" s="5">
        <v>42.262999999999998</v>
      </c>
      <c r="BA211" s="16">
        <f t="shared" si="205"/>
        <v>39424.440298507456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f t="shared" si="208"/>
        <v>0</v>
      </c>
      <c r="CC211" s="6">
        <v>0</v>
      </c>
      <c r="CD211" s="5">
        <v>0</v>
      </c>
      <c r="CE211" s="16">
        <v>0</v>
      </c>
      <c r="CF211" s="6">
        <v>0</v>
      </c>
      <c r="CG211" s="5">
        <v>0</v>
      </c>
      <c r="CH211" s="16">
        <v>0</v>
      </c>
      <c r="CI211" s="6">
        <v>0</v>
      </c>
      <c r="CJ211" s="5">
        <v>0</v>
      </c>
      <c r="CK211" s="16">
        <v>0</v>
      </c>
      <c r="CL211" s="6">
        <v>0</v>
      </c>
      <c r="CM211" s="5">
        <v>0</v>
      </c>
      <c r="CN211" s="16">
        <v>0</v>
      </c>
      <c r="CO211" s="6">
        <v>0</v>
      </c>
      <c r="CP211" s="5">
        <v>0</v>
      </c>
      <c r="CQ211" s="16">
        <v>0</v>
      </c>
      <c r="CR211" s="6">
        <v>0</v>
      </c>
      <c r="CS211" s="5">
        <v>0</v>
      </c>
      <c r="CT211" s="16">
        <v>0</v>
      </c>
      <c r="CU211" s="6">
        <v>0</v>
      </c>
      <c r="CV211" s="5">
        <v>0</v>
      </c>
      <c r="CW211" s="16">
        <v>0</v>
      </c>
      <c r="CX211" s="6">
        <f t="shared" si="181"/>
        <v>1.4420000000000002</v>
      </c>
      <c r="CY211" s="16">
        <f t="shared" si="182"/>
        <v>54.813000000000002</v>
      </c>
    </row>
    <row r="212" spans="1:103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0.26500000000000001</v>
      </c>
      <c r="P212" s="5">
        <v>9.2989999999999995</v>
      </c>
      <c r="Q212" s="16">
        <f t="shared" si="202"/>
        <v>35090.566037735851</v>
      </c>
      <c r="R212" s="6">
        <v>0</v>
      </c>
      <c r="S212" s="5">
        <v>0</v>
      </c>
      <c r="T212" s="16">
        <v>0</v>
      </c>
      <c r="U212" s="6">
        <v>1.2E-2</v>
      </c>
      <c r="V212" s="5">
        <v>0.90600000000000003</v>
      </c>
      <c r="W212" s="16">
        <f t="shared" ref="W212" si="211">V212/U212*1000</f>
        <v>75500</v>
      </c>
      <c r="X212" s="6">
        <v>0</v>
      </c>
      <c r="Y212" s="5">
        <v>0</v>
      </c>
      <c r="Z212" s="16">
        <v>0</v>
      </c>
      <c r="AA212" s="6">
        <v>4.3729999999999998E-2</v>
      </c>
      <c r="AB212" s="5">
        <v>0.4</v>
      </c>
      <c r="AC212" s="16">
        <f t="shared" si="209"/>
        <v>9147.0386462382812</v>
      </c>
      <c r="AD212" s="6">
        <v>0</v>
      </c>
      <c r="AE212" s="5">
        <v>0</v>
      </c>
      <c r="AF212" s="16">
        <v>0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f t="shared" si="203"/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f t="shared" si="204"/>
        <v>0</v>
      </c>
      <c r="AV212" s="6">
        <v>0</v>
      </c>
      <c r="AW212" s="5">
        <v>0</v>
      </c>
      <c r="AX212" s="16">
        <v>0</v>
      </c>
      <c r="AY212" s="6">
        <v>17.766999999999999</v>
      </c>
      <c r="AZ212" s="5">
        <v>178.21700000000001</v>
      </c>
      <c r="BA212" s="16">
        <f t="shared" si="205"/>
        <v>10030.787414870267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</v>
      </c>
      <c r="BR212" s="5">
        <v>0</v>
      </c>
      <c r="BS212" s="16">
        <v>0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6">
        <v>0</v>
      </c>
      <c r="CA212" s="5">
        <v>0</v>
      </c>
      <c r="CB212" s="16">
        <f t="shared" si="208"/>
        <v>0</v>
      </c>
      <c r="CC212" s="6">
        <v>0</v>
      </c>
      <c r="CD212" s="5">
        <v>0</v>
      </c>
      <c r="CE212" s="16">
        <v>0</v>
      </c>
      <c r="CF212" s="6">
        <v>0</v>
      </c>
      <c r="CG212" s="5">
        <v>0</v>
      </c>
      <c r="CH212" s="16">
        <v>0</v>
      </c>
      <c r="CI212" s="6">
        <v>0</v>
      </c>
      <c r="CJ212" s="5">
        <v>0</v>
      </c>
      <c r="CK212" s="16">
        <v>0</v>
      </c>
      <c r="CL212" s="6">
        <v>0</v>
      </c>
      <c r="CM212" s="5">
        <v>0</v>
      </c>
      <c r="CN212" s="16">
        <v>0</v>
      </c>
      <c r="CO212" s="6">
        <v>0</v>
      </c>
      <c r="CP212" s="5">
        <v>0</v>
      </c>
      <c r="CQ212" s="16">
        <v>0</v>
      </c>
      <c r="CR212" s="6">
        <v>0</v>
      </c>
      <c r="CS212" s="5">
        <v>0</v>
      </c>
      <c r="CT212" s="16">
        <v>0</v>
      </c>
      <c r="CU212" s="6">
        <v>0</v>
      </c>
      <c r="CV212" s="5">
        <v>0</v>
      </c>
      <c r="CW212" s="16">
        <v>0</v>
      </c>
      <c r="CX212" s="6">
        <f t="shared" si="181"/>
        <v>18.087730000000001</v>
      </c>
      <c r="CY212" s="16">
        <f t="shared" si="182"/>
        <v>188.82200000000003</v>
      </c>
    </row>
    <row r="213" spans="1:103" ht="15" thickBot="1" x14ac:dyDescent="0.35">
      <c r="A213" s="60"/>
      <c r="B213" s="61" t="s">
        <v>17</v>
      </c>
      <c r="C213" s="42">
        <f>SUM(C201:C212)</f>
        <v>0</v>
      </c>
      <c r="D213" s="41">
        <f>SUM(D201:D212)</f>
        <v>0</v>
      </c>
      <c r="E213" s="62"/>
      <c r="F213" s="42">
        <f>SUM(F201:F212)</f>
        <v>0</v>
      </c>
      <c r="G213" s="41">
        <f>SUM(G201:G212)</f>
        <v>0</v>
      </c>
      <c r="H213" s="62"/>
      <c r="I213" s="42">
        <f>SUM(I201:I212)</f>
        <v>0</v>
      </c>
      <c r="J213" s="41">
        <f>SUM(J201:J212)</f>
        <v>0</v>
      </c>
      <c r="K213" s="62"/>
      <c r="L213" s="42">
        <f>SUM(L201:L212)</f>
        <v>0</v>
      </c>
      <c r="M213" s="41">
        <f>SUM(M201:M212)</f>
        <v>0</v>
      </c>
      <c r="N213" s="62"/>
      <c r="O213" s="42">
        <f>SUM(O201:O212)</f>
        <v>10.632239999999999</v>
      </c>
      <c r="P213" s="41">
        <f>SUM(P201:P212)</f>
        <v>288.65799999999996</v>
      </c>
      <c r="Q213" s="62"/>
      <c r="R213" s="42">
        <f>SUM(R201:R212)</f>
        <v>0</v>
      </c>
      <c r="S213" s="41">
        <f>SUM(S201:S212)</f>
        <v>0</v>
      </c>
      <c r="T213" s="62"/>
      <c r="U213" s="42">
        <f>SUM(U201:U212)</f>
        <v>1.2E-2</v>
      </c>
      <c r="V213" s="41">
        <f>SUM(V201:V212)</f>
        <v>0.90600000000000003</v>
      </c>
      <c r="W213" s="62"/>
      <c r="X213" s="42">
        <f>SUM(X201:X212)</f>
        <v>0</v>
      </c>
      <c r="Y213" s="41">
        <f>SUM(Y201:Y212)</f>
        <v>0</v>
      </c>
      <c r="Z213" s="62"/>
      <c r="AA213" s="42">
        <f>SUM(AA201:AA212)</f>
        <v>0.69372999999999996</v>
      </c>
      <c r="AB213" s="41">
        <f>SUM(AB201:AB212)</f>
        <v>121.66000000000001</v>
      </c>
      <c r="AC213" s="62"/>
      <c r="AD213" s="42">
        <f>SUM(AD201:AD212)</f>
        <v>0</v>
      </c>
      <c r="AE213" s="41">
        <f>SUM(AE201:AE212)</f>
        <v>0</v>
      </c>
      <c r="AF213" s="62"/>
      <c r="AG213" s="42">
        <f>SUM(AG201:AG212)</f>
        <v>0</v>
      </c>
      <c r="AH213" s="41">
        <f>SUM(AH201:AH212)</f>
        <v>0</v>
      </c>
      <c r="AI213" s="62"/>
      <c r="AJ213" s="42">
        <f>SUM(AJ201:AJ212)</f>
        <v>0</v>
      </c>
      <c r="AK213" s="41">
        <f>SUM(AK201:AK212)</f>
        <v>0</v>
      </c>
      <c r="AL213" s="62"/>
      <c r="AM213" s="42">
        <f t="shared" ref="AM213:AN213" si="212">SUM(AM201:AM212)</f>
        <v>0</v>
      </c>
      <c r="AN213" s="41">
        <f t="shared" si="212"/>
        <v>0</v>
      </c>
      <c r="AO213" s="62"/>
      <c r="AP213" s="42">
        <f>SUM(AP201:AP212)</f>
        <v>0</v>
      </c>
      <c r="AQ213" s="41">
        <f>SUM(AQ201:AQ212)</f>
        <v>0</v>
      </c>
      <c r="AR213" s="62"/>
      <c r="AS213" s="42">
        <f t="shared" ref="AS213:AT213" si="213">SUM(AS201:AS212)</f>
        <v>0</v>
      </c>
      <c r="AT213" s="41">
        <f t="shared" si="213"/>
        <v>0</v>
      </c>
      <c r="AU213" s="62"/>
      <c r="AV213" s="42">
        <f>SUM(AV201:AV212)</f>
        <v>0</v>
      </c>
      <c r="AW213" s="41">
        <f>SUM(AW201:AW212)</f>
        <v>0</v>
      </c>
      <c r="AX213" s="62"/>
      <c r="AY213" s="42">
        <f>SUM(AY201:AY212)</f>
        <v>27.908999999999999</v>
      </c>
      <c r="AZ213" s="41">
        <f>SUM(AZ201:AZ212)</f>
        <v>1232.876</v>
      </c>
      <c r="BA213" s="62"/>
      <c r="BB213" s="42">
        <f>SUM(BB201:BB212)</f>
        <v>0</v>
      </c>
      <c r="BC213" s="41">
        <f>SUM(BC201:BC212)</f>
        <v>0</v>
      </c>
      <c r="BD213" s="62"/>
      <c r="BE213" s="42">
        <f>SUM(BE201:BE212)</f>
        <v>0</v>
      </c>
      <c r="BF213" s="41">
        <f>SUM(BF201:BF212)</f>
        <v>0</v>
      </c>
      <c r="BG213" s="62"/>
      <c r="BH213" s="42">
        <f>SUM(BH201:BH212)</f>
        <v>0</v>
      </c>
      <c r="BI213" s="41">
        <f>SUM(BI201:BI212)</f>
        <v>0</v>
      </c>
      <c r="BJ213" s="62"/>
      <c r="BK213" s="42">
        <f>SUM(BK201:BK212)</f>
        <v>21.33</v>
      </c>
      <c r="BL213" s="41">
        <f>SUM(BL201:BL212)</f>
        <v>190.93</v>
      </c>
      <c r="BM213" s="62"/>
      <c r="BN213" s="42">
        <f>SUM(BN201:BN212)</f>
        <v>1.51851</v>
      </c>
      <c r="BO213" s="41">
        <f>SUM(BO201:BO212)</f>
        <v>57.933999999999997</v>
      </c>
      <c r="BP213" s="62"/>
      <c r="BQ213" s="42">
        <f>SUM(BQ201:BQ212)</f>
        <v>0</v>
      </c>
      <c r="BR213" s="41">
        <f>SUM(BR201:BR212)</f>
        <v>0</v>
      </c>
      <c r="BS213" s="62"/>
      <c r="BT213" s="42">
        <f>SUM(BT201:BT212)</f>
        <v>0</v>
      </c>
      <c r="BU213" s="41">
        <f>SUM(BU201:BU212)</f>
        <v>0</v>
      </c>
      <c r="BV213" s="62"/>
      <c r="BW213" s="42">
        <f>SUM(BW201:BW212)</f>
        <v>0</v>
      </c>
      <c r="BX213" s="41">
        <f>SUM(BX201:BX212)</f>
        <v>0</v>
      </c>
      <c r="BY213" s="62"/>
      <c r="BZ213" s="42">
        <f t="shared" ref="BZ213:CA213" si="214">SUM(BZ201:BZ212)</f>
        <v>0</v>
      </c>
      <c r="CA213" s="41">
        <f t="shared" si="214"/>
        <v>0</v>
      </c>
      <c r="CB213" s="62"/>
      <c r="CC213" s="42">
        <f>SUM(CC201:CC212)</f>
        <v>0</v>
      </c>
      <c r="CD213" s="41">
        <f>SUM(CD201:CD212)</f>
        <v>0</v>
      </c>
      <c r="CE213" s="62"/>
      <c r="CF213" s="42">
        <f>SUM(CF201:CF212)</f>
        <v>0</v>
      </c>
      <c r="CG213" s="41">
        <f>SUM(CG201:CG212)</f>
        <v>0</v>
      </c>
      <c r="CH213" s="62"/>
      <c r="CI213" s="42">
        <f>SUM(CI201:CI212)</f>
        <v>0</v>
      </c>
      <c r="CJ213" s="41">
        <f>SUM(CJ201:CJ212)</f>
        <v>0</v>
      </c>
      <c r="CK213" s="62"/>
      <c r="CL213" s="42">
        <f>SUM(CL201:CL212)</f>
        <v>0</v>
      </c>
      <c r="CM213" s="41">
        <f>SUM(CM201:CM212)</f>
        <v>0</v>
      </c>
      <c r="CN213" s="62"/>
      <c r="CO213" s="42">
        <f>SUM(CO201:CO212)</f>
        <v>0</v>
      </c>
      <c r="CP213" s="41">
        <f>SUM(CP201:CP212)</f>
        <v>0</v>
      </c>
      <c r="CQ213" s="62"/>
      <c r="CR213" s="42">
        <f>SUM(CR201:CR212)</f>
        <v>0</v>
      </c>
      <c r="CS213" s="41">
        <f>SUM(CS201:CS212)</f>
        <v>0</v>
      </c>
      <c r="CT213" s="62"/>
      <c r="CU213" s="42">
        <f>SUM(CU201:CU212)</f>
        <v>0</v>
      </c>
      <c r="CV213" s="41">
        <f>SUM(CV201:CV212)</f>
        <v>0</v>
      </c>
      <c r="CW213" s="62"/>
      <c r="CX213" s="42">
        <f t="shared" ref="CX213:CX226" si="215">SUM(CU213,CR213,CO213,CL213,CI213,CC213,BW213,BT213,BQ213,BK213,BB213,AV213,AP213,AJ213,AD213,X213,R213,L213,F213,C213,AG213,I213+AA213+BN213+O213+BH213+AY213+U213+CF213+BE213)</f>
        <v>62.095479999999995</v>
      </c>
      <c r="CY213" s="43">
        <f t="shared" ref="CY213:CY226" si="216">SUM(CV213,CS213,CP213,CM213,CJ213,CD213,BX213,BU213,BR213,BL213,BC213,AW213,AQ213,AK213,AE213,Y213,S213,M213,G213,D213,AH213,J213+AB213+BO213+P213+BI213+AZ213+V213+CG213+BF213)</f>
        <v>1892.9639999999999</v>
      </c>
    </row>
    <row r="214" spans="1:103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0.23</v>
      </c>
      <c r="P214" s="5">
        <v>7.9710000000000001</v>
      </c>
      <c r="Q214" s="16">
        <f t="shared" ref="Q214:Q216" si="217">P214/O214*1000</f>
        <v>34656.521739130432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0</v>
      </c>
      <c r="AE214" s="5">
        <v>0</v>
      </c>
      <c r="AF214" s="16">
        <v>0</v>
      </c>
      <c r="AG214" s="6">
        <v>0</v>
      </c>
      <c r="AH214" s="5">
        <v>0</v>
      </c>
      <c r="AI214" s="16">
        <v>0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f t="shared" ref="AO214:AO225" si="218">IF(AM214=0,0,AN214/AM214*1000)</f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f t="shared" ref="AU214:AU225" si="219">IF(AS214=0,0,AT214/AS214*1000)</f>
        <v>0</v>
      </c>
      <c r="AV214" s="6">
        <v>0</v>
      </c>
      <c r="AW214" s="5">
        <v>0</v>
      </c>
      <c r="AX214" s="16">
        <v>0</v>
      </c>
      <c r="AY214" s="6">
        <v>1.0149999999999999</v>
      </c>
      <c r="AZ214" s="5">
        <v>276.03500000000003</v>
      </c>
      <c r="BA214" s="16">
        <f t="shared" ref="BA214:BA216" si="220">AZ214/AY214*1000</f>
        <v>271955.66502463061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1</v>
      </c>
      <c r="BL214" s="5">
        <v>12</v>
      </c>
      <c r="BM214" s="16">
        <f t="shared" ref="BM214:BM216" si="221">BL214/BK214*1000</f>
        <v>12000</v>
      </c>
      <c r="BN214" s="6">
        <v>4.2000000000000003E-2</v>
      </c>
      <c r="BO214" s="5">
        <v>0.51400000000000001</v>
      </c>
      <c r="BP214" s="16">
        <f t="shared" ref="BP214" si="222">BO214/BN214*1000</f>
        <v>12238.095238095237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f t="shared" ref="CB214:CB225" si="223">IF(BZ214=0,0,CA214/BZ214*1000)</f>
        <v>0</v>
      </c>
      <c r="CC214" s="6">
        <v>0</v>
      </c>
      <c r="CD214" s="5">
        <v>0</v>
      </c>
      <c r="CE214" s="16">
        <v>0</v>
      </c>
      <c r="CF214" s="6">
        <v>0</v>
      </c>
      <c r="CG214" s="5">
        <v>0</v>
      </c>
      <c r="CH214" s="16">
        <v>0</v>
      </c>
      <c r="CI214" s="6">
        <v>0</v>
      </c>
      <c r="CJ214" s="5">
        <v>0</v>
      </c>
      <c r="CK214" s="16">
        <v>0</v>
      </c>
      <c r="CL214" s="6">
        <v>0</v>
      </c>
      <c r="CM214" s="5">
        <v>0</v>
      </c>
      <c r="CN214" s="16">
        <v>0</v>
      </c>
      <c r="CO214" s="6">
        <v>0</v>
      </c>
      <c r="CP214" s="5">
        <v>0</v>
      </c>
      <c r="CQ214" s="16">
        <v>0</v>
      </c>
      <c r="CR214" s="6">
        <v>0</v>
      </c>
      <c r="CS214" s="5">
        <v>0</v>
      </c>
      <c r="CT214" s="16">
        <v>0</v>
      </c>
      <c r="CU214" s="6">
        <v>0</v>
      </c>
      <c r="CV214" s="5">
        <v>0</v>
      </c>
      <c r="CW214" s="16">
        <v>0</v>
      </c>
      <c r="CX214" s="6">
        <f t="shared" si="215"/>
        <v>2.2869999999999999</v>
      </c>
      <c r="CY214" s="16">
        <f t="shared" si="216"/>
        <v>296.52000000000004</v>
      </c>
    </row>
    <row r="215" spans="1:103" x14ac:dyDescent="0.3">
      <c r="A215" s="48">
        <v>2020</v>
      </c>
      <c r="B215" s="49" t="s">
        <v>6</v>
      </c>
      <c r="C215" s="6">
        <v>0</v>
      </c>
      <c r="D215" s="5">
        <v>0</v>
      </c>
      <c r="E215" s="16">
        <v>0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0</v>
      </c>
      <c r="AE215" s="5">
        <v>0</v>
      </c>
      <c r="AF215" s="16">
        <v>0</v>
      </c>
      <c r="AG215" s="6">
        <v>0</v>
      </c>
      <c r="AH215" s="5">
        <v>0</v>
      </c>
      <c r="AI215" s="16">
        <v>0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f t="shared" si="218"/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f t="shared" si="219"/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0.29299999999999998</v>
      </c>
      <c r="BL215" s="5">
        <v>6.1429999999999998</v>
      </c>
      <c r="BM215" s="16">
        <f t="shared" si="221"/>
        <v>20965.870307167235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f t="shared" si="223"/>
        <v>0</v>
      </c>
      <c r="CC215" s="6">
        <v>0</v>
      </c>
      <c r="CD215" s="5">
        <v>0</v>
      </c>
      <c r="CE215" s="16">
        <v>0</v>
      </c>
      <c r="CF215" s="6">
        <v>0</v>
      </c>
      <c r="CG215" s="5">
        <v>0</v>
      </c>
      <c r="CH215" s="16">
        <v>0</v>
      </c>
      <c r="CI215" s="6">
        <v>0</v>
      </c>
      <c r="CJ215" s="5">
        <v>0</v>
      </c>
      <c r="CK215" s="16">
        <v>0</v>
      </c>
      <c r="CL215" s="6">
        <v>0</v>
      </c>
      <c r="CM215" s="5">
        <v>0</v>
      </c>
      <c r="CN215" s="16">
        <v>0</v>
      </c>
      <c r="CO215" s="6">
        <v>0</v>
      </c>
      <c r="CP215" s="5">
        <v>0</v>
      </c>
      <c r="CQ215" s="16">
        <v>0</v>
      </c>
      <c r="CR215" s="6">
        <v>0</v>
      </c>
      <c r="CS215" s="5">
        <v>0</v>
      </c>
      <c r="CT215" s="16">
        <v>0</v>
      </c>
      <c r="CU215" s="6">
        <v>0</v>
      </c>
      <c r="CV215" s="5">
        <v>0</v>
      </c>
      <c r="CW215" s="16">
        <v>0</v>
      </c>
      <c r="CX215" s="6">
        <f t="shared" si="215"/>
        <v>0.29299999999999998</v>
      </c>
      <c r="CY215" s="16">
        <f t="shared" si="216"/>
        <v>6.1429999999999998</v>
      </c>
    </row>
    <row r="216" spans="1:103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0.63</v>
      </c>
      <c r="P216" s="5">
        <v>22.056000000000001</v>
      </c>
      <c r="Q216" s="16">
        <f t="shared" si="217"/>
        <v>35009.523809523816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0</v>
      </c>
      <c r="AE216" s="5">
        <v>0</v>
      </c>
      <c r="AF216" s="16">
        <v>0</v>
      </c>
      <c r="AG216" s="6">
        <v>0</v>
      </c>
      <c r="AH216" s="5">
        <v>0</v>
      </c>
      <c r="AI216" s="16">
        <v>0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f t="shared" si="218"/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f t="shared" si="219"/>
        <v>0</v>
      </c>
      <c r="AV216" s="6">
        <v>0</v>
      </c>
      <c r="AW216" s="5">
        <v>0</v>
      </c>
      <c r="AX216" s="16">
        <v>0</v>
      </c>
      <c r="AY216" s="6">
        <v>0.39100000000000001</v>
      </c>
      <c r="AZ216" s="5">
        <v>26.745999999999999</v>
      </c>
      <c r="BA216" s="16">
        <f t="shared" si="220"/>
        <v>68404.092071611245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0.18</v>
      </c>
      <c r="BL216" s="5">
        <v>4.5940000000000003</v>
      </c>
      <c r="BM216" s="16">
        <f t="shared" si="221"/>
        <v>25522.222222222226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f t="shared" si="223"/>
        <v>0</v>
      </c>
      <c r="CC216" s="6">
        <v>0</v>
      </c>
      <c r="CD216" s="5">
        <v>0</v>
      </c>
      <c r="CE216" s="16">
        <v>0</v>
      </c>
      <c r="CF216" s="6">
        <v>0</v>
      </c>
      <c r="CG216" s="5">
        <v>0</v>
      </c>
      <c r="CH216" s="16">
        <v>0</v>
      </c>
      <c r="CI216" s="6">
        <v>0</v>
      </c>
      <c r="CJ216" s="5">
        <v>0</v>
      </c>
      <c r="CK216" s="16">
        <v>0</v>
      </c>
      <c r="CL216" s="6">
        <v>0</v>
      </c>
      <c r="CM216" s="5">
        <v>0</v>
      </c>
      <c r="CN216" s="16">
        <v>0</v>
      </c>
      <c r="CO216" s="6">
        <v>0</v>
      </c>
      <c r="CP216" s="5">
        <v>0</v>
      </c>
      <c r="CQ216" s="16">
        <v>0</v>
      </c>
      <c r="CR216" s="6">
        <v>0</v>
      </c>
      <c r="CS216" s="5">
        <v>0</v>
      </c>
      <c r="CT216" s="16">
        <v>0</v>
      </c>
      <c r="CU216" s="6">
        <v>0</v>
      </c>
      <c r="CV216" s="5">
        <v>0</v>
      </c>
      <c r="CW216" s="16">
        <v>0</v>
      </c>
      <c r="CX216" s="6">
        <f t="shared" si="215"/>
        <v>1.2009999999999998</v>
      </c>
      <c r="CY216" s="16">
        <f t="shared" si="216"/>
        <v>53.396000000000001</v>
      </c>
    </row>
    <row r="217" spans="1:103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>IF(F217=0,0,G217/F217*1000)</f>
        <v>0</v>
      </c>
      <c r="I217" s="6">
        <v>0</v>
      </c>
      <c r="J217" s="5">
        <v>0</v>
      </c>
      <c r="K217" s="16">
        <f>IF(I217=0,0,J217/I217*1000)</f>
        <v>0</v>
      </c>
      <c r="L217" s="6">
        <v>0</v>
      </c>
      <c r="M217" s="5">
        <v>0</v>
      </c>
      <c r="N217" s="16">
        <f>IF(L217=0,0,M217/L217*1000)</f>
        <v>0</v>
      </c>
      <c r="O217" s="6">
        <v>0.22</v>
      </c>
      <c r="P217" s="5">
        <v>7.7210000000000001</v>
      </c>
      <c r="Q217" s="16">
        <f>IF(O217=0,0,P217/O217*1000)</f>
        <v>35095.454545454544</v>
      </c>
      <c r="R217" s="6">
        <v>0</v>
      </c>
      <c r="S217" s="5">
        <v>0</v>
      </c>
      <c r="T217" s="16">
        <f>IF(R217=0,0,S217/R217*1000)</f>
        <v>0</v>
      </c>
      <c r="U217" s="6">
        <v>0</v>
      </c>
      <c r="V217" s="5">
        <v>0</v>
      </c>
      <c r="W217" s="16">
        <f>IF(U217=0,0,V217/U217*1000)</f>
        <v>0</v>
      </c>
      <c r="X217" s="6">
        <v>0</v>
      </c>
      <c r="Y217" s="5">
        <v>0</v>
      </c>
      <c r="Z217" s="16">
        <f>IF(X217=0,0,Y217/X217*1000)</f>
        <v>0</v>
      </c>
      <c r="AA217" s="6">
        <v>0</v>
      </c>
      <c r="AB217" s="5">
        <v>0</v>
      </c>
      <c r="AC217" s="16">
        <f>IF(AA217=0,0,AB217/AA217*1000)</f>
        <v>0</v>
      </c>
      <c r="AD217" s="6">
        <v>0</v>
      </c>
      <c r="AE217" s="5">
        <v>0</v>
      </c>
      <c r="AF217" s="16">
        <f>IF(AD217=0,0,AE217/AD217*1000)</f>
        <v>0</v>
      </c>
      <c r="AG217" s="6">
        <v>0</v>
      </c>
      <c r="AH217" s="5">
        <v>0</v>
      </c>
      <c r="AI217" s="16">
        <f>IF(AG217=0,0,AH217/AG217*1000)</f>
        <v>0</v>
      </c>
      <c r="AJ217" s="6">
        <v>0</v>
      </c>
      <c r="AK217" s="5">
        <v>0</v>
      </c>
      <c r="AL217" s="16">
        <f>IF(AJ217=0,0,AK217/AJ217*1000)</f>
        <v>0</v>
      </c>
      <c r="AM217" s="6">
        <v>0</v>
      </c>
      <c r="AN217" s="5">
        <v>0</v>
      </c>
      <c r="AO217" s="16">
        <f t="shared" si="218"/>
        <v>0</v>
      </c>
      <c r="AP217" s="6">
        <v>0</v>
      </c>
      <c r="AQ217" s="5">
        <v>0</v>
      </c>
      <c r="AR217" s="16">
        <f>IF(AP217=0,0,AQ217/AP217*1000)</f>
        <v>0</v>
      </c>
      <c r="AS217" s="6">
        <v>0</v>
      </c>
      <c r="AT217" s="5">
        <v>0</v>
      </c>
      <c r="AU217" s="16">
        <f t="shared" si="219"/>
        <v>0</v>
      </c>
      <c r="AV217" s="6">
        <v>0</v>
      </c>
      <c r="AW217" s="5">
        <v>0</v>
      </c>
      <c r="AX217" s="16">
        <f>IF(AV217=0,0,AW217/AV217*1000)</f>
        <v>0</v>
      </c>
      <c r="AY217" s="6">
        <v>0.218</v>
      </c>
      <c r="AZ217" s="5">
        <v>18.364999999999998</v>
      </c>
      <c r="BA217" s="16">
        <f>IF(AY217=0,0,AZ217/AY217*1000)</f>
        <v>84243.11926605503</v>
      </c>
      <c r="BB217" s="6">
        <v>0</v>
      </c>
      <c r="BC217" s="5">
        <v>0</v>
      </c>
      <c r="BD217" s="16">
        <f>IF(BB217=0,0,BC217/BB217*1000)</f>
        <v>0</v>
      </c>
      <c r="BE217" s="6">
        <v>0</v>
      </c>
      <c r="BF217" s="5">
        <v>0</v>
      </c>
      <c r="BG217" s="16">
        <f>IF(BE217=0,0,BF217/BE217*1000)</f>
        <v>0</v>
      </c>
      <c r="BH217" s="6">
        <v>0</v>
      </c>
      <c r="BI217" s="5">
        <v>0</v>
      </c>
      <c r="BJ217" s="16">
        <f>IF(BH217=0,0,BI217/BH217*1000)</f>
        <v>0</v>
      </c>
      <c r="BK217" s="6">
        <v>0.62</v>
      </c>
      <c r="BL217" s="5">
        <v>16.010000000000002</v>
      </c>
      <c r="BM217" s="16">
        <f>IF(BK217=0,0,BL217/BK217*1000)</f>
        <v>25822.580645161292</v>
      </c>
      <c r="BN217" s="6">
        <v>3.0949999999999998E-2</v>
      </c>
      <c r="BO217" s="5">
        <v>3.05</v>
      </c>
      <c r="BP217" s="16">
        <f>IF(BN217=0,0,BO217/BN217*1000)</f>
        <v>98546.042003231021</v>
      </c>
      <c r="BQ217" s="6">
        <v>0</v>
      </c>
      <c r="BR217" s="5">
        <v>0</v>
      </c>
      <c r="BS217" s="16">
        <f>IF(BQ217=0,0,BR217/BQ217*1000)</f>
        <v>0</v>
      </c>
      <c r="BT217" s="6">
        <v>0</v>
      </c>
      <c r="BU217" s="5">
        <v>0</v>
      </c>
      <c r="BV217" s="16">
        <f>IF(BT217=0,0,BU217/BT217*1000)</f>
        <v>0</v>
      </c>
      <c r="BW217" s="6">
        <v>0</v>
      </c>
      <c r="BX217" s="5">
        <v>0</v>
      </c>
      <c r="BY217" s="16">
        <f>IF(BW217=0,0,BX217/BW217*1000)</f>
        <v>0</v>
      </c>
      <c r="BZ217" s="6">
        <v>0</v>
      </c>
      <c r="CA217" s="5">
        <v>0</v>
      </c>
      <c r="CB217" s="16">
        <f t="shared" si="223"/>
        <v>0</v>
      </c>
      <c r="CC217" s="6">
        <v>0</v>
      </c>
      <c r="CD217" s="5">
        <v>0</v>
      </c>
      <c r="CE217" s="16">
        <f>IF(CC217=0,0,CD217/CC217*1000)</f>
        <v>0</v>
      </c>
      <c r="CF217" s="6">
        <v>0</v>
      </c>
      <c r="CG217" s="5">
        <v>0</v>
      </c>
      <c r="CH217" s="16">
        <f>IF(CF217=0,0,CG217/CF217*1000)</f>
        <v>0</v>
      </c>
      <c r="CI217" s="6">
        <v>0</v>
      </c>
      <c r="CJ217" s="5">
        <v>0</v>
      </c>
      <c r="CK217" s="16">
        <f>IF(CI217=0,0,CJ217/CI217*1000)</f>
        <v>0</v>
      </c>
      <c r="CL217" s="6">
        <v>0</v>
      </c>
      <c r="CM217" s="5">
        <v>0</v>
      </c>
      <c r="CN217" s="16">
        <f>IF(CL217=0,0,CM217/CL217*1000)</f>
        <v>0</v>
      </c>
      <c r="CO217" s="6">
        <v>0</v>
      </c>
      <c r="CP217" s="5">
        <v>0</v>
      </c>
      <c r="CQ217" s="16">
        <f>IF(CO217=0,0,CP217/CO217*1000)</f>
        <v>0</v>
      </c>
      <c r="CR217" s="6">
        <v>0</v>
      </c>
      <c r="CS217" s="5">
        <v>0</v>
      </c>
      <c r="CT217" s="16">
        <f>IF(CR217=0,0,CS217/CR217*1000)</f>
        <v>0</v>
      </c>
      <c r="CU217" s="6">
        <v>0</v>
      </c>
      <c r="CV217" s="5">
        <v>0</v>
      </c>
      <c r="CW217" s="16">
        <f>IF(CU217=0,0,CV217/CU217*1000)</f>
        <v>0</v>
      </c>
      <c r="CX217" s="6">
        <f t="shared" si="215"/>
        <v>1.0889500000000001</v>
      </c>
      <c r="CY217" s="16">
        <f t="shared" si="216"/>
        <v>45.146000000000001</v>
      </c>
    </row>
    <row r="218" spans="1:103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BV225" si="224">IF(C218=0,0,D218/C218*1000)</f>
        <v>0</v>
      </c>
      <c r="F218" s="6">
        <v>0</v>
      </c>
      <c r="G218" s="5">
        <v>0</v>
      </c>
      <c r="H218" s="16">
        <f t="shared" si="224"/>
        <v>0</v>
      </c>
      <c r="I218" s="6">
        <v>0</v>
      </c>
      <c r="J218" s="5">
        <v>0</v>
      </c>
      <c r="K218" s="16">
        <f t="shared" si="224"/>
        <v>0</v>
      </c>
      <c r="L218" s="6">
        <v>0</v>
      </c>
      <c r="M218" s="5">
        <v>0</v>
      </c>
      <c r="N218" s="16">
        <f t="shared" si="224"/>
        <v>0</v>
      </c>
      <c r="O218" s="6">
        <v>0.28999999999999998</v>
      </c>
      <c r="P218" s="5">
        <v>10.227</v>
      </c>
      <c r="Q218" s="16">
        <f t="shared" si="224"/>
        <v>35265.517241379312</v>
      </c>
      <c r="R218" s="6">
        <v>0</v>
      </c>
      <c r="S218" s="5">
        <v>0</v>
      </c>
      <c r="T218" s="16">
        <f t="shared" si="224"/>
        <v>0</v>
      </c>
      <c r="U218" s="6">
        <v>0</v>
      </c>
      <c r="V218" s="5">
        <v>0</v>
      </c>
      <c r="W218" s="16">
        <f t="shared" si="224"/>
        <v>0</v>
      </c>
      <c r="X218" s="6">
        <v>0</v>
      </c>
      <c r="Y218" s="5">
        <v>0</v>
      </c>
      <c r="Z218" s="16">
        <f t="shared" si="224"/>
        <v>0</v>
      </c>
      <c r="AA218" s="6">
        <v>0</v>
      </c>
      <c r="AB218" s="5">
        <v>0</v>
      </c>
      <c r="AC218" s="16">
        <f t="shared" si="224"/>
        <v>0</v>
      </c>
      <c r="AD218" s="6">
        <v>0</v>
      </c>
      <c r="AE218" s="5">
        <v>0</v>
      </c>
      <c r="AF218" s="16">
        <f t="shared" si="224"/>
        <v>0</v>
      </c>
      <c r="AG218" s="6">
        <v>0</v>
      </c>
      <c r="AH218" s="5">
        <v>0</v>
      </c>
      <c r="AI218" s="16">
        <f t="shared" si="224"/>
        <v>0</v>
      </c>
      <c r="AJ218" s="6">
        <v>0</v>
      </c>
      <c r="AK218" s="5">
        <v>0</v>
      </c>
      <c r="AL218" s="16">
        <f t="shared" si="224"/>
        <v>0</v>
      </c>
      <c r="AM218" s="6">
        <v>0</v>
      </c>
      <c r="AN218" s="5">
        <v>0</v>
      </c>
      <c r="AO218" s="16">
        <f t="shared" si="218"/>
        <v>0</v>
      </c>
      <c r="AP218" s="6">
        <v>0</v>
      </c>
      <c r="AQ218" s="5">
        <v>0</v>
      </c>
      <c r="AR218" s="16">
        <f t="shared" si="224"/>
        <v>0</v>
      </c>
      <c r="AS218" s="6">
        <v>0</v>
      </c>
      <c r="AT218" s="5">
        <v>0</v>
      </c>
      <c r="AU218" s="16">
        <f t="shared" si="219"/>
        <v>0</v>
      </c>
      <c r="AV218" s="6">
        <v>0</v>
      </c>
      <c r="AW218" s="5">
        <v>0</v>
      </c>
      <c r="AX218" s="16">
        <f t="shared" si="224"/>
        <v>0</v>
      </c>
      <c r="AY218" s="6">
        <v>0.32900000000000001</v>
      </c>
      <c r="AZ218" s="5">
        <v>25.89</v>
      </c>
      <c r="BA218" s="16">
        <f t="shared" si="224"/>
        <v>78693.009118541027</v>
      </c>
      <c r="BB218" s="6">
        <v>0</v>
      </c>
      <c r="BC218" s="5">
        <v>0</v>
      </c>
      <c r="BD218" s="16">
        <f t="shared" si="224"/>
        <v>0</v>
      </c>
      <c r="BE218" s="6">
        <v>0</v>
      </c>
      <c r="BF218" s="5">
        <v>0</v>
      </c>
      <c r="BG218" s="16">
        <f t="shared" si="224"/>
        <v>0</v>
      </c>
      <c r="BH218" s="6">
        <v>0</v>
      </c>
      <c r="BI218" s="5">
        <v>0</v>
      </c>
      <c r="BJ218" s="16">
        <f t="shared" si="224"/>
        <v>0</v>
      </c>
      <c r="BK218" s="6">
        <v>0.19500000000000001</v>
      </c>
      <c r="BL218" s="5">
        <v>4.7270000000000003</v>
      </c>
      <c r="BM218" s="16">
        <f t="shared" si="224"/>
        <v>24241.025641025641</v>
      </c>
      <c r="BN218" s="6">
        <v>0</v>
      </c>
      <c r="BO218" s="5">
        <v>0</v>
      </c>
      <c r="BP218" s="16">
        <f t="shared" si="224"/>
        <v>0</v>
      </c>
      <c r="BQ218" s="6">
        <v>0</v>
      </c>
      <c r="BR218" s="5">
        <v>0</v>
      </c>
      <c r="BS218" s="16">
        <f t="shared" si="224"/>
        <v>0</v>
      </c>
      <c r="BT218" s="6">
        <v>0</v>
      </c>
      <c r="BU218" s="5">
        <v>0</v>
      </c>
      <c r="BV218" s="16">
        <f t="shared" si="224"/>
        <v>0</v>
      </c>
      <c r="BW218" s="6">
        <v>0</v>
      </c>
      <c r="BX218" s="5">
        <v>0</v>
      </c>
      <c r="BY218" s="16">
        <f t="shared" ref="BY218:CW225" si="225">IF(BW218=0,0,BX218/BW218*1000)</f>
        <v>0</v>
      </c>
      <c r="BZ218" s="6">
        <v>0</v>
      </c>
      <c r="CA218" s="5">
        <v>0</v>
      </c>
      <c r="CB218" s="16">
        <f t="shared" si="223"/>
        <v>0</v>
      </c>
      <c r="CC218" s="6">
        <v>0</v>
      </c>
      <c r="CD218" s="5">
        <v>0</v>
      </c>
      <c r="CE218" s="16">
        <f t="shared" si="225"/>
        <v>0</v>
      </c>
      <c r="CF218" s="6">
        <v>0</v>
      </c>
      <c r="CG218" s="5">
        <v>0</v>
      </c>
      <c r="CH218" s="16">
        <f t="shared" si="225"/>
        <v>0</v>
      </c>
      <c r="CI218" s="6">
        <v>0</v>
      </c>
      <c r="CJ218" s="5">
        <v>0</v>
      </c>
      <c r="CK218" s="16">
        <f t="shared" si="225"/>
        <v>0</v>
      </c>
      <c r="CL218" s="6">
        <v>0</v>
      </c>
      <c r="CM218" s="5">
        <v>0</v>
      </c>
      <c r="CN218" s="16">
        <f t="shared" si="225"/>
        <v>0</v>
      </c>
      <c r="CO218" s="6">
        <v>0</v>
      </c>
      <c r="CP218" s="5">
        <v>0</v>
      </c>
      <c r="CQ218" s="16">
        <f t="shared" si="225"/>
        <v>0</v>
      </c>
      <c r="CR218" s="6">
        <v>0</v>
      </c>
      <c r="CS218" s="5">
        <v>0</v>
      </c>
      <c r="CT218" s="16">
        <f t="shared" si="225"/>
        <v>0</v>
      </c>
      <c r="CU218" s="6">
        <v>0</v>
      </c>
      <c r="CV218" s="5">
        <v>0</v>
      </c>
      <c r="CW218" s="16">
        <f t="shared" si="225"/>
        <v>0</v>
      </c>
      <c r="CX218" s="6">
        <f t="shared" si="215"/>
        <v>0.81400000000000006</v>
      </c>
      <c r="CY218" s="16">
        <f t="shared" si="216"/>
        <v>40.844000000000008</v>
      </c>
    </row>
    <row r="219" spans="1:103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224"/>
        <v>0</v>
      </c>
      <c r="F219" s="6">
        <v>0</v>
      </c>
      <c r="G219" s="5">
        <v>0</v>
      </c>
      <c r="H219" s="16">
        <f t="shared" si="224"/>
        <v>0</v>
      </c>
      <c r="I219" s="6">
        <v>0</v>
      </c>
      <c r="J219" s="5">
        <v>0</v>
      </c>
      <c r="K219" s="16">
        <f t="shared" si="224"/>
        <v>0</v>
      </c>
      <c r="L219" s="6">
        <v>0</v>
      </c>
      <c r="M219" s="5">
        <v>0</v>
      </c>
      <c r="N219" s="16">
        <f t="shared" si="224"/>
        <v>0</v>
      </c>
      <c r="O219" s="6">
        <v>0.315</v>
      </c>
      <c r="P219" s="5">
        <v>11.054</v>
      </c>
      <c r="Q219" s="16">
        <f t="shared" si="224"/>
        <v>35092.063492063498</v>
      </c>
      <c r="R219" s="6">
        <v>0</v>
      </c>
      <c r="S219" s="5">
        <v>0</v>
      </c>
      <c r="T219" s="16">
        <f t="shared" si="224"/>
        <v>0</v>
      </c>
      <c r="U219" s="6">
        <v>0</v>
      </c>
      <c r="V219" s="5">
        <v>0</v>
      </c>
      <c r="W219" s="16">
        <f t="shared" si="224"/>
        <v>0</v>
      </c>
      <c r="X219" s="6">
        <v>0</v>
      </c>
      <c r="Y219" s="5">
        <v>0</v>
      </c>
      <c r="Z219" s="16">
        <f t="shared" si="224"/>
        <v>0</v>
      </c>
      <c r="AA219" s="6">
        <v>0</v>
      </c>
      <c r="AB219" s="5">
        <v>0</v>
      </c>
      <c r="AC219" s="16">
        <f t="shared" si="224"/>
        <v>0</v>
      </c>
      <c r="AD219" s="6">
        <v>0</v>
      </c>
      <c r="AE219" s="5">
        <v>0</v>
      </c>
      <c r="AF219" s="16">
        <f t="shared" si="224"/>
        <v>0</v>
      </c>
      <c r="AG219" s="6">
        <v>0</v>
      </c>
      <c r="AH219" s="5">
        <v>0</v>
      </c>
      <c r="AI219" s="16">
        <f t="shared" si="224"/>
        <v>0</v>
      </c>
      <c r="AJ219" s="6">
        <v>0</v>
      </c>
      <c r="AK219" s="5">
        <v>0</v>
      </c>
      <c r="AL219" s="16">
        <f t="shared" si="224"/>
        <v>0</v>
      </c>
      <c r="AM219" s="6">
        <v>0</v>
      </c>
      <c r="AN219" s="5">
        <v>0</v>
      </c>
      <c r="AO219" s="16">
        <f t="shared" si="218"/>
        <v>0</v>
      </c>
      <c r="AP219" s="6">
        <v>0</v>
      </c>
      <c r="AQ219" s="5">
        <v>0</v>
      </c>
      <c r="AR219" s="16">
        <f t="shared" si="224"/>
        <v>0</v>
      </c>
      <c r="AS219" s="6">
        <v>0</v>
      </c>
      <c r="AT219" s="5">
        <v>0</v>
      </c>
      <c r="AU219" s="16">
        <f t="shared" si="219"/>
        <v>0</v>
      </c>
      <c r="AV219" s="6">
        <v>0</v>
      </c>
      <c r="AW219" s="5">
        <v>0</v>
      </c>
      <c r="AX219" s="16">
        <f t="shared" si="224"/>
        <v>0</v>
      </c>
      <c r="AY219" s="6">
        <v>0.115</v>
      </c>
      <c r="AZ219" s="5">
        <v>3.4769999999999999</v>
      </c>
      <c r="BA219" s="16">
        <f t="shared" si="224"/>
        <v>30234.782608695648</v>
      </c>
      <c r="BB219" s="6">
        <v>0</v>
      </c>
      <c r="BC219" s="5">
        <v>0</v>
      </c>
      <c r="BD219" s="16">
        <f t="shared" si="224"/>
        <v>0</v>
      </c>
      <c r="BE219" s="6">
        <v>0</v>
      </c>
      <c r="BF219" s="5">
        <v>0</v>
      </c>
      <c r="BG219" s="16">
        <f t="shared" si="224"/>
        <v>0</v>
      </c>
      <c r="BH219" s="6">
        <v>0</v>
      </c>
      <c r="BI219" s="5">
        <v>0</v>
      </c>
      <c r="BJ219" s="16">
        <f t="shared" si="224"/>
        <v>0</v>
      </c>
      <c r="BK219" s="6">
        <v>0</v>
      </c>
      <c r="BL219" s="5">
        <v>0</v>
      </c>
      <c r="BM219" s="16">
        <f t="shared" si="224"/>
        <v>0</v>
      </c>
      <c r="BN219" s="6">
        <v>5.0970000000000001E-2</v>
      </c>
      <c r="BO219" s="5">
        <v>0.86599999999999999</v>
      </c>
      <c r="BP219" s="16">
        <f t="shared" si="224"/>
        <v>16990.386501863843</v>
      </c>
      <c r="BQ219" s="6">
        <v>0</v>
      </c>
      <c r="BR219" s="5">
        <v>0</v>
      </c>
      <c r="BS219" s="16">
        <f t="shared" si="224"/>
        <v>0</v>
      </c>
      <c r="BT219" s="6">
        <v>0</v>
      </c>
      <c r="BU219" s="5">
        <v>0</v>
      </c>
      <c r="BV219" s="16">
        <f t="shared" si="224"/>
        <v>0</v>
      </c>
      <c r="BW219" s="6">
        <v>0</v>
      </c>
      <c r="BX219" s="5">
        <v>0</v>
      </c>
      <c r="BY219" s="16">
        <f t="shared" si="225"/>
        <v>0</v>
      </c>
      <c r="BZ219" s="6">
        <v>0</v>
      </c>
      <c r="CA219" s="5">
        <v>0</v>
      </c>
      <c r="CB219" s="16">
        <f t="shared" si="223"/>
        <v>0</v>
      </c>
      <c r="CC219" s="6">
        <v>0</v>
      </c>
      <c r="CD219" s="5">
        <v>0</v>
      </c>
      <c r="CE219" s="16">
        <f t="shared" si="225"/>
        <v>0</v>
      </c>
      <c r="CF219" s="6">
        <v>0</v>
      </c>
      <c r="CG219" s="5">
        <v>0</v>
      </c>
      <c r="CH219" s="16">
        <f t="shared" si="225"/>
        <v>0</v>
      </c>
      <c r="CI219" s="6">
        <v>0</v>
      </c>
      <c r="CJ219" s="5">
        <v>0</v>
      </c>
      <c r="CK219" s="16">
        <f t="shared" si="225"/>
        <v>0</v>
      </c>
      <c r="CL219" s="6">
        <v>0</v>
      </c>
      <c r="CM219" s="5">
        <v>0</v>
      </c>
      <c r="CN219" s="16">
        <f t="shared" si="225"/>
        <v>0</v>
      </c>
      <c r="CO219" s="6">
        <v>0</v>
      </c>
      <c r="CP219" s="5">
        <v>0</v>
      </c>
      <c r="CQ219" s="16">
        <f t="shared" si="225"/>
        <v>0</v>
      </c>
      <c r="CR219" s="6">
        <v>0</v>
      </c>
      <c r="CS219" s="5">
        <v>0</v>
      </c>
      <c r="CT219" s="16">
        <f t="shared" si="225"/>
        <v>0</v>
      </c>
      <c r="CU219" s="6">
        <v>0</v>
      </c>
      <c r="CV219" s="5">
        <v>0</v>
      </c>
      <c r="CW219" s="16">
        <f t="shared" si="225"/>
        <v>0</v>
      </c>
      <c r="CX219" s="6">
        <f t="shared" si="215"/>
        <v>0.48097000000000001</v>
      </c>
      <c r="CY219" s="16">
        <f t="shared" si="216"/>
        <v>15.397</v>
      </c>
    </row>
    <row r="220" spans="1:103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224"/>
        <v>0</v>
      </c>
      <c r="F220" s="6">
        <v>0</v>
      </c>
      <c r="G220" s="5">
        <v>0</v>
      </c>
      <c r="H220" s="16">
        <f t="shared" si="224"/>
        <v>0</v>
      </c>
      <c r="I220" s="6">
        <v>0</v>
      </c>
      <c r="J220" s="5">
        <v>0</v>
      </c>
      <c r="K220" s="16">
        <f t="shared" si="224"/>
        <v>0</v>
      </c>
      <c r="L220" s="6">
        <v>0</v>
      </c>
      <c r="M220" s="5">
        <v>0</v>
      </c>
      <c r="N220" s="16">
        <f t="shared" si="224"/>
        <v>0</v>
      </c>
      <c r="O220" s="6">
        <v>0.73499999999999999</v>
      </c>
      <c r="P220" s="5">
        <v>25.797000000000001</v>
      </c>
      <c r="Q220" s="16">
        <f t="shared" si="224"/>
        <v>35097.959183673476</v>
      </c>
      <c r="R220" s="6">
        <v>0</v>
      </c>
      <c r="S220" s="5">
        <v>0</v>
      </c>
      <c r="T220" s="16">
        <f t="shared" si="224"/>
        <v>0</v>
      </c>
      <c r="U220" s="6">
        <v>0</v>
      </c>
      <c r="V220" s="5">
        <v>0</v>
      </c>
      <c r="W220" s="16">
        <f t="shared" si="224"/>
        <v>0</v>
      </c>
      <c r="X220" s="6">
        <v>0</v>
      </c>
      <c r="Y220" s="5">
        <v>0</v>
      </c>
      <c r="Z220" s="16">
        <f t="shared" si="224"/>
        <v>0</v>
      </c>
      <c r="AA220" s="6">
        <v>34</v>
      </c>
      <c r="AB220" s="5">
        <v>629</v>
      </c>
      <c r="AC220" s="16">
        <f t="shared" si="224"/>
        <v>18500</v>
      </c>
      <c r="AD220" s="6">
        <v>0</v>
      </c>
      <c r="AE220" s="5">
        <v>0</v>
      </c>
      <c r="AF220" s="16">
        <f t="shared" si="224"/>
        <v>0</v>
      </c>
      <c r="AG220" s="6">
        <v>0</v>
      </c>
      <c r="AH220" s="5">
        <v>0</v>
      </c>
      <c r="AI220" s="16">
        <f t="shared" si="224"/>
        <v>0</v>
      </c>
      <c r="AJ220" s="6">
        <v>0</v>
      </c>
      <c r="AK220" s="5">
        <v>0</v>
      </c>
      <c r="AL220" s="16">
        <f t="shared" si="224"/>
        <v>0</v>
      </c>
      <c r="AM220" s="6">
        <v>0</v>
      </c>
      <c r="AN220" s="5">
        <v>0</v>
      </c>
      <c r="AO220" s="16">
        <f t="shared" si="218"/>
        <v>0</v>
      </c>
      <c r="AP220" s="6">
        <v>0</v>
      </c>
      <c r="AQ220" s="5">
        <v>0</v>
      </c>
      <c r="AR220" s="16">
        <f t="shared" si="224"/>
        <v>0</v>
      </c>
      <c r="AS220" s="6">
        <v>0</v>
      </c>
      <c r="AT220" s="5">
        <v>0</v>
      </c>
      <c r="AU220" s="16">
        <f t="shared" si="219"/>
        <v>0</v>
      </c>
      <c r="AV220" s="6">
        <v>0</v>
      </c>
      <c r="AW220" s="5">
        <v>0</v>
      </c>
      <c r="AX220" s="16">
        <f t="shared" si="224"/>
        <v>0</v>
      </c>
      <c r="AY220" s="6">
        <v>0.23200000000000001</v>
      </c>
      <c r="AZ220" s="5">
        <v>17.45</v>
      </c>
      <c r="BA220" s="16">
        <f t="shared" si="224"/>
        <v>75215.517241379304</v>
      </c>
      <c r="BB220" s="6">
        <v>0</v>
      </c>
      <c r="BC220" s="5">
        <v>0</v>
      </c>
      <c r="BD220" s="16">
        <f t="shared" si="224"/>
        <v>0</v>
      </c>
      <c r="BE220" s="6">
        <v>0</v>
      </c>
      <c r="BF220" s="5">
        <v>0</v>
      </c>
      <c r="BG220" s="16">
        <f t="shared" si="224"/>
        <v>0</v>
      </c>
      <c r="BH220" s="6">
        <v>0</v>
      </c>
      <c r="BI220" s="5">
        <v>0</v>
      </c>
      <c r="BJ220" s="16">
        <f t="shared" si="224"/>
        <v>0</v>
      </c>
      <c r="BK220" s="6">
        <v>0</v>
      </c>
      <c r="BL220" s="5">
        <v>0</v>
      </c>
      <c r="BM220" s="16">
        <f t="shared" si="224"/>
        <v>0</v>
      </c>
      <c r="BN220" s="6">
        <v>0.85345000000000004</v>
      </c>
      <c r="BO220" s="5">
        <v>5.593</v>
      </c>
      <c r="BP220" s="16">
        <f t="shared" si="224"/>
        <v>6553.4009022204</v>
      </c>
      <c r="BQ220" s="6">
        <v>0</v>
      </c>
      <c r="BR220" s="5">
        <v>0</v>
      </c>
      <c r="BS220" s="16">
        <f t="shared" si="224"/>
        <v>0</v>
      </c>
      <c r="BT220" s="6">
        <v>0</v>
      </c>
      <c r="BU220" s="5">
        <v>0</v>
      </c>
      <c r="BV220" s="16">
        <f t="shared" si="224"/>
        <v>0</v>
      </c>
      <c r="BW220" s="6">
        <v>0</v>
      </c>
      <c r="BX220" s="5">
        <v>0</v>
      </c>
      <c r="BY220" s="16">
        <f t="shared" si="225"/>
        <v>0</v>
      </c>
      <c r="BZ220" s="6">
        <v>0</v>
      </c>
      <c r="CA220" s="5">
        <v>0</v>
      </c>
      <c r="CB220" s="16">
        <f t="shared" si="223"/>
        <v>0</v>
      </c>
      <c r="CC220" s="6">
        <v>0</v>
      </c>
      <c r="CD220" s="5">
        <v>0</v>
      </c>
      <c r="CE220" s="16">
        <f t="shared" si="225"/>
        <v>0</v>
      </c>
      <c r="CF220" s="6">
        <v>0</v>
      </c>
      <c r="CG220" s="5">
        <v>0</v>
      </c>
      <c r="CH220" s="16">
        <f t="shared" si="225"/>
        <v>0</v>
      </c>
      <c r="CI220" s="6">
        <v>0</v>
      </c>
      <c r="CJ220" s="5">
        <v>0</v>
      </c>
      <c r="CK220" s="16">
        <f t="shared" si="225"/>
        <v>0</v>
      </c>
      <c r="CL220" s="6">
        <v>0</v>
      </c>
      <c r="CM220" s="5">
        <v>0</v>
      </c>
      <c r="CN220" s="16">
        <f t="shared" si="225"/>
        <v>0</v>
      </c>
      <c r="CO220" s="6">
        <v>0</v>
      </c>
      <c r="CP220" s="5">
        <v>0</v>
      </c>
      <c r="CQ220" s="16">
        <f t="shared" si="225"/>
        <v>0</v>
      </c>
      <c r="CR220" s="6">
        <v>2E-3</v>
      </c>
      <c r="CS220" s="5">
        <v>1.095</v>
      </c>
      <c r="CT220" s="16">
        <f t="shared" si="225"/>
        <v>547500</v>
      </c>
      <c r="CU220" s="6">
        <v>0</v>
      </c>
      <c r="CV220" s="5">
        <v>0</v>
      </c>
      <c r="CW220" s="16">
        <f t="shared" si="225"/>
        <v>0</v>
      </c>
      <c r="CX220" s="6">
        <f t="shared" si="215"/>
        <v>35.822450000000003</v>
      </c>
      <c r="CY220" s="16">
        <f t="shared" si="216"/>
        <v>678.93500000000006</v>
      </c>
    </row>
    <row r="221" spans="1:103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224"/>
        <v>0</v>
      </c>
      <c r="F221" s="6">
        <v>0</v>
      </c>
      <c r="G221" s="5">
        <v>0</v>
      </c>
      <c r="H221" s="16">
        <f t="shared" si="224"/>
        <v>0</v>
      </c>
      <c r="I221" s="6">
        <v>0</v>
      </c>
      <c r="J221" s="5">
        <v>0</v>
      </c>
      <c r="K221" s="16">
        <f t="shared" si="224"/>
        <v>0</v>
      </c>
      <c r="L221" s="6">
        <v>0</v>
      </c>
      <c r="M221" s="5">
        <v>0</v>
      </c>
      <c r="N221" s="16">
        <f t="shared" si="224"/>
        <v>0</v>
      </c>
      <c r="O221" s="6">
        <v>0.53</v>
      </c>
      <c r="P221" s="5">
        <v>18.602</v>
      </c>
      <c r="Q221" s="16">
        <f t="shared" si="224"/>
        <v>35098.113207547169</v>
      </c>
      <c r="R221" s="6">
        <v>0</v>
      </c>
      <c r="S221" s="5">
        <v>0</v>
      </c>
      <c r="T221" s="16">
        <f t="shared" si="224"/>
        <v>0</v>
      </c>
      <c r="U221" s="6">
        <v>0</v>
      </c>
      <c r="V221" s="5">
        <v>0</v>
      </c>
      <c r="W221" s="16">
        <f t="shared" si="224"/>
        <v>0</v>
      </c>
      <c r="X221" s="6">
        <v>0</v>
      </c>
      <c r="Y221" s="5">
        <v>0</v>
      </c>
      <c r="Z221" s="16">
        <f t="shared" si="224"/>
        <v>0</v>
      </c>
      <c r="AA221" s="6">
        <v>0</v>
      </c>
      <c r="AB221" s="5">
        <v>0</v>
      </c>
      <c r="AC221" s="16">
        <f t="shared" si="224"/>
        <v>0</v>
      </c>
      <c r="AD221" s="6">
        <v>0</v>
      </c>
      <c r="AE221" s="5">
        <v>0</v>
      </c>
      <c r="AF221" s="16">
        <f t="shared" si="224"/>
        <v>0</v>
      </c>
      <c r="AG221" s="6">
        <v>0</v>
      </c>
      <c r="AH221" s="5">
        <v>0</v>
      </c>
      <c r="AI221" s="16">
        <f t="shared" si="224"/>
        <v>0</v>
      </c>
      <c r="AJ221" s="6">
        <v>0</v>
      </c>
      <c r="AK221" s="5">
        <v>0</v>
      </c>
      <c r="AL221" s="16">
        <f t="shared" si="224"/>
        <v>0</v>
      </c>
      <c r="AM221" s="6">
        <v>0</v>
      </c>
      <c r="AN221" s="5">
        <v>0</v>
      </c>
      <c r="AO221" s="16">
        <f t="shared" si="218"/>
        <v>0</v>
      </c>
      <c r="AP221" s="6">
        <v>0</v>
      </c>
      <c r="AQ221" s="5">
        <v>0</v>
      </c>
      <c r="AR221" s="16">
        <f t="shared" si="224"/>
        <v>0</v>
      </c>
      <c r="AS221" s="6">
        <v>0</v>
      </c>
      <c r="AT221" s="5">
        <v>0</v>
      </c>
      <c r="AU221" s="16">
        <f t="shared" si="219"/>
        <v>0</v>
      </c>
      <c r="AV221" s="6">
        <v>0</v>
      </c>
      <c r="AW221" s="5">
        <v>0</v>
      </c>
      <c r="AX221" s="16">
        <f t="shared" si="224"/>
        <v>0</v>
      </c>
      <c r="AY221" s="6">
        <v>45.121000000000002</v>
      </c>
      <c r="AZ221" s="5">
        <v>623.69100000000003</v>
      </c>
      <c r="BA221" s="16">
        <f t="shared" si="224"/>
        <v>13822.632477117086</v>
      </c>
      <c r="BB221" s="6">
        <v>0</v>
      </c>
      <c r="BC221" s="5">
        <v>0</v>
      </c>
      <c r="BD221" s="16">
        <f t="shared" si="224"/>
        <v>0</v>
      </c>
      <c r="BE221" s="6">
        <v>0</v>
      </c>
      <c r="BF221" s="5">
        <v>0</v>
      </c>
      <c r="BG221" s="16">
        <f t="shared" si="224"/>
        <v>0</v>
      </c>
      <c r="BH221" s="6">
        <v>0</v>
      </c>
      <c r="BI221" s="5">
        <v>0</v>
      </c>
      <c r="BJ221" s="16">
        <f t="shared" si="224"/>
        <v>0</v>
      </c>
      <c r="BK221" s="6">
        <v>0</v>
      </c>
      <c r="BL221" s="5">
        <v>0</v>
      </c>
      <c r="BM221" s="16">
        <f t="shared" si="224"/>
        <v>0</v>
      </c>
      <c r="BN221" s="6">
        <v>0</v>
      </c>
      <c r="BO221" s="5">
        <v>0</v>
      </c>
      <c r="BP221" s="16">
        <f t="shared" si="224"/>
        <v>0</v>
      </c>
      <c r="BQ221" s="6">
        <v>0</v>
      </c>
      <c r="BR221" s="5">
        <v>0</v>
      </c>
      <c r="BS221" s="16">
        <f t="shared" si="224"/>
        <v>0</v>
      </c>
      <c r="BT221" s="6">
        <v>0</v>
      </c>
      <c r="BU221" s="5">
        <v>0</v>
      </c>
      <c r="BV221" s="16">
        <f t="shared" si="224"/>
        <v>0</v>
      </c>
      <c r="BW221" s="6">
        <v>0</v>
      </c>
      <c r="BX221" s="5">
        <v>0</v>
      </c>
      <c r="BY221" s="16">
        <f t="shared" si="225"/>
        <v>0</v>
      </c>
      <c r="BZ221" s="6">
        <v>0</v>
      </c>
      <c r="CA221" s="5">
        <v>0</v>
      </c>
      <c r="CB221" s="16">
        <f t="shared" si="223"/>
        <v>0</v>
      </c>
      <c r="CC221" s="6">
        <v>0</v>
      </c>
      <c r="CD221" s="5">
        <v>0</v>
      </c>
      <c r="CE221" s="16">
        <f t="shared" si="225"/>
        <v>0</v>
      </c>
      <c r="CF221" s="6">
        <v>0</v>
      </c>
      <c r="CG221" s="5">
        <v>0</v>
      </c>
      <c r="CH221" s="16">
        <f t="shared" si="225"/>
        <v>0</v>
      </c>
      <c r="CI221" s="6">
        <v>0</v>
      </c>
      <c r="CJ221" s="5">
        <v>0</v>
      </c>
      <c r="CK221" s="16">
        <f t="shared" si="225"/>
        <v>0</v>
      </c>
      <c r="CL221" s="6">
        <v>0</v>
      </c>
      <c r="CM221" s="5">
        <v>0</v>
      </c>
      <c r="CN221" s="16">
        <f t="shared" si="225"/>
        <v>0</v>
      </c>
      <c r="CO221" s="6">
        <v>0</v>
      </c>
      <c r="CP221" s="5">
        <v>0</v>
      </c>
      <c r="CQ221" s="16">
        <f t="shared" si="225"/>
        <v>0</v>
      </c>
      <c r="CR221" s="6">
        <v>0</v>
      </c>
      <c r="CS221" s="5">
        <v>0</v>
      </c>
      <c r="CT221" s="16">
        <f t="shared" si="225"/>
        <v>0</v>
      </c>
      <c r="CU221" s="6">
        <v>0</v>
      </c>
      <c r="CV221" s="5">
        <v>0</v>
      </c>
      <c r="CW221" s="16">
        <f t="shared" si="225"/>
        <v>0</v>
      </c>
      <c r="CX221" s="6">
        <f t="shared" si="215"/>
        <v>45.651000000000003</v>
      </c>
      <c r="CY221" s="16">
        <f t="shared" si="216"/>
        <v>642.29300000000001</v>
      </c>
    </row>
    <row r="222" spans="1:103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224"/>
        <v>0</v>
      </c>
      <c r="F222" s="6">
        <v>0</v>
      </c>
      <c r="G222" s="5">
        <v>0</v>
      </c>
      <c r="H222" s="16">
        <f t="shared" si="224"/>
        <v>0</v>
      </c>
      <c r="I222" s="6">
        <v>0</v>
      </c>
      <c r="J222" s="5">
        <v>0</v>
      </c>
      <c r="K222" s="16">
        <f t="shared" si="224"/>
        <v>0</v>
      </c>
      <c r="L222" s="6">
        <v>0</v>
      </c>
      <c r="M222" s="5">
        <v>0</v>
      </c>
      <c r="N222" s="16">
        <f t="shared" si="224"/>
        <v>0</v>
      </c>
      <c r="O222" s="69">
        <v>0.85499999999999998</v>
      </c>
      <c r="P222" s="70">
        <v>30.009</v>
      </c>
      <c r="Q222" s="16">
        <f t="shared" si="224"/>
        <v>35098.245614035084</v>
      </c>
      <c r="R222" s="6">
        <v>0</v>
      </c>
      <c r="S222" s="5">
        <v>0</v>
      </c>
      <c r="T222" s="16">
        <f t="shared" si="224"/>
        <v>0</v>
      </c>
      <c r="U222" s="6">
        <v>0</v>
      </c>
      <c r="V222" s="5">
        <v>0</v>
      </c>
      <c r="W222" s="16">
        <f t="shared" si="224"/>
        <v>0</v>
      </c>
      <c r="X222" s="6">
        <v>0</v>
      </c>
      <c r="Y222" s="5">
        <v>0</v>
      </c>
      <c r="Z222" s="16">
        <f t="shared" si="224"/>
        <v>0</v>
      </c>
      <c r="AA222" s="69">
        <v>1</v>
      </c>
      <c r="AB222" s="70">
        <v>34</v>
      </c>
      <c r="AC222" s="16">
        <f t="shared" si="224"/>
        <v>34000</v>
      </c>
      <c r="AD222" s="6">
        <v>0</v>
      </c>
      <c r="AE222" s="5">
        <v>0</v>
      </c>
      <c r="AF222" s="16">
        <f t="shared" si="224"/>
        <v>0</v>
      </c>
      <c r="AG222" s="6">
        <v>0</v>
      </c>
      <c r="AH222" s="5">
        <v>0</v>
      </c>
      <c r="AI222" s="16">
        <f t="shared" si="224"/>
        <v>0</v>
      </c>
      <c r="AJ222" s="6">
        <v>0</v>
      </c>
      <c r="AK222" s="5">
        <v>0</v>
      </c>
      <c r="AL222" s="16">
        <f t="shared" si="224"/>
        <v>0</v>
      </c>
      <c r="AM222" s="6">
        <v>0</v>
      </c>
      <c r="AN222" s="5">
        <v>0</v>
      </c>
      <c r="AO222" s="16">
        <f t="shared" si="218"/>
        <v>0</v>
      </c>
      <c r="AP222" s="6">
        <v>0</v>
      </c>
      <c r="AQ222" s="5">
        <v>0</v>
      </c>
      <c r="AR222" s="16">
        <f t="shared" si="224"/>
        <v>0</v>
      </c>
      <c r="AS222" s="6">
        <v>0</v>
      </c>
      <c r="AT222" s="5">
        <v>0</v>
      </c>
      <c r="AU222" s="16">
        <f t="shared" si="219"/>
        <v>0</v>
      </c>
      <c r="AV222" s="6">
        <v>0</v>
      </c>
      <c r="AW222" s="5">
        <v>0</v>
      </c>
      <c r="AX222" s="16">
        <f t="shared" si="224"/>
        <v>0</v>
      </c>
      <c r="AY222" s="69">
        <v>20.942</v>
      </c>
      <c r="AZ222" s="70">
        <v>469.14400000000001</v>
      </c>
      <c r="BA222" s="16">
        <f t="shared" si="224"/>
        <v>22402.062840225382</v>
      </c>
      <c r="BB222" s="6">
        <v>0</v>
      </c>
      <c r="BC222" s="5">
        <v>0</v>
      </c>
      <c r="BD222" s="16">
        <f t="shared" si="224"/>
        <v>0</v>
      </c>
      <c r="BE222" s="6">
        <v>0</v>
      </c>
      <c r="BF222" s="5">
        <v>0</v>
      </c>
      <c r="BG222" s="16">
        <f t="shared" si="224"/>
        <v>0</v>
      </c>
      <c r="BH222" s="6">
        <v>0</v>
      </c>
      <c r="BI222" s="5">
        <v>0</v>
      </c>
      <c r="BJ222" s="16">
        <f t="shared" si="224"/>
        <v>0</v>
      </c>
      <c r="BK222" s="69">
        <v>0.41</v>
      </c>
      <c r="BL222" s="70">
        <v>7.9119999999999999</v>
      </c>
      <c r="BM222" s="16">
        <f t="shared" si="224"/>
        <v>19297.560975609755</v>
      </c>
      <c r="BN222" s="69">
        <v>3.8079999999999996E-2</v>
      </c>
      <c r="BO222" s="70">
        <v>3.83</v>
      </c>
      <c r="BP222" s="16">
        <f t="shared" si="224"/>
        <v>100577.731092437</v>
      </c>
      <c r="BQ222" s="6">
        <v>0</v>
      </c>
      <c r="BR222" s="5">
        <v>0</v>
      </c>
      <c r="BS222" s="16">
        <f t="shared" si="224"/>
        <v>0</v>
      </c>
      <c r="BT222" s="6">
        <v>0</v>
      </c>
      <c r="BU222" s="5">
        <v>0</v>
      </c>
      <c r="BV222" s="16">
        <f t="shared" si="224"/>
        <v>0</v>
      </c>
      <c r="BW222" s="6">
        <v>0</v>
      </c>
      <c r="BX222" s="5">
        <v>0</v>
      </c>
      <c r="BY222" s="16">
        <f t="shared" si="225"/>
        <v>0</v>
      </c>
      <c r="BZ222" s="6">
        <v>0</v>
      </c>
      <c r="CA222" s="5">
        <v>0</v>
      </c>
      <c r="CB222" s="16">
        <f t="shared" si="223"/>
        <v>0</v>
      </c>
      <c r="CC222" s="6">
        <v>0</v>
      </c>
      <c r="CD222" s="5">
        <v>0</v>
      </c>
      <c r="CE222" s="16">
        <f t="shared" si="225"/>
        <v>0</v>
      </c>
      <c r="CF222" s="6">
        <v>0</v>
      </c>
      <c r="CG222" s="5">
        <v>0</v>
      </c>
      <c r="CH222" s="16">
        <f t="shared" si="225"/>
        <v>0</v>
      </c>
      <c r="CI222" s="6">
        <v>0</v>
      </c>
      <c r="CJ222" s="5">
        <v>0</v>
      </c>
      <c r="CK222" s="16">
        <f t="shared" si="225"/>
        <v>0</v>
      </c>
      <c r="CL222" s="6">
        <v>0</v>
      </c>
      <c r="CM222" s="5">
        <v>0</v>
      </c>
      <c r="CN222" s="16">
        <f t="shared" si="225"/>
        <v>0</v>
      </c>
      <c r="CO222" s="6">
        <v>0</v>
      </c>
      <c r="CP222" s="5">
        <v>0</v>
      </c>
      <c r="CQ222" s="16">
        <f t="shared" si="225"/>
        <v>0</v>
      </c>
      <c r="CR222" s="6">
        <v>0</v>
      </c>
      <c r="CS222" s="5">
        <v>0</v>
      </c>
      <c r="CT222" s="16">
        <f t="shared" si="225"/>
        <v>0</v>
      </c>
      <c r="CU222" s="6">
        <v>0</v>
      </c>
      <c r="CV222" s="5">
        <v>0</v>
      </c>
      <c r="CW222" s="16">
        <f t="shared" si="225"/>
        <v>0</v>
      </c>
      <c r="CX222" s="6">
        <f t="shared" si="215"/>
        <v>23.245080000000002</v>
      </c>
      <c r="CY222" s="16">
        <f t="shared" si="216"/>
        <v>544.89499999999998</v>
      </c>
    </row>
    <row r="223" spans="1:103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224"/>
        <v>0</v>
      </c>
      <c r="F223" s="6">
        <v>0</v>
      </c>
      <c r="G223" s="5">
        <v>0</v>
      </c>
      <c r="H223" s="16">
        <f t="shared" si="224"/>
        <v>0</v>
      </c>
      <c r="I223" s="6">
        <v>0</v>
      </c>
      <c r="J223" s="5">
        <v>0</v>
      </c>
      <c r="K223" s="16">
        <f t="shared" si="224"/>
        <v>0</v>
      </c>
      <c r="L223" s="6">
        <v>0</v>
      </c>
      <c r="M223" s="5">
        <v>0</v>
      </c>
      <c r="N223" s="16">
        <f t="shared" si="224"/>
        <v>0</v>
      </c>
      <c r="O223" s="10">
        <v>1.1922699999999999</v>
      </c>
      <c r="P223" s="73">
        <v>38.167000000000002</v>
      </c>
      <c r="Q223" s="16">
        <f t="shared" si="224"/>
        <v>32012.044251721512</v>
      </c>
      <c r="R223" s="6">
        <v>0</v>
      </c>
      <c r="S223" s="5">
        <v>0</v>
      </c>
      <c r="T223" s="16">
        <f t="shared" si="224"/>
        <v>0</v>
      </c>
      <c r="U223" s="6">
        <v>0</v>
      </c>
      <c r="V223" s="5">
        <v>0</v>
      </c>
      <c r="W223" s="16">
        <f t="shared" si="224"/>
        <v>0</v>
      </c>
      <c r="X223" s="6">
        <v>0</v>
      </c>
      <c r="Y223" s="5">
        <v>0</v>
      </c>
      <c r="Z223" s="16">
        <f t="shared" si="224"/>
        <v>0</v>
      </c>
      <c r="AA223" s="10">
        <v>0.25</v>
      </c>
      <c r="AB223" s="73">
        <v>6.875</v>
      </c>
      <c r="AC223" s="16">
        <f t="shared" si="224"/>
        <v>27500</v>
      </c>
      <c r="AD223" s="6">
        <v>0</v>
      </c>
      <c r="AE223" s="5">
        <v>0</v>
      </c>
      <c r="AF223" s="16">
        <f t="shared" si="224"/>
        <v>0</v>
      </c>
      <c r="AG223" s="6">
        <v>0</v>
      </c>
      <c r="AH223" s="5">
        <v>0</v>
      </c>
      <c r="AI223" s="16">
        <f t="shared" si="224"/>
        <v>0</v>
      </c>
      <c r="AJ223" s="6">
        <v>0</v>
      </c>
      <c r="AK223" s="5">
        <v>0</v>
      </c>
      <c r="AL223" s="16">
        <f t="shared" si="224"/>
        <v>0</v>
      </c>
      <c r="AM223" s="6">
        <v>0</v>
      </c>
      <c r="AN223" s="5">
        <v>0</v>
      </c>
      <c r="AO223" s="16">
        <f t="shared" si="218"/>
        <v>0</v>
      </c>
      <c r="AP223" s="6">
        <v>0</v>
      </c>
      <c r="AQ223" s="5">
        <v>0</v>
      </c>
      <c r="AR223" s="16">
        <f t="shared" si="224"/>
        <v>0</v>
      </c>
      <c r="AS223" s="6">
        <v>0</v>
      </c>
      <c r="AT223" s="5">
        <v>0</v>
      </c>
      <c r="AU223" s="16">
        <f t="shared" si="219"/>
        <v>0</v>
      </c>
      <c r="AV223" s="6">
        <v>0</v>
      </c>
      <c r="AW223" s="5">
        <v>0</v>
      </c>
      <c r="AX223" s="16">
        <f t="shared" si="224"/>
        <v>0</v>
      </c>
      <c r="AY223" s="10">
        <v>5.8999999999999997E-2</v>
      </c>
      <c r="AZ223" s="73">
        <v>2.91</v>
      </c>
      <c r="BA223" s="16">
        <f t="shared" si="224"/>
        <v>49322.03389830509</v>
      </c>
      <c r="BB223" s="6">
        <v>0</v>
      </c>
      <c r="BC223" s="5">
        <v>0</v>
      </c>
      <c r="BD223" s="16">
        <f t="shared" si="224"/>
        <v>0</v>
      </c>
      <c r="BE223" s="6">
        <v>0</v>
      </c>
      <c r="BF223" s="5">
        <v>0</v>
      </c>
      <c r="BG223" s="16">
        <f t="shared" si="224"/>
        <v>0</v>
      </c>
      <c r="BH223" s="6">
        <v>0</v>
      </c>
      <c r="BI223" s="5">
        <v>0</v>
      </c>
      <c r="BJ223" s="16">
        <f t="shared" si="224"/>
        <v>0</v>
      </c>
      <c r="BK223" s="10">
        <v>1.05</v>
      </c>
      <c r="BL223" s="73">
        <v>18.18</v>
      </c>
      <c r="BM223" s="16">
        <f t="shared" si="224"/>
        <v>17314.285714285714</v>
      </c>
      <c r="BN223" s="10">
        <v>0.13871</v>
      </c>
      <c r="BO223" s="73">
        <v>8.0410000000000004</v>
      </c>
      <c r="BP223" s="16">
        <f t="shared" si="224"/>
        <v>57969.865186360032</v>
      </c>
      <c r="BQ223" s="6">
        <v>0</v>
      </c>
      <c r="BR223" s="5">
        <v>0</v>
      </c>
      <c r="BS223" s="16">
        <f t="shared" si="224"/>
        <v>0</v>
      </c>
      <c r="BT223" s="6">
        <v>0</v>
      </c>
      <c r="BU223" s="5">
        <v>0</v>
      </c>
      <c r="BV223" s="16">
        <f t="shared" si="224"/>
        <v>0</v>
      </c>
      <c r="BW223" s="6">
        <v>0</v>
      </c>
      <c r="BX223" s="5">
        <v>0</v>
      </c>
      <c r="BY223" s="16">
        <f t="shared" si="225"/>
        <v>0</v>
      </c>
      <c r="BZ223" s="6">
        <v>0</v>
      </c>
      <c r="CA223" s="5">
        <v>0</v>
      </c>
      <c r="CB223" s="16">
        <f t="shared" si="223"/>
        <v>0</v>
      </c>
      <c r="CC223" s="6">
        <v>0</v>
      </c>
      <c r="CD223" s="5">
        <v>0</v>
      </c>
      <c r="CE223" s="16">
        <f t="shared" si="225"/>
        <v>0</v>
      </c>
      <c r="CF223" s="6">
        <v>0</v>
      </c>
      <c r="CG223" s="5">
        <v>0</v>
      </c>
      <c r="CH223" s="16">
        <f t="shared" si="225"/>
        <v>0</v>
      </c>
      <c r="CI223" s="6">
        <v>0</v>
      </c>
      <c r="CJ223" s="5">
        <v>0</v>
      </c>
      <c r="CK223" s="16">
        <f t="shared" si="225"/>
        <v>0</v>
      </c>
      <c r="CL223" s="6">
        <v>0</v>
      </c>
      <c r="CM223" s="5">
        <v>0</v>
      </c>
      <c r="CN223" s="16">
        <f t="shared" si="225"/>
        <v>0</v>
      </c>
      <c r="CO223" s="6">
        <v>0</v>
      </c>
      <c r="CP223" s="5">
        <v>0</v>
      </c>
      <c r="CQ223" s="16">
        <f t="shared" si="225"/>
        <v>0</v>
      </c>
      <c r="CR223" s="6">
        <v>0</v>
      </c>
      <c r="CS223" s="5">
        <v>0</v>
      </c>
      <c r="CT223" s="16">
        <f t="shared" si="225"/>
        <v>0</v>
      </c>
      <c r="CU223" s="6">
        <v>0</v>
      </c>
      <c r="CV223" s="5">
        <v>0</v>
      </c>
      <c r="CW223" s="16">
        <f t="shared" si="225"/>
        <v>0</v>
      </c>
      <c r="CX223" s="6">
        <f t="shared" si="215"/>
        <v>2.6899799999999998</v>
      </c>
      <c r="CY223" s="16">
        <f t="shared" si="216"/>
        <v>74.173000000000002</v>
      </c>
    </row>
    <row r="224" spans="1:103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224"/>
        <v>0</v>
      </c>
      <c r="F224" s="6">
        <v>0</v>
      </c>
      <c r="G224" s="5">
        <v>0</v>
      </c>
      <c r="H224" s="16">
        <f t="shared" si="224"/>
        <v>0</v>
      </c>
      <c r="I224" s="6">
        <v>0</v>
      </c>
      <c r="J224" s="5">
        <v>0</v>
      </c>
      <c r="K224" s="16">
        <f t="shared" si="224"/>
        <v>0</v>
      </c>
      <c r="L224" s="6">
        <v>0</v>
      </c>
      <c r="M224" s="5">
        <v>0</v>
      </c>
      <c r="N224" s="16">
        <f t="shared" si="224"/>
        <v>0</v>
      </c>
      <c r="O224" s="74">
        <v>1.1748399999999999</v>
      </c>
      <c r="P224" s="5">
        <v>11.146000000000001</v>
      </c>
      <c r="Q224" s="16">
        <f t="shared" si="224"/>
        <v>9487.2493275680099</v>
      </c>
      <c r="R224" s="6">
        <v>0</v>
      </c>
      <c r="S224" s="5">
        <v>0</v>
      </c>
      <c r="T224" s="16">
        <f t="shared" si="224"/>
        <v>0</v>
      </c>
      <c r="U224" s="6">
        <v>0</v>
      </c>
      <c r="V224" s="5">
        <v>0</v>
      </c>
      <c r="W224" s="16">
        <f t="shared" si="224"/>
        <v>0</v>
      </c>
      <c r="X224" s="6">
        <v>0</v>
      </c>
      <c r="Y224" s="5">
        <v>0</v>
      </c>
      <c r="Z224" s="16">
        <f t="shared" si="224"/>
        <v>0</v>
      </c>
      <c r="AA224" s="74">
        <v>34</v>
      </c>
      <c r="AB224" s="5">
        <v>598.5</v>
      </c>
      <c r="AC224" s="16">
        <f t="shared" si="224"/>
        <v>17602.941176470587</v>
      </c>
      <c r="AD224" s="6">
        <v>0</v>
      </c>
      <c r="AE224" s="5">
        <v>0</v>
      </c>
      <c r="AF224" s="16">
        <f t="shared" si="224"/>
        <v>0</v>
      </c>
      <c r="AG224" s="6">
        <v>0</v>
      </c>
      <c r="AH224" s="5">
        <v>0</v>
      </c>
      <c r="AI224" s="16">
        <f t="shared" si="224"/>
        <v>0</v>
      </c>
      <c r="AJ224" s="6">
        <v>0</v>
      </c>
      <c r="AK224" s="5">
        <v>0</v>
      </c>
      <c r="AL224" s="16">
        <f t="shared" si="224"/>
        <v>0</v>
      </c>
      <c r="AM224" s="6">
        <v>0</v>
      </c>
      <c r="AN224" s="5">
        <v>0</v>
      </c>
      <c r="AO224" s="16">
        <f t="shared" si="218"/>
        <v>0</v>
      </c>
      <c r="AP224" s="6">
        <v>0</v>
      </c>
      <c r="AQ224" s="5">
        <v>0</v>
      </c>
      <c r="AR224" s="16">
        <f t="shared" si="224"/>
        <v>0</v>
      </c>
      <c r="AS224" s="6">
        <v>0</v>
      </c>
      <c r="AT224" s="5">
        <v>0</v>
      </c>
      <c r="AU224" s="16">
        <f t="shared" si="219"/>
        <v>0</v>
      </c>
      <c r="AV224" s="6">
        <v>0</v>
      </c>
      <c r="AW224" s="5">
        <v>0</v>
      </c>
      <c r="AX224" s="16">
        <f t="shared" si="224"/>
        <v>0</v>
      </c>
      <c r="AY224" s="74">
        <v>0.81799999999999995</v>
      </c>
      <c r="AZ224" s="5">
        <v>13.484999999999999</v>
      </c>
      <c r="BA224" s="16">
        <f t="shared" si="224"/>
        <v>16485.330073349633</v>
      </c>
      <c r="BB224" s="6">
        <v>0</v>
      </c>
      <c r="BC224" s="5">
        <v>0</v>
      </c>
      <c r="BD224" s="16">
        <f t="shared" si="224"/>
        <v>0</v>
      </c>
      <c r="BE224" s="6">
        <v>0</v>
      </c>
      <c r="BF224" s="5">
        <v>0</v>
      </c>
      <c r="BG224" s="16">
        <f t="shared" si="224"/>
        <v>0</v>
      </c>
      <c r="BH224" s="6">
        <v>0</v>
      </c>
      <c r="BI224" s="5">
        <v>0</v>
      </c>
      <c r="BJ224" s="16">
        <f t="shared" si="224"/>
        <v>0</v>
      </c>
      <c r="BK224" s="74">
        <v>0.35</v>
      </c>
      <c r="BL224" s="5">
        <v>5.8719999999999999</v>
      </c>
      <c r="BM224" s="16">
        <f t="shared" si="224"/>
        <v>16777.142857142859</v>
      </c>
      <c r="BN224" s="74">
        <v>1.5100000000000001E-3</v>
      </c>
      <c r="BO224" s="5">
        <v>0.18</v>
      </c>
      <c r="BP224" s="16">
        <f t="shared" si="224"/>
        <v>119205.29801324503</v>
      </c>
      <c r="BQ224" s="6">
        <v>0</v>
      </c>
      <c r="BR224" s="5">
        <v>0</v>
      </c>
      <c r="BS224" s="16">
        <f t="shared" si="224"/>
        <v>0</v>
      </c>
      <c r="BT224" s="6">
        <v>0</v>
      </c>
      <c r="BU224" s="5">
        <v>0</v>
      </c>
      <c r="BV224" s="16">
        <f t="shared" si="224"/>
        <v>0</v>
      </c>
      <c r="BW224" s="6">
        <v>0</v>
      </c>
      <c r="BX224" s="5">
        <v>0</v>
      </c>
      <c r="BY224" s="16">
        <f t="shared" si="225"/>
        <v>0</v>
      </c>
      <c r="BZ224" s="6">
        <v>0</v>
      </c>
      <c r="CA224" s="5">
        <v>0</v>
      </c>
      <c r="CB224" s="16">
        <f t="shared" si="223"/>
        <v>0</v>
      </c>
      <c r="CC224" s="6">
        <v>0</v>
      </c>
      <c r="CD224" s="5">
        <v>0</v>
      </c>
      <c r="CE224" s="16">
        <f t="shared" si="225"/>
        <v>0</v>
      </c>
      <c r="CF224" s="6">
        <v>0</v>
      </c>
      <c r="CG224" s="5">
        <v>0</v>
      </c>
      <c r="CH224" s="16">
        <f t="shared" si="225"/>
        <v>0</v>
      </c>
      <c r="CI224" s="6">
        <v>0</v>
      </c>
      <c r="CJ224" s="5">
        <v>0</v>
      </c>
      <c r="CK224" s="16">
        <f t="shared" si="225"/>
        <v>0</v>
      </c>
      <c r="CL224" s="6">
        <v>0</v>
      </c>
      <c r="CM224" s="5">
        <v>0</v>
      </c>
      <c r="CN224" s="16">
        <f t="shared" si="225"/>
        <v>0</v>
      </c>
      <c r="CO224" s="6">
        <v>0</v>
      </c>
      <c r="CP224" s="5">
        <v>0</v>
      </c>
      <c r="CQ224" s="16">
        <f t="shared" si="225"/>
        <v>0</v>
      </c>
      <c r="CR224" s="6">
        <v>0</v>
      </c>
      <c r="CS224" s="5">
        <v>0</v>
      </c>
      <c r="CT224" s="16">
        <f t="shared" si="225"/>
        <v>0</v>
      </c>
      <c r="CU224" s="6">
        <v>0</v>
      </c>
      <c r="CV224" s="5">
        <v>0</v>
      </c>
      <c r="CW224" s="16">
        <f t="shared" si="225"/>
        <v>0</v>
      </c>
      <c r="CX224" s="6">
        <f t="shared" si="215"/>
        <v>36.344350000000006</v>
      </c>
      <c r="CY224" s="16">
        <f t="shared" si="216"/>
        <v>629.18299999999988</v>
      </c>
    </row>
    <row r="225" spans="1:103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224"/>
        <v>0</v>
      </c>
      <c r="F225" s="6">
        <v>0</v>
      </c>
      <c r="G225" s="5">
        <v>0</v>
      </c>
      <c r="H225" s="16">
        <f t="shared" si="224"/>
        <v>0</v>
      </c>
      <c r="I225" s="6">
        <v>0</v>
      </c>
      <c r="J225" s="5">
        <v>0</v>
      </c>
      <c r="K225" s="16">
        <f t="shared" si="224"/>
        <v>0</v>
      </c>
      <c r="L225" s="6">
        <v>0</v>
      </c>
      <c r="M225" s="5">
        <v>0</v>
      </c>
      <c r="N225" s="16">
        <f t="shared" si="224"/>
        <v>0</v>
      </c>
      <c r="O225" s="74">
        <v>0.56000000000000005</v>
      </c>
      <c r="P225" s="5">
        <v>20.773</v>
      </c>
      <c r="Q225" s="16">
        <f t="shared" si="224"/>
        <v>37094.642857142848</v>
      </c>
      <c r="R225" s="6">
        <v>0</v>
      </c>
      <c r="S225" s="5">
        <v>0</v>
      </c>
      <c r="T225" s="16">
        <f t="shared" si="224"/>
        <v>0</v>
      </c>
      <c r="U225" s="6">
        <v>0</v>
      </c>
      <c r="V225" s="5">
        <v>0</v>
      </c>
      <c r="W225" s="16">
        <f t="shared" si="224"/>
        <v>0</v>
      </c>
      <c r="X225" s="6">
        <v>0</v>
      </c>
      <c r="Y225" s="5">
        <v>0</v>
      </c>
      <c r="Z225" s="16">
        <f t="shared" si="224"/>
        <v>0</v>
      </c>
      <c r="AA225" s="74">
        <v>6</v>
      </c>
      <c r="AB225" s="5">
        <v>147</v>
      </c>
      <c r="AC225" s="16">
        <f t="shared" si="224"/>
        <v>24500</v>
      </c>
      <c r="AD225" s="6">
        <v>0</v>
      </c>
      <c r="AE225" s="5">
        <v>0</v>
      </c>
      <c r="AF225" s="16">
        <f t="shared" si="224"/>
        <v>0</v>
      </c>
      <c r="AG225" s="6">
        <v>0</v>
      </c>
      <c r="AH225" s="5">
        <v>0</v>
      </c>
      <c r="AI225" s="16">
        <f t="shared" si="224"/>
        <v>0</v>
      </c>
      <c r="AJ225" s="6">
        <v>0</v>
      </c>
      <c r="AK225" s="5">
        <v>0</v>
      </c>
      <c r="AL225" s="16">
        <f t="shared" si="224"/>
        <v>0</v>
      </c>
      <c r="AM225" s="6">
        <v>0</v>
      </c>
      <c r="AN225" s="5">
        <v>0</v>
      </c>
      <c r="AO225" s="16">
        <f t="shared" si="218"/>
        <v>0</v>
      </c>
      <c r="AP225" s="6">
        <v>0</v>
      </c>
      <c r="AQ225" s="5">
        <v>0</v>
      </c>
      <c r="AR225" s="16">
        <f t="shared" si="224"/>
        <v>0</v>
      </c>
      <c r="AS225" s="6">
        <v>0</v>
      </c>
      <c r="AT225" s="5">
        <v>0</v>
      </c>
      <c r="AU225" s="16">
        <f t="shared" si="219"/>
        <v>0</v>
      </c>
      <c r="AV225" s="6">
        <v>0</v>
      </c>
      <c r="AW225" s="5">
        <v>0</v>
      </c>
      <c r="AX225" s="16">
        <f t="shared" si="224"/>
        <v>0</v>
      </c>
      <c r="AY225" s="74">
        <v>17.54</v>
      </c>
      <c r="AZ225" s="5">
        <v>206.46799999999999</v>
      </c>
      <c r="BA225" s="16">
        <f t="shared" si="224"/>
        <v>11771.265678449259</v>
      </c>
      <c r="BB225" s="6">
        <v>0</v>
      </c>
      <c r="BC225" s="5">
        <v>0</v>
      </c>
      <c r="BD225" s="16">
        <f t="shared" si="224"/>
        <v>0</v>
      </c>
      <c r="BE225" s="6">
        <v>0</v>
      </c>
      <c r="BF225" s="5">
        <v>0</v>
      </c>
      <c r="BG225" s="16">
        <f t="shared" si="224"/>
        <v>0</v>
      </c>
      <c r="BH225" s="6">
        <v>0</v>
      </c>
      <c r="BI225" s="5">
        <v>0</v>
      </c>
      <c r="BJ225" s="16">
        <f t="shared" si="224"/>
        <v>0</v>
      </c>
      <c r="BK225" s="74">
        <v>1.2050000000000001</v>
      </c>
      <c r="BL225" s="5">
        <v>21.073</v>
      </c>
      <c r="BM225" s="16">
        <f t="shared" si="224"/>
        <v>17487.966804979253</v>
      </c>
      <c r="BN225" s="74">
        <v>1.4999999999999999E-2</v>
      </c>
      <c r="BO225" s="5">
        <v>1.1319999999999999</v>
      </c>
      <c r="BP225" s="16">
        <f t="shared" si="224"/>
        <v>75466.666666666672</v>
      </c>
      <c r="BQ225" s="6">
        <v>0</v>
      </c>
      <c r="BR225" s="5">
        <v>0</v>
      </c>
      <c r="BS225" s="16">
        <f t="shared" si="224"/>
        <v>0</v>
      </c>
      <c r="BT225" s="6">
        <v>0</v>
      </c>
      <c r="BU225" s="5">
        <v>0</v>
      </c>
      <c r="BV225" s="16">
        <f t="shared" si="224"/>
        <v>0</v>
      </c>
      <c r="BW225" s="6">
        <v>0</v>
      </c>
      <c r="BX225" s="5">
        <v>0</v>
      </c>
      <c r="BY225" s="16">
        <f t="shared" si="225"/>
        <v>0</v>
      </c>
      <c r="BZ225" s="6">
        <v>0</v>
      </c>
      <c r="CA225" s="5">
        <v>0</v>
      </c>
      <c r="CB225" s="16">
        <f t="shared" si="223"/>
        <v>0</v>
      </c>
      <c r="CC225" s="6">
        <v>0</v>
      </c>
      <c r="CD225" s="5">
        <v>0</v>
      </c>
      <c r="CE225" s="16">
        <f t="shared" si="225"/>
        <v>0</v>
      </c>
      <c r="CF225" s="6">
        <v>0</v>
      </c>
      <c r="CG225" s="5">
        <v>0</v>
      </c>
      <c r="CH225" s="16">
        <f t="shared" si="225"/>
        <v>0</v>
      </c>
      <c r="CI225" s="6">
        <v>0</v>
      </c>
      <c r="CJ225" s="5">
        <v>0</v>
      </c>
      <c r="CK225" s="16">
        <f t="shared" si="225"/>
        <v>0</v>
      </c>
      <c r="CL225" s="6">
        <v>0</v>
      </c>
      <c r="CM225" s="5">
        <v>0</v>
      </c>
      <c r="CN225" s="16">
        <f t="shared" si="225"/>
        <v>0</v>
      </c>
      <c r="CO225" s="6">
        <v>0</v>
      </c>
      <c r="CP225" s="5">
        <v>0</v>
      </c>
      <c r="CQ225" s="16">
        <f t="shared" si="225"/>
        <v>0</v>
      </c>
      <c r="CR225" s="6">
        <v>0</v>
      </c>
      <c r="CS225" s="5">
        <v>0</v>
      </c>
      <c r="CT225" s="16">
        <f t="shared" si="225"/>
        <v>0</v>
      </c>
      <c r="CU225" s="6">
        <v>0</v>
      </c>
      <c r="CV225" s="5">
        <v>0</v>
      </c>
      <c r="CW225" s="16">
        <f t="shared" si="225"/>
        <v>0</v>
      </c>
      <c r="CX225" s="6">
        <f t="shared" si="215"/>
        <v>25.32</v>
      </c>
      <c r="CY225" s="16">
        <f t="shared" si="216"/>
        <v>396.44599999999997</v>
      </c>
    </row>
    <row r="226" spans="1:103" ht="15" thickBot="1" x14ac:dyDescent="0.35">
      <c r="A226" s="64"/>
      <c r="B226" s="65" t="s">
        <v>17</v>
      </c>
      <c r="C226" s="66">
        <f t="shared" ref="C226:D226" si="226">SUM(C214:C225)</f>
        <v>0</v>
      </c>
      <c r="D226" s="67">
        <f t="shared" si="226"/>
        <v>0</v>
      </c>
      <c r="E226" s="68"/>
      <c r="F226" s="66">
        <f t="shared" ref="F226:G226" si="227">SUM(F214:F225)</f>
        <v>0</v>
      </c>
      <c r="G226" s="67">
        <f t="shared" si="227"/>
        <v>0</v>
      </c>
      <c r="H226" s="68"/>
      <c r="I226" s="66">
        <f t="shared" ref="I226:J226" si="228">SUM(I214:I225)</f>
        <v>0</v>
      </c>
      <c r="J226" s="67">
        <f t="shared" si="228"/>
        <v>0</v>
      </c>
      <c r="K226" s="68"/>
      <c r="L226" s="66">
        <f t="shared" ref="L226:M226" si="229">SUM(L214:L225)</f>
        <v>0</v>
      </c>
      <c r="M226" s="67">
        <f t="shared" si="229"/>
        <v>0</v>
      </c>
      <c r="N226" s="68"/>
      <c r="O226" s="66">
        <f t="shared" ref="O226:P226" si="230">SUM(O214:O225)</f>
        <v>6.7321100000000005</v>
      </c>
      <c r="P226" s="67">
        <f t="shared" si="230"/>
        <v>203.523</v>
      </c>
      <c r="Q226" s="68"/>
      <c r="R226" s="66">
        <f t="shared" ref="R226:S226" si="231">SUM(R214:R225)</f>
        <v>0</v>
      </c>
      <c r="S226" s="67">
        <f t="shared" si="231"/>
        <v>0</v>
      </c>
      <c r="T226" s="68"/>
      <c r="U226" s="66">
        <f t="shared" ref="U226:V226" si="232">SUM(U214:U225)</f>
        <v>0</v>
      </c>
      <c r="V226" s="67">
        <f t="shared" si="232"/>
        <v>0</v>
      </c>
      <c r="W226" s="68"/>
      <c r="X226" s="66">
        <f t="shared" ref="X226:Y226" si="233">SUM(X214:X225)</f>
        <v>0</v>
      </c>
      <c r="Y226" s="67">
        <f t="shared" si="233"/>
        <v>0</v>
      </c>
      <c r="Z226" s="68"/>
      <c r="AA226" s="66">
        <f t="shared" ref="AA226:AB226" si="234">SUM(AA214:AA225)</f>
        <v>75.25</v>
      </c>
      <c r="AB226" s="67">
        <f t="shared" si="234"/>
        <v>1415.375</v>
      </c>
      <c r="AC226" s="68"/>
      <c r="AD226" s="66">
        <f t="shared" ref="AD226:AE226" si="235">SUM(AD214:AD225)</f>
        <v>0</v>
      </c>
      <c r="AE226" s="67">
        <f t="shared" si="235"/>
        <v>0</v>
      </c>
      <c r="AF226" s="68"/>
      <c r="AG226" s="66">
        <f t="shared" ref="AG226:AH226" si="236">SUM(AG214:AG225)</f>
        <v>0</v>
      </c>
      <c r="AH226" s="67">
        <f t="shared" si="236"/>
        <v>0</v>
      </c>
      <c r="AI226" s="68"/>
      <c r="AJ226" s="66">
        <f t="shared" ref="AJ226:AK226" si="237">SUM(AJ214:AJ225)</f>
        <v>0</v>
      </c>
      <c r="AK226" s="67">
        <f t="shared" si="237"/>
        <v>0</v>
      </c>
      <c r="AL226" s="68"/>
      <c r="AM226" s="66">
        <f t="shared" ref="AM226:AN226" si="238">SUM(AM214:AM225)</f>
        <v>0</v>
      </c>
      <c r="AN226" s="67">
        <f t="shared" si="238"/>
        <v>0</v>
      </c>
      <c r="AO226" s="68"/>
      <c r="AP226" s="66">
        <f t="shared" ref="AP226:AQ226" si="239">SUM(AP214:AP225)</f>
        <v>0</v>
      </c>
      <c r="AQ226" s="67">
        <f t="shared" si="239"/>
        <v>0</v>
      </c>
      <c r="AR226" s="68"/>
      <c r="AS226" s="66">
        <f t="shared" ref="AS226:AT226" si="240">SUM(AS214:AS225)</f>
        <v>0</v>
      </c>
      <c r="AT226" s="67">
        <f t="shared" si="240"/>
        <v>0</v>
      </c>
      <c r="AU226" s="68"/>
      <c r="AV226" s="66">
        <f t="shared" ref="AV226:AW226" si="241">SUM(AV214:AV225)</f>
        <v>0</v>
      </c>
      <c r="AW226" s="67">
        <f t="shared" si="241"/>
        <v>0</v>
      </c>
      <c r="AX226" s="68"/>
      <c r="AY226" s="66">
        <f t="shared" ref="AY226:AZ226" si="242">SUM(AY214:AY225)</f>
        <v>86.78</v>
      </c>
      <c r="AZ226" s="67">
        <f t="shared" si="242"/>
        <v>1683.6610000000001</v>
      </c>
      <c r="BA226" s="68"/>
      <c r="BB226" s="66">
        <f t="shared" ref="BB226:BC226" si="243">SUM(BB214:BB225)</f>
        <v>0</v>
      </c>
      <c r="BC226" s="67">
        <f t="shared" si="243"/>
        <v>0</v>
      </c>
      <c r="BD226" s="68"/>
      <c r="BE226" s="66">
        <f t="shared" ref="BE226:BF226" si="244">SUM(BE214:BE225)</f>
        <v>0</v>
      </c>
      <c r="BF226" s="67">
        <f t="shared" si="244"/>
        <v>0</v>
      </c>
      <c r="BG226" s="68"/>
      <c r="BH226" s="66">
        <f t="shared" ref="BH226:BI226" si="245">SUM(BH214:BH225)</f>
        <v>0</v>
      </c>
      <c r="BI226" s="67">
        <f t="shared" si="245"/>
        <v>0</v>
      </c>
      <c r="BJ226" s="68"/>
      <c r="BK226" s="66">
        <f t="shared" ref="BK226:BL226" si="246">SUM(BK214:BK225)</f>
        <v>5.3029999999999999</v>
      </c>
      <c r="BL226" s="67">
        <f t="shared" si="246"/>
        <v>96.510999999999996</v>
      </c>
      <c r="BM226" s="68"/>
      <c r="BN226" s="66">
        <f t="shared" ref="BN226:BO226" si="247">SUM(BN214:BN225)</f>
        <v>1.1706699999999999</v>
      </c>
      <c r="BO226" s="67">
        <f t="shared" si="247"/>
        <v>23.206</v>
      </c>
      <c r="BP226" s="68"/>
      <c r="BQ226" s="66">
        <f t="shared" ref="BQ226:BR226" si="248">SUM(BQ214:BQ225)</f>
        <v>0</v>
      </c>
      <c r="BR226" s="67">
        <f t="shared" si="248"/>
        <v>0</v>
      </c>
      <c r="BS226" s="68"/>
      <c r="BT226" s="66">
        <f t="shared" ref="BT226:BU226" si="249">SUM(BT214:BT225)</f>
        <v>0</v>
      </c>
      <c r="BU226" s="67">
        <f t="shared" si="249"/>
        <v>0</v>
      </c>
      <c r="BV226" s="68"/>
      <c r="BW226" s="66">
        <f t="shared" ref="BW226:BX226" si="250">SUM(BW214:BW225)</f>
        <v>0</v>
      </c>
      <c r="BX226" s="67">
        <f t="shared" si="250"/>
        <v>0</v>
      </c>
      <c r="BY226" s="68"/>
      <c r="BZ226" s="66">
        <f t="shared" ref="BZ226:CA226" si="251">SUM(BZ214:BZ225)</f>
        <v>0</v>
      </c>
      <c r="CA226" s="67">
        <f t="shared" si="251"/>
        <v>0</v>
      </c>
      <c r="CB226" s="68"/>
      <c r="CC226" s="66">
        <f t="shared" ref="CC226:CD226" si="252">SUM(CC214:CC225)</f>
        <v>0</v>
      </c>
      <c r="CD226" s="67">
        <f t="shared" si="252"/>
        <v>0</v>
      </c>
      <c r="CE226" s="68"/>
      <c r="CF226" s="66">
        <f t="shared" ref="CF226:CG226" si="253">SUM(CF214:CF225)</f>
        <v>0</v>
      </c>
      <c r="CG226" s="67">
        <f t="shared" si="253"/>
        <v>0</v>
      </c>
      <c r="CH226" s="68"/>
      <c r="CI226" s="66">
        <f t="shared" ref="CI226:CJ226" si="254">SUM(CI214:CI225)</f>
        <v>0</v>
      </c>
      <c r="CJ226" s="67">
        <f t="shared" si="254"/>
        <v>0</v>
      </c>
      <c r="CK226" s="68"/>
      <c r="CL226" s="66">
        <f t="shared" ref="CL226:CM226" si="255">SUM(CL214:CL225)</f>
        <v>0</v>
      </c>
      <c r="CM226" s="67">
        <f t="shared" si="255"/>
        <v>0</v>
      </c>
      <c r="CN226" s="68"/>
      <c r="CO226" s="66">
        <f t="shared" ref="CO226:CP226" si="256">SUM(CO214:CO225)</f>
        <v>0</v>
      </c>
      <c r="CP226" s="67">
        <f t="shared" si="256"/>
        <v>0</v>
      </c>
      <c r="CQ226" s="68"/>
      <c r="CR226" s="66">
        <f t="shared" ref="CR226:CS226" si="257">SUM(CR214:CR225)</f>
        <v>2E-3</v>
      </c>
      <c r="CS226" s="67">
        <f t="shared" si="257"/>
        <v>1.095</v>
      </c>
      <c r="CT226" s="68"/>
      <c r="CU226" s="66">
        <f t="shared" ref="CU226:CV226" si="258">SUM(CU214:CU225)</f>
        <v>0</v>
      </c>
      <c r="CV226" s="67">
        <f t="shared" si="258"/>
        <v>0</v>
      </c>
      <c r="CW226" s="68"/>
      <c r="CX226" s="42">
        <f t="shared" si="215"/>
        <v>175.23778000000001</v>
      </c>
      <c r="CY226" s="43">
        <f t="shared" si="216"/>
        <v>3423.3710000000001</v>
      </c>
    </row>
    <row r="227" spans="1:103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259">IF(F227=0,0,G227/F227*1000)</f>
        <v>0</v>
      </c>
      <c r="I227" s="6">
        <v>0</v>
      </c>
      <c r="J227" s="5">
        <v>0</v>
      </c>
      <c r="K227" s="16">
        <f t="shared" ref="K227:K238" si="260">IF(I227=0,0,J227/I227*1000)</f>
        <v>0</v>
      </c>
      <c r="L227" s="6">
        <v>0</v>
      </c>
      <c r="M227" s="5">
        <v>0</v>
      </c>
      <c r="N227" s="16">
        <f t="shared" ref="N227:N238" si="261">IF(L227=0,0,M227/L227*1000)</f>
        <v>0</v>
      </c>
      <c r="O227" s="74">
        <v>0.63500000000000001</v>
      </c>
      <c r="P227" s="5">
        <v>23.556999999999999</v>
      </c>
      <c r="Q227" s="16">
        <f t="shared" ref="Q227:Q238" si="262">IF(O227=0,0,P227/O227*1000)</f>
        <v>37097.637795275587</v>
      </c>
      <c r="R227" s="6">
        <v>0</v>
      </c>
      <c r="S227" s="5">
        <v>0</v>
      </c>
      <c r="T227" s="16">
        <f t="shared" ref="T227:T238" si="263">IF(R227=0,0,S227/R227*1000)</f>
        <v>0</v>
      </c>
      <c r="U227" s="6">
        <v>0</v>
      </c>
      <c r="V227" s="5">
        <v>0</v>
      </c>
      <c r="W227" s="16">
        <f t="shared" ref="W227:W238" si="264">IF(U227=0,0,V227/U227*1000)</f>
        <v>0</v>
      </c>
      <c r="X227" s="6">
        <v>0</v>
      </c>
      <c r="Y227" s="5">
        <v>0</v>
      </c>
      <c r="Z227" s="16">
        <f t="shared" ref="Z227:Z238" si="265">IF(X227=0,0,Y227/X227*1000)</f>
        <v>0</v>
      </c>
      <c r="AA227" s="6">
        <v>0</v>
      </c>
      <c r="AB227" s="5">
        <v>0</v>
      </c>
      <c r="AC227" s="16">
        <f t="shared" ref="AC227:AC238" si="266">IF(AA227=0,0,AB227/AA227*1000)</f>
        <v>0</v>
      </c>
      <c r="AD227" s="6">
        <v>0</v>
      </c>
      <c r="AE227" s="5">
        <v>0</v>
      </c>
      <c r="AF227" s="16">
        <f t="shared" ref="AF227:AF238" si="267">IF(AD227=0,0,AE227/AD227*1000)</f>
        <v>0</v>
      </c>
      <c r="AG227" s="6">
        <v>0</v>
      </c>
      <c r="AH227" s="5">
        <v>0</v>
      </c>
      <c r="AI227" s="16">
        <f t="shared" ref="AI227:AI238" si="268">IF(AG227=0,0,AH227/AG227*1000)</f>
        <v>0</v>
      </c>
      <c r="AJ227" s="6">
        <v>0</v>
      </c>
      <c r="AK227" s="5">
        <v>0</v>
      </c>
      <c r="AL227" s="16">
        <f t="shared" ref="AL227:AL238" si="269">IF(AJ227=0,0,AK227/AJ227*1000)</f>
        <v>0</v>
      </c>
      <c r="AM227" s="6">
        <v>0</v>
      </c>
      <c r="AN227" s="5">
        <v>0</v>
      </c>
      <c r="AO227" s="16">
        <f t="shared" ref="AO227:AO238" si="270">IF(AM227=0,0,AN227/AM227*1000)</f>
        <v>0</v>
      </c>
      <c r="AP227" s="6">
        <v>0</v>
      </c>
      <c r="AQ227" s="5">
        <v>0</v>
      </c>
      <c r="AR227" s="16">
        <f t="shared" ref="AR227:AR238" si="271">IF(AP227=0,0,AQ227/AP227*1000)</f>
        <v>0</v>
      </c>
      <c r="AS227" s="6">
        <v>0</v>
      </c>
      <c r="AT227" s="5">
        <v>0</v>
      </c>
      <c r="AU227" s="16">
        <f t="shared" ref="AU227:AU238" si="272">IF(AS227=0,0,AT227/AS227*1000)</f>
        <v>0</v>
      </c>
      <c r="AV227" s="6">
        <v>0</v>
      </c>
      <c r="AW227" s="5">
        <v>0</v>
      </c>
      <c r="AX227" s="16">
        <f t="shared" ref="AX227:AX238" si="273">IF(AV227=0,0,AW227/AV227*1000)</f>
        <v>0</v>
      </c>
      <c r="AY227" s="74">
        <v>17.61</v>
      </c>
      <c r="AZ227" s="5">
        <v>250.643</v>
      </c>
      <c r="BA227" s="16">
        <f t="shared" ref="BA227:BA238" si="274">IF(AY227=0,0,AZ227/AY227*1000)</f>
        <v>14232.992617830778</v>
      </c>
      <c r="BB227" s="6">
        <v>0</v>
      </c>
      <c r="BC227" s="5">
        <v>0</v>
      </c>
      <c r="BD227" s="16">
        <f t="shared" ref="BD227:BD238" si="275">IF(BB227=0,0,BC227/BB227*1000)</f>
        <v>0</v>
      </c>
      <c r="BE227" s="6">
        <v>0</v>
      </c>
      <c r="BF227" s="5">
        <v>0</v>
      </c>
      <c r="BG227" s="16">
        <f t="shared" ref="BG227:BG238" si="276">IF(BE227=0,0,BF227/BE227*1000)</f>
        <v>0</v>
      </c>
      <c r="BH227" s="6">
        <v>0</v>
      </c>
      <c r="BI227" s="5">
        <v>0</v>
      </c>
      <c r="BJ227" s="16">
        <f t="shared" ref="BJ227:BJ238" si="277">IF(BH227=0,0,BI227/BH227*1000)</f>
        <v>0</v>
      </c>
      <c r="BK227" s="6">
        <v>0</v>
      </c>
      <c r="BL227" s="5">
        <v>0</v>
      </c>
      <c r="BM227" s="16">
        <f t="shared" ref="BM227:BM238" si="278">IF(BK227=0,0,BL227/BK227*1000)</f>
        <v>0</v>
      </c>
      <c r="BN227" s="74">
        <v>0.09</v>
      </c>
      <c r="BO227" s="5">
        <v>3.7210000000000001</v>
      </c>
      <c r="BP227" s="16">
        <f t="shared" ref="BP227:BP238" si="279">IF(BN227=0,0,BO227/BN227*1000)</f>
        <v>41344.444444444445</v>
      </c>
      <c r="BQ227" s="6">
        <v>0</v>
      </c>
      <c r="BR227" s="5">
        <v>0</v>
      </c>
      <c r="BS227" s="16">
        <f t="shared" ref="BS227:BS238" si="280">IF(BQ227=0,0,BR227/BQ227*1000)</f>
        <v>0</v>
      </c>
      <c r="BT227" s="6">
        <v>0</v>
      </c>
      <c r="BU227" s="5">
        <v>0</v>
      </c>
      <c r="BV227" s="16">
        <f t="shared" ref="BV227:BV238" si="281">IF(BT227=0,0,BU227/BT227*1000)</f>
        <v>0</v>
      </c>
      <c r="BW227" s="6">
        <v>0</v>
      </c>
      <c r="BX227" s="5">
        <v>0</v>
      </c>
      <c r="BY227" s="16">
        <f t="shared" ref="BY227:BY238" si="282">IF(BW227=0,0,BX227/BW227*1000)</f>
        <v>0</v>
      </c>
      <c r="BZ227" s="6">
        <v>0</v>
      </c>
      <c r="CA227" s="5">
        <v>0</v>
      </c>
      <c r="CB227" s="16">
        <f t="shared" ref="CB227:CB238" si="283">IF(BZ227=0,0,CA227/BZ227*1000)</f>
        <v>0</v>
      </c>
      <c r="CC227" s="6">
        <v>0</v>
      </c>
      <c r="CD227" s="5">
        <v>0</v>
      </c>
      <c r="CE227" s="16">
        <f t="shared" ref="CE227:CE238" si="284">IF(CC227=0,0,CD227/CC227*1000)</f>
        <v>0</v>
      </c>
      <c r="CF227" s="6">
        <v>0</v>
      </c>
      <c r="CG227" s="5">
        <v>0</v>
      </c>
      <c r="CH227" s="16">
        <f t="shared" ref="CH227:CH238" si="285">IF(CF227=0,0,CG227/CF227*1000)</f>
        <v>0</v>
      </c>
      <c r="CI227" s="6">
        <v>0</v>
      </c>
      <c r="CJ227" s="5">
        <v>0</v>
      </c>
      <c r="CK227" s="16">
        <f t="shared" ref="CK227:CK238" si="286">IF(CI227=0,0,CJ227/CI227*1000)</f>
        <v>0</v>
      </c>
      <c r="CL227" s="6">
        <v>0</v>
      </c>
      <c r="CM227" s="5">
        <v>0</v>
      </c>
      <c r="CN227" s="16">
        <f t="shared" ref="CN227:CN238" si="287">IF(CL227=0,0,CM227/CL227*1000)</f>
        <v>0</v>
      </c>
      <c r="CO227" s="6">
        <v>0</v>
      </c>
      <c r="CP227" s="5">
        <v>0</v>
      </c>
      <c r="CQ227" s="16">
        <f t="shared" ref="CQ227:CQ238" si="288">IF(CO227=0,0,CP227/CO227*1000)</f>
        <v>0</v>
      </c>
      <c r="CR227" s="6">
        <v>0</v>
      </c>
      <c r="CS227" s="5">
        <v>0</v>
      </c>
      <c r="CT227" s="16">
        <f t="shared" ref="CT227:CT238" si="289">IF(CR227=0,0,CS227/CR227*1000)</f>
        <v>0</v>
      </c>
      <c r="CU227" s="6">
        <v>0</v>
      </c>
      <c r="CV227" s="5">
        <v>0</v>
      </c>
      <c r="CW227" s="16">
        <f t="shared" ref="CW227:CW238" si="290">IF(CU227=0,0,CV227/CU227*1000)</f>
        <v>0</v>
      </c>
      <c r="CX227" s="6">
        <f t="shared" ref="CX227:CX231" si="291">SUM(CU227,CR227,CO227,CL227,CI227,CC227,BW227,BT227,BQ227,BK227,BB227,AV227,AP227,AJ227,AD227,X227,R227,L227,F227,C227,AG227,I227+AA227+BN227+O227+BH227+AY227+U227+CF227+BE227)+AM227</f>
        <v>18.335000000000001</v>
      </c>
      <c r="CY227" s="16">
        <f t="shared" ref="CY227:CY231" si="292">SUM(CV227,CS227,CP227,CM227,CJ227,CD227,BX227,BU227,BR227,BL227,BC227,AW227,AQ227,AK227,AE227,Y227,S227,M227,G227,D227,AH227,J227+AB227+BO227+P227+BI227+AZ227+V227+CG227+BF227)+AN227</f>
        <v>277.92099999999999</v>
      </c>
    </row>
    <row r="228" spans="1:103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293">IF(C228=0,0,D228/C228*1000)</f>
        <v>0</v>
      </c>
      <c r="F228" s="6">
        <v>0</v>
      </c>
      <c r="G228" s="5">
        <v>0</v>
      </c>
      <c r="H228" s="16">
        <f t="shared" si="259"/>
        <v>0</v>
      </c>
      <c r="I228" s="6">
        <v>0</v>
      </c>
      <c r="J228" s="5">
        <v>0</v>
      </c>
      <c r="K228" s="16">
        <f t="shared" si="260"/>
        <v>0</v>
      </c>
      <c r="L228" s="6">
        <v>0</v>
      </c>
      <c r="M228" s="5">
        <v>0</v>
      </c>
      <c r="N228" s="16">
        <f t="shared" si="261"/>
        <v>0</v>
      </c>
      <c r="O228" s="74">
        <v>26.964272339150625</v>
      </c>
      <c r="P228" s="5">
        <v>40.052999999999997</v>
      </c>
      <c r="Q228" s="16">
        <f t="shared" si="262"/>
        <v>1485.4100083333333</v>
      </c>
      <c r="R228" s="6">
        <v>0</v>
      </c>
      <c r="S228" s="5">
        <v>0</v>
      </c>
      <c r="T228" s="16">
        <f t="shared" si="263"/>
        <v>0</v>
      </c>
      <c r="U228" s="6">
        <v>0</v>
      </c>
      <c r="V228" s="5">
        <v>0</v>
      </c>
      <c r="W228" s="16">
        <f t="shared" si="264"/>
        <v>0</v>
      </c>
      <c r="X228" s="6">
        <v>0</v>
      </c>
      <c r="Y228" s="5">
        <v>0</v>
      </c>
      <c r="Z228" s="16">
        <f t="shared" si="265"/>
        <v>0</v>
      </c>
      <c r="AA228" s="74">
        <v>26.424870466321245</v>
      </c>
      <c r="AB228" s="5">
        <v>3.86</v>
      </c>
      <c r="AC228" s="16">
        <f t="shared" si="266"/>
        <v>146.07450980392156</v>
      </c>
      <c r="AD228" s="6">
        <v>0</v>
      </c>
      <c r="AE228" s="5">
        <v>0</v>
      </c>
      <c r="AF228" s="16">
        <f t="shared" si="267"/>
        <v>0</v>
      </c>
      <c r="AG228" s="6">
        <v>0</v>
      </c>
      <c r="AH228" s="5">
        <v>0</v>
      </c>
      <c r="AI228" s="16">
        <f t="shared" si="268"/>
        <v>0</v>
      </c>
      <c r="AJ228" s="6">
        <v>0</v>
      </c>
      <c r="AK228" s="5">
        <v>0</v>
      </c>
      <c r="AL228" s="16">
        <f t="shared" si="269"/>
        <v>0</v>
      </c>
      <c r="AM228" s="6">
        <v>0</v>
      </c>
      <c r="AN228" s="5">
        <v>0</v>
      </c>
      <c r="AO228" s="16">
        <f t="shared" si="270"/>
        <v>0</v>
      </c>
      <c r="AP228" s="6">
        <v>0</v>
      </c>
      <c r="AQ228" s="5">
        <v>0</v>
      </c>
      <c r="AR228" s="16">
        <f t="shared" si="271"/>
        <v>0</v>
      </c>
      <c r="AS228" s="6">
        <v>0</v>
      </c>
      <c r="AT228" s="5">
        <v>0</v>
      </c>
      <c r="AU228" s="16">
        <f t="shared" si="272"/>
        <v>0</v>
      </c>
      <c r="AV228" s="6">
        <v>0</v>
      </c>
      <c r="AW228" s="5">
        <v>0</v>
      </c>
      <c r="AX228" s="16">
        <f t="shared" si="273"/>
        <v>0</v>
      </c>
      <c r="AY228" s="74">
        <v>81.081081081081081</v>
      </c>
      <c r="AZ228" s="5">
        <v>0.37</v>
      </c>
      <c r="BA228" s="16">
        <f t="shared" si="274"/>
        <v>4.5633333333333335</v>
      </c>
      <c r="BB228" s="6">
        <v>0</v>
      </c>
      <c r="BC228" s="5">
        <v>0</v>
      </c>
      <c r="BD228" s="16">
        <f t="shared" si="275"/>
        <v>0</v>
      </c>
      <c r="BE228" s="6">
        <v>0</v>
      </c>
      <c r="BF228" s="5">
        <v>0</v>
      </c>
      <c r="BG228" s="16">
        <f t="shared" si="276"/>
        <v>0</v>
      </c>
      <c r="BH228" s="6">
        <v>0</v>
      </c>
      <c r="BI228" s="5">
        <v>0</v>
      </c>
      <c r="BJ228" s="16">
        <f t="shared" si="277"/>
        <v>0</v>
      </c>
      <c r="BK228" s="74">
        <v>104.90977759127151</v>
      </c>
      <c r="BL228" s="5">
        <v>4.766</v>
      </c>
      <c r="BM228" s="16">
        <f t="shared" si="278"/>
        <v>45.429511999999995</v>
      </c>
      <c r="BN228" s="74">
        <v>24.980570667258796</v>
      </c>
      <c r="BO228" s="5">
        <v>9.0069999999999997</v>
      </c>
      <c r="BP228" s="16">
        <f t="shared" si="279"/>
        <v>360.56021777777778</v>
      </c>
      <c r="BQ228" s="6">
        <v>0</v>
      </c>
      <c r="BR228" s="5">
        <v>0</v>
      </c>
      <c r="BS228" s="16">
        <f t="shared" si="280"/>
        <v>0</v>
      </c>
      <c r="BT228" s="6">
        <v>0</v>
      </c>
      <c r="BU228" s="5">
        <v>0</v>
      </c>
      <c r="BV228" s="16">
        <f t="shared" si="281"/>
        <v>0</v>
      </c>
      <c r="BW228" s="6">
        <v>0</v>
      </c>
      <c r="BX228" s="5">
        <v>0</v>
      </c>
      <c r="BY228" s="16">
        <f t="shared" si="282"/>
        <v>0</v>
      </c>
      <c r="BZ228" s="6">
        <v>0</v>
      </c>
      <c r="CA228" s="5">
        <v>0</v>
      </c>
      <c r="CB228" s="16">
        <f t="shared" si="283"/>
        <v>0</v>
      </c>
      <c r="CC228" s="6">
        <v>0</v>
      </c>
      <c r="CD228" s="5">
        <v>0</v>
      </c>
      <c r="CE228" s="16">
        <f t="shared" si="284"/>
        <v>0</v>
      </c>
      <c r="CF228" s="6">
        <v>0</v>
      </c>
      <c r="CG228" s="5">
        <v>0</v>
      </c>
      <c r="CH228" s="16">
        <f t="shared" si="285"/>
        <v>0</v>
      </c>
      <c r="CI228" s="6">
        <v>0</v>
      </c>
      <c r="CJ228" s="5">
        <v>0</v>
      </c>
      <c r="CK228" s="16">
        <f t="shared" si="286"/>
        <v>0</v>
      </c>
      <c r="CL228" s="6">
        <v>0</v>
      </c>
      <c r="CM228" s="5">
        <v>0</v>
      </c>
      <c r="CN228" s="16">
        <f t="shared" si="287"/>
        <v>0</v>
      </c>
      <c r="CO228" s="6">
        <v>0</v>
      </c>
      <c r="CP228" s="5">
        <v>0</v>
      </c>
      <c r="CQ228" s="16">
        <f t="shared" si="288"/>
        <v>0</v>
      </c>
      <c r="CR228" s="6">
        <v>0</v>
      </c>
      <c r="CS228" s="5">
        <v>0</v>
      </c>
      <c r="CT228" s="16">
        <f t="shared" si="289"/>
        <v>0</v>
      </c>
      <c r="CU228" s="6">
        <v>0</v>
      </c>
      <c r="CV228" s="5">
        <v>0</v>
      </c>
      <c r="CW228" s="16">
        <f t="shared" si="290"/>
        <v>0</v>
      </c>
      <c r="CX228" s="6">
        <f t="shared" si="291"/>
        <v>264.36057214508327</v>
      </c>
      <c r="CY228" s="16">
        <f t="shared" si="292"/>
        <v>58.05599999999999</v>
      </c>
    </row>
    <row r="229" spans="1:103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293"/>
        <v>0</v>
      </c>
      <c r="F229" s="6">
        <v>0</v>
      </c>
      <c r="G229" s="5">
        <v>0</v>
      </c>
      <c r="H229" s="16">
        <f t="shared" si="259"/>
        <v>0</v>
      </c>
      <c r="I229" s="6">
        <v>0</v>
      </c>
      <c r="J229" s="5">
        <v>0</v>
      </c>
      <c r="K229" s="16">
        <f t="shared" si="260"/>
        <v>0</v>
      </c>
      <c r="L229" s="6">
        <v>0</v>
      </c>
      <c r="M229" s="5">
        <v>0</v>
      </c>
      <c r="N229" s="16">
        <f t="shared" si="261"/>
        <v>0</v>
      </c>
      <c r="O229" s="74">
        <v>0.505</v>
      </c>
      <c r="P229" s="5">
        <v>18.728000000000002</v>
      </c>
      <c r="Q229" s="16">
        <f t="shared" si="262"/>
        <v>37085.148514851491</v>
      </c>
      <c r="R229" s="6">
        <v>0</v>
      </c>
      <c r="S229" s="5">
        <v>0</v>
      </c>
      <c r="T229" s="16">
        <f t="shared" si="263"/>
        <v>0</v>
      </c>
      <c r="U229" s="6">
        <v>0</v>
      </c>
      <c r="V229" s="5">
        <v>0</v>
      </c>
      <c r="W229" s="16">
        <f t="shared" si="264"/>
        <v>0</v>
      </c>
      <c r="X229" s="6">
        <v>0</v>
      </c>
      <c r="Y229" s="5">
        <v>0</v>
      </c>
      <c r="Z229" s="16">
        <f t="shared" si="265"/>
        <v>0</v>
      </c>
      <c r="AA229" s="6">
        <v>0</v>
      </c>
      <c r="AB229" s="5">
        <v>0</v>
      </c>
      <c r="AC229" s="16">
        <f t="shared" si="266"/>
        <v>0</v>
      </c>
      <c r="AD229" s="6">
        <v>0</v>
      </c>
      <c r="AE229" s="5">
        <v>0</v>
      </c>
      <c r="AF229" s="16">
        <f t="shared" si="267"/>
        <v>0</v>
      </c>
      <c r="AG229" s="6">
        <v>0</v>
      </c>
      <c r="AH229" s="5">
        <v>0</v>
      </c>
      <c r="AI229" s="16">
        <f t="shared" si="268"/>
        <v>0</v>
      </c>
      <c r="AJ229" s="6">
        <v>0</v>
      </c>
      <c r="AK229" s="5">
        <v>0</v>
      </c>
      <c r="AL229" s="16">
        <f t="shared" si="269"/>
        <v>0</v>
      </c>
      <c r="AM229" s="6">
        <v>0</v>
      </c>
      <c r="AN229" s="5">
        <v>0</v>
      </c>
      <c r="AO229" s="16">
        <f t="shared" si="270"/>
        <v>0</v>
      </c>
      <c r="AP229" s="6">
        <v>0</v>
      </c>
      <c r="AQ229" s="5">
        <v>0</v>
      </c>
      <c r="AR229" s="16">
        <f t="shared" si="271"/>
        <v>0</v>
      </c>
      <c r="AS229" s="6">
        <v>0</v>
      </c>
      <c r="AT229" s="5">
        <v>0</v>
      </c>
      <c r="AU229" s="16">
        <f t="shared" si="272"/>
        <v>0</v>
      </c>
      <c r="AV229" s="6">
        <v>0</v>
      </c>
      <c r="AW229" s="5">
        <v>0</v>
      </c>
      <c r="AX229" s="16">
        <f t="shared" si="273"/>
        <v>0</v>
      </c>
      <c r="AY229" s="74">
        <v>9.86</v>
      </c>
      <c r="AZ229" s="5">
        <v>248.27600000000001</v>
      </c>
      <c r="BA229" s="16">
        <f t="shared" si="274"/>
        <v>25180.121703853954</v>
      </c>
      <c r="BB229" s="6">
        <v>0</v>
      </c>
      <c r="BC229" s="5">
        <v>0</v>
      </c>
      <c r="BD229" s="16">
        <f t="shared" si="275"/>
        <v>0</v>
      </c>
      <c r="BE229" s="6">
        <v>0</v>
      </c>
      <c r="BF229" s="5">
        <v>0</v>
      </c>
      <c r="BG229" s="16">
        <f t="shared" si="276"/>
        <v>0</v>
      </c>
      <c r="BH229" s="6">
        <v>0</v>
      </c>
      <c r="BI229" s="5">
        <v>0</v>
      </c>
      <c r="BJ229" s="16">
        <f t="shared" si="277"/>
        <v>0</v>
      </c>
      <c r="BK229" s="74">
        <v>1.32</v>
      </c>
      <c r="BL229" s="5">
        <v>18.263999999999999</v>
      </c>
      <c r="BM229" s="16">
        <f t="shared" si="278"/>
        <v>13836.363636363636</v>
      </c>
      <c r="BN229" s="6">
        <v>0</v>
      </c>
      <c r="BO229" s="5">
        <v>0</v>
      </c>
      <c r="BP229" s="16">
        <f t="shared" si="279"/>
        <v>0</v>
      </c>
      <c r="BQ229" s="6">
        <v>0</v>
      </c>
      <c r="BR229" s="5">
        <v>0</v>
      </c>
      <c r="BS229" s="16">
        <f t="shared" si="280"/>
        <v>0</v>
      </c>
      <c r="BT229" s="6">
        <v>0</v>
      </c>
      <c r="BU229" s="5">
        <v>0</v>
      </c>
      <c r="BV229" s="16">
        <f t="shared" si="281"/>
        <v>0</v>
      </c>
      <c r="BW229" s="6">
        <v>0</v>
      </c>
      <c r="BX229" s="5">
        <v>0</v>
      </c>
      <c r="BY229" s="16">
        <f t="shared" si="282"/>
        <v>0</v>
      </c>
      <c r="BZ229" s="6">
        <v>0</v>
      </c>
      <c r="CA229" s="5">
        <v>0</v>
      </c>
      <c r="CB229" s="16">
        <f t="shared" si="283"/>
        <v>0</v>
      </c>
      <c r="CC229" s="6">
        <v>0</v>
      </c>
      <c r="CD229" s="5">
        <v>0</v>
      </c>
      <c r="CE229" s="16">
        <f t="shared" si="284"/>
        <v>0</v>
      </c>
      <c r="CF229" s="6">
        <v>0</v>
      </c>
      <c r="CG229" s="5">
        <v>0</v>
      </c>
      <c r="CH229" s="16">
        <f t="shared" si="285"/>
        <v>0</v>
      </c>
      <c r="CI229" s="6">
        <v>0</v>
      </c>
      <c r="CJ229" s="5">
        <v>0</v>
      </c>
      <c r="CK229" s="16">
        <f t="shared" si="286"/>
        <v>0</v>
      </c>
      <c r="CL229" s="6">
        <v>0</v>
      </c>
      <c r="CM229" s="5">
        <v>0</v>
      </c>
      <c r="CN229" s="16">
        <f t="shared" si="287"/>
        <v>0</v>
      </c>
      <c r="CO229" s="6">
        <v>0</v>
      </c>
      <c r="CP229" s="5">
        <v>0</v>
      </c>
      <c r="CQ229" s="16">
        <f t="shared" si="288"/>
        <v>0</v>
      </c>
      <c r="CR229" s="6">
        <v>0</v>
      </c>
      <c r="CS229" s="5">
        <v>0</v>
      </c>
      <c r="CT229" s="16">
        <f t="shared" si="289"/>
        <v>0</v>
      </c>
      <c r="CU229" s="6">
        <v>0</v>
      </c>
      <c r="CV229" s="5">
        <v>0</v>
      </c>
      <c r="CW229" s="16">
        <f t="shared" si="290"/>
        <v>0</v>
      </c>
      <c r="CX229" s="6">
        <f t="shared" si="291"/>
        <v>11.685</v>
      </c>
      <c r="CY229" s="16">
        <f t="shared" si="292"/>
        <v>285.26800000000003</v>
      </c>
    </row>
    <row r="230" spans="1:103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259"/>
        <v>0</v>
      </c>
      <c r="I230" s="6">
        <v>0</v>
      </c>
      <c r="J230" s="5">
        <v>0</v>
      </c>
      <c r="K230" s="16">
        <f t="shared" si="260"/>
        <v>0</v>
      </c>
      <c r="L230" s="6">
        <v>0</v>
      </c>
      <c r="M230" s="5">
        <v>0</v>
      </c>
      <c r="N230" s="16">
        <f t="shared" si="261"/>
        <v>0</v>
      </c>
      <c r="O230" s="69">
        <v>1.07</v>
      </c>
      <c r="P230" s="70">
        <v>40.433</v>
      </c>
      <c r="Q230" s="16">
        <f t="shared" si="262"/>
        <v>37787.850467289718</v>
      </c>
      <c r="R230" s="6">
        <v>0</v>
      </c>
      <c r="S230" s="5">
        <v>0</v>
      </c>
      <c r="T230" s="16">
        <f t="shared" si="263"/>
        <v>0</v>
      </c>
      <c r="U230" s="6">
        <v>0</v>
      </c>
      <c r="V230" s="5">
        <v>0</v>
      </c>
      <c r="W230" s="16">
        <f t="shared" si="264"/>
        <v>0</v>
      </c>
      <c r="X230" s="6">
        <v>0</v>
      </c>
      <c r="Y230" s="5">
        <v>0</v>
      </c>
      <c r="Z230" s="16">
        <f t="shared" si="265"/>
        <v>0</v>
      </c>
      <c r="AA230" s="69">
        <v>5</v>
      </c>
      <c r="AB230" s="70">
        <v>107.5</v>
      </c>
      <c r="AC230" s="16">
        <f t="shared" si="266"/>
        <v>21500</v>
      </c>
      <c r="AD230" s="6">
        <v>0</v>
      </c>
      <c r="AE230" s="5">
        <v>0</v>
      </c>
      <c r="AF230" s="16">
        <f t="shared" si="267"/>
        <v>0</v>
      </c>
      <c r="AG230" s="6">
        <v>0</v>
      </c>
      <c r="AH230" s="5">
        <v>0</v>
      </c>
      <c r="AI230" s="16">
        <f t="shared" si="268"/>
        <v>0</v>
      </c>
      <c r="AJ230" s="6">
        <v>0</v>
      </c>
      <c r="AK230" s="5">
        <v>0</v>
      </c>
      <c r="AL230" s="16">
        <f t="shared" si="269"/>
        <v>0</v>
      </c>
      <c r="AM230" s="6">
        <v>0</v>
      </c>
      <c r="AN230" s="5">
        <v>0</v>
      </c>
      <c r="AO230" s="16">
        <f t="shared" si="270"/>
        <v>0</v>
      </c>
      <c r="AP230" s="6">
        <v>0</v>
      </c>
      <c r="AQ230" s="5">
        <v>0</v>
      </c>
      <c r="AR230" s="16">
        <f t="shared" si="271"/>
        <v>0</v>
      </c>
      <c r="AS230" s="6">
        <v>0</v>
      </c>
      <c r="AT230" s="5">
        <v>0</v>
      </c>
      <c r="AU230" s="16">
        <f t="shared" si="272"/>
        <v>0</v>
      </c>
      <c r="AV230" s="6">
        <v>0</v>
      </c>
      <c r="AW230" s="5">
        <v>0</v>
      </c>
      <c r="AX230" s="16">
        <f t="shared" si="273"/>
        <v>0</v>
      </c>
      <c r="AY230" s="69">
        <v>0.23499999999999999</v>
      </c>
      <c r="AZ230" s="70">
        <v>1.925</v>
      </c>
      <c r="BA230" s="16">
        <f t="shared" si="274"/>
        <v>8191.4893617021289</v>
      </c>
      <c r="BB230" s="6">
        <v>0</v>
      </c>
      <c r="BC230" s="5">
        <v>0</v>
      </c>
      <c r="BD230" s="16">
        <f t="shared" si="275"/>
        <v>0</v>
      </c>
      <c r="BE230" s="6">
        <v>0</v>
      </c>
      <c r="BF230" s="5">
        <v>0</v>
      </c>
      <c r="BG230" s="16">
        <f t="shared" si="276"/>
        <v>0</v>
      </c>
      <c r="BH230" s="6">
        <v>0</v>
      </c>
      <c r="BI230" s="5">
        <v>0</v>
      </c>
      <c r="BJ230" s="16">
        <f t="shared" si="277"/>
        <v>0</v>
      </c>
      <c r="BK230" s="69">
        <v>0.15</v>
      </c>
      <c r="BL230" s="70">
        <v>1.87</v>
      </c>
      <c r="BM230" s="16">
        <f t="shared" si="278"/>
        <v>12466.666666666668</v>
      </c>
      <c r="BN230" s="6">
        <v>0</v>
      </c>
      <c r="BO230" s="5">
        <v>0</v>
      </c>
      <c r="BP230" s="16">
        <f t="shared" si="279"/>
        <v>0</v>
      </c>
      <c r="BQ230" s="6">
        <v>0</v>
      </c>
      <c r="BR230" s="5">
        <v>0</v>
      </c>
      <c r="BS230" s="16">
        <f t="shared" si="280"/>
        <v>0</v>
      </c>
      <c r="BT230" s="6">
        <v>0</v>
      </c>
      <c r="BU230" s="5">
        <v>0</v>
      </c>
      <c r="BV230" s="16">
        <f t="shared" si="281"/>
        <v>0</v>
      </c>
      <c r="BW230" s="6">
        <v>0</v>
      </c>
      <c r="BX230" s="5">
        <v>0</v>
      </c>
      <c r="BY230" s="16">
        <f t="shared" si="282"/>
        <v>0</v>
      </c>
      <c r="BZ230" s="6">
        <v>0</v>
      </c>
      <c r="CA230" s="5">
        <v>0</v>
      </c>
      <c r="CB230" s="16">
        <f t="shared" si="283"/>
        <v>0</v>
      </c>
      <c r="CC230" s="6">
        <v>0</v>
      </c>
      <c r="CD230" s="5">
        <v>0</v>
      </c>
      <c r="CE230" s="16">
        <f t="shared" si="284"/>
        <v>0</v>
      </c>
      <c r="CF230" s="6">
        <v>0</v>
      </c>
      <c r="CG230" s="5">
        <v>0</v>
      </c>
      <c r="CH230" s="16">
        <f t="shared" si="285"/>
        <v>0</v>
      </c>
      <c r="CI230" s="6">
        <v>0</v>
      </c>
      <c r="CJ230" s="5">
        <v>0</v>
      </c>
      <c r="CK230" s="16">
        <f t="shared" si="286"/>
        <v>0</v>
      </c>
      <c r="CL230" s="6">
        <v>0</v>
      </c>
      <c r="CM230" s="5">
        <v>0</v>
      </c>
      <c r="CN230" s="16">
        <f t="shared" si="287"/>
        <v>0</v>
      </c>
      <c r="CO230" s="6">
        <v>0</v>
      </c>
      <c r="CP230" s="5">
        <v>0</v>
      </c>
      <c r="CQ230" s="16">
        <f t="shared" si="288"/>
        <v>0</v>
      </c>
      <c r="CR230" s="6">
        <v>0</v>
      </c>
      <c r="CS230" s="5">
        <v>0</v>
      </c>
      <c r="CT230" s="16">
        <f t="shared" si="289"/>
        <v>0</v>
      </c>
      <c r="CU230" s="6">
        <v>0</v>
      </c>
      <c r="CV230" s="5">
        <v>0</v>
      </c>
      <c r="CW230" s="16">
        <f t="shared" si="290"/>
        <v>0</v>
      </c>
      <c r="CX230" s="6">
        <f t="shared" si="291"/>
        <v>6.455000000000001</v>
      </c>
      <c r="CY230" s="16">
        <f t="shared" si="292"/>
        <v>151.72800000000001</v>
      </c>
    </row>
    <row r="231" spans="1:103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294">IF(C231=0,0,D231/C231*1000)</f>
        <v>0</v>
      </c>
      <c r="F231" s="6">
        <v>0</v>
      </c>
      <c r="G231" s="5">
        <v>0</v>
      </c>
      <c r="H231" s="16">
        <f t="shared" si="259"/>
        <v>0</v>
      </c>
      <c r="I231" s="6">
        <v>0</v>
      </c>
      <c r="J231" s="5">
        <v>0</v>
      </c>
      <c r="K231" s="16">
        <f t="shared" si="260"/>
        <v>0</v>
      </c>
      <c r="L231" s="6">
        <v>0</v>
      </c>
      <c r="M231" s="5">
        <v>0</v>
      </c>
      <c r="N231" s="16">
        <f t="shared" si="261"/>
        <v>0</v>
      </c>
      <c r="O231" s="75">
        <v>0.47499999999999998</v>
      </c>
      <c r="P231" s="76">
        <v>18.57</v>
      </c>
      <c r="Q231" s="16">
        <f t="shared" si="262"/>
        <v>39094.73684210526</v>
      </c>
      <c r="R231" s="6">
        <v>0</v>
      </c>
      <c r="S231" s="5">
        <v>0</v>
      </c>
      <c r="T231" s="16">
        <f t="shared" si="263"/>
        <v>0</v>
      </c>
      <c r="U231" s="6">
        <v>0</v>
      </c>
      <c r="V231" s="5">
        <v>0</v>
      </c>
      <c r="W231" s="16">
        <f t="shared" si="264"/>
        <v>0</v>
      </c>
      <c r="X231" s="6">
        <v>0</v>
      </c>
      <c r="Y231" s="5">
        <v>0</v>
      </c>
      <c r="Z231" s="16">
        <f t="shared" si="265"/>
        <v>0</v>
      </c>
      <c r="AA231" s="6">
        <v>0</v>
      </c>
      <c r="AB231" s="5">
        <v>0</v>
      </c>
      <c r="AC231" s="16">
        <f t="shared" si="266"/>
        <v>0</v>
      </c>
      <c r="AD231" s="6">
        <v>0</v>
      </c>
      <c r="AE231" s="5">
        <v>0</v>
      </c>
      <c r="AF231" s="16">
        <f t="shared" si="267"/>
        <v>0</v>
      </c>
      <c r="AG231" s="6">
        <v>0</v>
      </c>
      <c r="AH231" s="5">
        <v>0</v>
      </c>
      <c r="AI231" s="16">
        <f t="shared" si="268"/>
        <v>0</v>
      </c>
      <c r="AJ231" s="6">
        <v>0</v>
      </c>
      <c r="AK231" s="5">
        <v>0</v>
      </c>
      <c r="AL231" s="16">
        <f t="shared" si="269"/>
        <v>0</v>
      </c>
      <c r="AM231" s="6">
        <v>0</v>
      </c>
      <c r="AN231" s="5">
        <v>0</v>
      </c>
      <c r="AO231" s="16">
        <f t="shared" si="270"/>
        <v>0</v>
      </c>
      <c r="AP231" s="6">
        <v>0</v>
      </c>
      <c r="AQ231" s="5">
        <v>0</v>
      </c>
      <c r="AR231" s="16">
        <f t="shared" si="271"/>
        <v>0</v>
      </c>
      <c r="AS231" s="6">
        <v>0</v>
      </c>
      <c r="AT231" s="5">
        <v>0</v>
      </c>
      <c r="AU231" s="16">
        <f t="shared" si="272"/>
        <v>0</v>
      </c>
      <c r="AV231" s="6">
        <v>0</v>
      </c>
      <c r="AW231" s="5">
        <v>0</v>
      </c>
      <c r="AX231" s="16">
        <f t="shared" si="273"/>
        <v>0</v>
      </c>
      <c r="AY231" s="6">
        <v>0</v>
      </c>
      <c r="AZ231" s="5">
        <v>0</v>
      </c>
      <c r="BA231" s="16">
        <f t="shared" si="274"/>
        <v>0</v>
      </c>
      <c r="BB231" s="6">
        <v>0</v>
      </c>
      <c r="BC231" s="5">
        <v>0</v>
      </c>
      <c r="BD231" s="16">
        <f t="shared" si="275"/>
        <v>0</v>
      </c>
      <c r="BE231" s="6">
        <v>0</v>
      </c>
      <c r="BF231" s="5">
        <v>0</v>
      </c>
      <c r="BG231" s="16">
        <f t="shared" si="276"/>
        <v>0</v>
      </c>
      <c r="BH231" s="6">
        <v>0</v>
      </c>
      <c r="BI231" s="5">
        <v>0</v>
      </c>
      <c r="BJ231" s="16">
        <f t="shared" si="277"/>
        <v>0</v>
      </c>
      <c r="BK231" s="75">
        <v>4.0999999999999996</v>
      </c>
      <c r="BL231" s="76">
        <v>60.15</v>
      </c>
      <c r="BM231" s="16">
        <f t="shared" si="278"/>
        <v>14670.731707317074</v>
      </c>
      <c r="BN231" s="6">
        <v>0</v>
      </c>
      <c r="BO231" s="5">
        <v>0</v>
      </c>
      <c r="BP231" s="16">
        <f t="shared" si="279"/>
        <v>0</v>
      </c>
      <c r="BQ231" s="6">
        <v>0</v>
      </c>
      <c r="BR231" s="5">
        <v>0</v>
      </c>
      <c r="BS231" s="16">
        <f t="shared" si="280"/>
        <v>0</v>
      </c>
      <c r="BT231" s="6">
        <v>0</v>
      </c>
      <c r="BU231" s="5">
        <v>0</v>
      </c>
      <c r="BV231" s="16">
        <f t="shared" si="281"/>
        <v>0</v>
      </c>
      <c r="BW231" s="6">
        <v>0</v>
      </c>
      <c r="BX231" s="5">
        <v>0</v>
      </c>
      <c r="BY231" s="16">
        <f t="shared" si="282"/>
        <v>0</v>
      </c>
      <c r="BZ231" s="6">
        <v>0</v>
      </c>
      <c r="CA231" s="5">
        <v>0</v>
      </c>
      <c r="CB231" s="16">
        <f t="shared" si="283"/>
        <v>0</v>
      </c>
      <c r="CC231" s="6">
        <v>0</v>
      </c>
      <c r="CD231" s="5">
        <v>0</v>
      </c>
      <c r="CE231" s="16">
        <f t="shared" si="284"/>
        <v>0</v>
      </c>
      <c r="CF231" s="6">
        <v>0</v>
      </c>
      <c r="CG231" s="5">
        <v>0</v>
      </c>
      <c r="CH231" s="16">
        <f t="shared" si="285"/>
        <v>0</v>
      </c>
      <c r="CI231" s="6">
        <v>0</v>
      </c>
      <c r="CJ231" s="5">
        <v>0</v>
      </c>
      <c r="CK231" s="16">
        <f t="shared" si="286"/>
        <v>0</v>
      </c>
      <c r="CL231" s="6">
        <v>0</v>
      </c>
      <c r="CM231" s="5">
        <v>0</v>
      </c>
      <c r="CN231" s="16">
        <f t="shared" si="287"/>
        <v>0</v>
      </c>
      <c r="CO231" s="6">
        <v>0</v>
      </c>
      <c r="CP231" s="5">
        <v>0</v>
      </c>
      <c r="CQ231" s="16">
        <f t="shared" si="288"/>
        <v>0</v>
      </c>
      <c r="CR231" s="6">
        <v>0</v>
      </c>
      <c r="CS231" s="5">
        <v>0</v>
      </c>
      <c r="CT231" s="16">
        <f t="shared" si="289"/>
        <v>0</v>
      </c>
      <c r="CU231" s="6">
        <v>0</v>
      </c>
      <c r="CV231" s="5">
        <v>0</v>
      </c>
      <c r="CW231" s="16">
        <f t="shared" si="290"/>
        <v>0</v>
      </c>
      <c r="CX231" s="6">
        <f t="shared" si="291"/>
        <v>4.5749999999999993</v>
      </c>
      <c r="CY231" s="16">
        <f t="shared" si="292"/>
        <v>78.72</v>
      </c>
    </row>
    <row r="232" spans="1:103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294"/>
        <v>0</v>
      </c>
      <c r="F232" s="6">
        <v>0</v>
      </c>
      <c r="G232" s="5">
        <v>0</v>
      </c>
      <c r="H232" s="16">
        <f t="shared" si="259"/>
        <v>0</v>
      </c>
      <c r="I232" s="6">
        <v>0</v>
      </c>
      <c r="J232" s="5">
        <v>0</v>
      </c>
      <c r="K232" s="16">
        <f t="shared" si="260"/>
        <v>0</v>
      </c>
      <c r="L232" s="6">
        <v>0</v>
      </c>
      <c r="M232" s="5">
        <v>0</v>
      </c>
      <c r="N232" s="16">
        <f t="shared" si="261"/>
        <v>0</v>
      </c>
      <c r="O232" s="74">
        <v>1.0693699999999999</v>
      </c>
      <c r="P232" s="5">
        <v>37.337000000000003</v>
      </c>
      <c r="Q232" s="16">
        <f t="shared" si="262"/>
        <v>34914.949923786909</v>
      </c>
      <c r="R232" s="6">
        <v>0</v>
      </c>
      <c r="S232" s="5">
        <v>0</v>
      </c>
      <c r="T232" s="16">
        <f t="shared" si="263"/>
        <v>0</v>
      </c>
      <c r="U232" s="6">
        <v>0</v>
      </c>
      <c r="V232" s="5">
        <v>0</v>
      </c>
      <c r="W232" s="16">
        <f t="shared" si="264"/>
        <v>0</v>
      </c>
      <c r="X232" s="6">
        <v>0</v>
      </c>
      <c r="Y232" s="5">
        <v>0</v>
      </c>
      <c r="Z232" s="16">
        <f t="shared" si="265"/>
        <v>0</v>
      </c>
      <c r="AA232" s="6">
        <v>0</v>
      </c>
      <c r="AB232" s="5">
        <v>0</v>
      </c>
      <c r="AC232" s="16">
        <f t="shared" si="266"/>
        <v>0</v>
      </c>
      <c r="AD232" s="6">
        <v>0</v>
      </c>
      <c r="AE232" s="5">
        <v>0</v>
      </c>
      <c r="AF232" s="16">
        <f t="shared" si="267"/>
        <v>0</v>
      </c>
      <c r="AG232" s="6">
        <v>0</v>
      </c>
      <c r="AH232" s="5">
        <v>0</v>
      </c>
      <c r="AI232" s="16">
        <f t="shared" si="268"/>
        <v>0</v>
      </c>
      <c r="AJ232" s="6">
        <v>0</v>
      </c>
      <c r="AK232" s="5">
        <v>0</v>
      </c>
      <c r="AL232" s="16">
        <f t="shared" si="269"/>
        <v>0</v>
      </c>
      <c r="AM232" s="74">
        <v>3.5000000000000001E-3</v>
      </c>
      <c r="AN232" s="5">
        <v>0.03</v>
      </c>
      <c r="AO232" s="16">
        <f t="shared" si="270"/>
        <v>8571.4285714285706</v>
      </c>
      <c r="AP232" s="6">
        <v>0</v>
      </c>
      <c r="AQ232" s="5">
        <v>0</v>
      </c>
      <c r="AR232" s="16">
        <f t="shared" si="271"/>
        <v>0</v>
      </c>
      <c r="AS232" s="6">
        <v>0</v>
      </c>
      <c r="AT232" s="5">
        <v>0</v>
      </c>
      <c r="AU232" s="16">
        <f t="shared" si="272"/>
        <v>0</v>
      </c>
      <c r="AV232" s="6">
        <v>0</v>
      </c>
      <c r="AW232" s="5">
        <v>0</v>
      </c>
      <c r="AX232" s="16">
        <f t="shared" si="273"/>
        <v>0</v>
      </c>
      <c r="AY232" s="74">
        <v>20.8</v>
      </c>
      <c r="AZ232" s="5">
        <v>371.303</v>
      </c>
      <c r="BA232" s="16">
        <f t="shared" si="274"/>
        <v>17851.10576923077</v>
      </c>
      <c r="BB232" s="6">
        <v>0</v>
      </c>
      <c r="BC232" s="5">
        <v>0</v>
      </c>
      <c r="BD232" s="16">
        <f t="shared" si="275"/>
        <v>0</v>
      </c>
      <c r="BE232" s="6">
        <v>0</v>
      </c>
      <c r="BF232" s="5">
        <v>0</v>
      </c>
      <c r="BG232" s="16">
        <f t="shared" si="276"/>
        <v>0</v>
      </c>
      <c r="BH232" s="6">
        <v>0</v>
      </c>
      <c r="BI232" s="5">
        <v>0</v>
      </c>
      <c r="BJ232" s="16">
        <f t="shared" si="277"/>
        <v>0</v>
      </c>
      <c r="BK232" s="6">
        <v>0</v>
      </c>
      <c r="BL232" s="5">
        <v>0</v>
      </c>
      <c r="BM232" s="16">
        <f t="shared" si="278"/>
        <v>0</v>
      </c>
      <c r="BN232" s="74">
        <v>7.5000000000000002E-4</v>
      </c>
      <c r="BO232" s="5">
        <v>0.03</v>
      </c>
      <c r="BP232" s="16">
        <f t="shared" si="279"/>
        <v>40000</v>
      </c>
      <c r="BQ232" s="6">
        <v>0</v>
      </c>
      <c r="BR232" s="5">
        <v>0</v>
      </c>
      <c r="BS232" s="16">
        <f t="shared" si="280"/>
        <v>0</v>
      </c>
      <c r="BT232" s="6">
        <v>0</v>
      </c>
      <c r="BU232" s="5">
        <v>0</v>
      </c>
      <c r="BV232" s="16">
        <f t="shared" si="281"/>
        <v>0</v>
      </c>
      <c r="BW232" s="6">
        <v>0</v>
      </c>
      <c r="BX232" s="5">
        <v>0</v>
      </c>
      <c r="BY232" s="16">
        <f t="shared" si="282"/>
        <v>0</v>
      </c>
      <c r="BZ232" s="6">
        <v>0</v>
      </c>
      <c r="CA232" s="5">
        <v>0</v>
      </c>
      <c r="CB232" s="16">
        <f t="shared" si="283"/>
        <v>0</v>
      </c>
      <c r="CC232" s="6">
        <v>0</v>
      </c>
      <c r="CD232" s="5">
        <v>0</v>
      </c>
      <c r="CE232" s="16">
        <f t="shared" si="284"/>
        <v>0</v>
      </c>
      <c r="CF232" s="6">
        <v>0</v>
      </c>
      <c r="CG232" s="5">
        <v>0</v>
      </c>
      <c r="CH232" s="16">
        <f t="shared" si="285"/>
        <v>0</v>
      </c>
      <c r="CI232" s="6">
        <v>0</v>
      </c>
      <c r="CJ232" s="5">
        <v>0</v>
      </c>
      <c r="CK232" s="16">
        <f t="shared" si="286"/>
        <v>0</v>
      </c>
      <c r="CL232" s="6">
        <v>0</v>
      </c>
      <c r="CM232" s="5">
        <v>0</v>
      </c>
      <c r="CN232" s="16">
        <f t="shared" si="287"/>
        <v>0</v>
      </c>
      <c r="CO232" s="6">
        <v>0</v>
      </c>
      <c r="CP232" s="5">
        <v>0</v>
      </c>
      <c r="CQ232" s="16">
        <f t="shared" si="288"/>
        <v>0</v>
      </c>
      <c r="CR232" s="6">
        <v>0</v>
      </c>
      <c r="CS232" s="5">
        <v>0</v>
      </c>
      <c r="CT232" s="16">
        <f t="shared" si="289"/>
        <v>0</v>
      </c>
      <c r="CU232" s="6">
        <v>0</v>
      </c>
      <c r="CV232" s="5">
        <v>0</v>
      </c>
      <c r="CW232" s="16">
        <f t="shared" si="290"/>
        <v>0</v>
      </c>
      <c r="CX232" s="6">
        <f>SUM(CU232,CR232,CO232,CL232,CI232,CC232,BW232,BT232,BQ232,BK232,BB232,AV232,AP232,AJ232,AD232,X232,R232,L232,F232,C232,AG232,I232+AA232+BN232+O232+BH232+AY232+U232+CF232+BE232)+AM232</f>
        <v>21.873619999999999</v>
      </c>
      <c r="CY232" s="16">
        <f>SUM(CV232,CS232,CP232,CM232,CJ232,CD232,BX232,BU232,BR232,BL232,BC232,AW232,AQ232,AK232,AE232,Y232,S232,M232,G232,D232,AH232,J232+AB232+BO232+P232+BI232+AZ232+V232+CG232+BF232)+AN232</f>
        <v>408.7</v>
      </c>
    </row>
    <row r="233" spans="1:103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294"/>
        <v>0</v>
      </c>
      <c r="F233" s="6">
        <v>0</v>
      </c>
      <c r="G233" s="5">
        <v>0</v>
      </c>
      <c r="H233" s="16">
        <f t="shared" si="259"/>
        <v>0</v>
      </c>
      <c r="I233" s="6">
        <v>0</v>
      </c>
      <c r="J233" s="5">
        <v>0</v>
      </c>
      <c r="K233" s="16">
        <f t="shared" si="260"/>
        <v>0</v>
      </c>
      <c r="L233" s="6">
        <v>0</v>
      </c>
      <c r="M233" s="5">
        <v>0</v>
      </c>
      <c r="N233" s="16">
        <f t="shared" si="261"/>
        <v>0</v>
      </c>
      <c r="O233" s="74">
        <v>6.3864000000000001</v>
      </c>
      <c r="P233" s="5">
        <v>196.92</v>
      </c>
      <c r="Q233" s="16">
        <f t="shared" si="262"/>
        <v>30834.272829763242</v>
      </c>
      <c r="R233" s="6">
        <v>0</v>
      </c>
      <c r="S233" s="5">
        <v>0</v>
      </c>
      <c r="T233" s="16">
        <f t="shared" si="263"/>
        <v>0</v>
      </c>
      <c r="U233" s="6">
        <v>0</v>
      </c>
      <c r="V233" s="5">
        <v>0</v>
      </c>
      <c r="W233" s="16">
        <f t="shared" si="264"/>
        <v>0</v>
      </c>
      <c r="X233" s="6">
        <v>0</v>
      </c>
      <c r="Y233" s="5">
        <v>0</v>
      </c>
      <c r="Z233" s="16">
        <f t="shared" si="265"/>
        <v>0</v>
      </c>
      <c r="AA233" s="6">
        <v>0</v>
      </c>
      <c r="AB233" s="5">
        <v>0</v>
      </c>
      <c r="AC233" s="16">
        <f t="shared" si="266"/>
        <v>0</v>
      </c>
      <c r="AD233" s="6">
        <v>0</v>
      </c>
      <c r="AE233" s="5">
        <v>0</v>
      </c>
      <c r="AF233" s="16">
        <f t="shared" si="267"/>
        <v>0</v>
      </c>
      <c r="AG233" s="6">
        <v>0</v>
      </c>
      <c r="AH233" s="5">
        <v>0</v>
      </c>
      <c r="AI233" s="16">
        <f t="shared" si="268"/>
        <v>0</v>
      </c>
      <c r="AJ233" s="6">
        <v>0</v>
      </c>
      <c r="AK233" s="5">
        <v>0</v>
      </c>
      <c r="AL233" s="16">
        <f t="shared" si="269"/>
        <v>0</v>
      </c>
      <c r="AM233" s="6">
        <v>0</v>
      </c>
      <c r="AN233" s="5">
        <v>0</v>
      </c>
      <c r="AO233" s="16">
        <f t="shared" si="270"/>
        <v>0</v>
      </c>
      <c r="AP233" s="6">
        <v>0</v>
      </c>
      <c r="AQ233" s="5">
        <v>0</v>
      </c>
      <c r="AR233" s="16">
        <f t="shared" si="271"/>
        <v>0</v>
      </c>
      <c r="AS233" s="6">
        <v>0</v>
      </c>
      <c r="AT233" s="5">
        <v>0</v>
      </c>
      <c r="AU233" s="16">
        <f t="shared" si="272"/>
        <v>0</v>
      </c>
      <c r="AV233" s="6">
        <v>0</v>
      </c>
      <c r="AW233" s="5">
        <v>0</v>
      </c>
      <c r="AX233" s="16">
        <f t="shared" si="273"/>
        <v>0</v>
      </c>
      <c r="AY233" s="74">
        <v>0.02</v>
      </c>
      <c r="AZ233" s="5">
        <v>0.38600000000000001</v>
      </c>
      <c r="BA233" s="16">
        <f t="shared" si="274"/>
        <v>19300</v>
      </c>
      <c r="BB233" s="6">
        <v>0</v>
      </c>
      <c r="BC233" s="5">
        <v>0</v>
      </c>
      <c r="BD233" s="16">
        <f t="shared" si="275"/>
        <v>0</v>
      </c>
      <c r="BE233" s="6">
        <v>0</v>
      </c>
      <c r="BF233" s="5">
        <v>0</v>
      </c>
      <c r="BG233" s="16">
        <f t="shared" si="276"/>
        <v>0</v>
      </c>
      <c r="BH233" s="6">
        <v>0</v>
      </c>
      <c r="BI233" s="5">
        <v>0</v>
      </c>
      <c r="BJ233" s="16">
        <f t="shared" si="277"/>
        <v>0</v>
      </c>
      <c r="BK233" s="74">
        <v>1.4999999999999999E-2</v>
      </c>
      <c r="BL233" s="5">
        <v>0.435</v>
      </c>
      <c r="BM233" s="16">
        <f t="shared" si="278"/>
        <v>29000</v>
      </c>
      <c r="BN233" s="74">
        <v>0.16500000000000001</v>
      </c>
      <c r="BO233" s="5">
        <v>1.41</v>
      </c>
      <c r="BP233" s="16">
        <f t="shared" si="279"/>
        <v>8545.4545454545441</v>
      </c>
      <c r="BQ233" s="6">
        <v>0</v>
      </c>
      <c r="BR233" s="5">
        <v>0</v>
      </c>
      <c r="BS233" s="16">
        <f t="shared" si="280"/>
        <v>0</v>
      </c>
      <c r="BT233" s="6">
        <v>0</v>
      </c>
      <c r="BU233" s="5">
        <v>0</v>
      </c>
      <c r="BV233" s="16">
        <f t="shared" si="281"/>
        <v>0</v>
      </c>
      <c r="BW233" s="6">
        <v>0</v>
      </c>
      <c r="BX233" s="5">
        <v>0</v>
      </c>
      <c r="BY233" s="16">
        <f t="shared" si="282"/>
        <v>0</v>
      </c>
      <c r="BZ233" s="6">
        <v>0</v>
      </c>
      <c r="CA233" s="5">
        <v>0</v>
      </c>
      <c r="CB233" s="16">
        <f t="shared" si="283"/>
        <v>0</v>
      </c>
      <c r="CC233" s="6">
        <v>0</v>
      </c>
      <c r="CD233" s="5">
        <v>0</v>
      </c>
      <c r="CE233" s="16">
        <f t="shared" si="284"/>
        <v>0</v>
      </c>
      <c r="CF233" s="6">
        <v>0</v>
      </c>
      <c r="CG233" s="5">
        <v>0</v>
      </c>
      <c r="CH233" s="16">
        <f t="shared" si="285"/>
        <v>0</v>
      </c>
      <c r="CI233" s="6">
        <v>0</v>
      </c>
      <c r="CJ233" s="5">
        <v>0</v>
      </c>
      <c r="CK233" s="16">
        <f t="shared" si="286"/>
        <v>0</v>
      </c>
      <c r="CL233" s="6">
        <v>0</v>
      </c>
      <c r="CM233" s="5">
        <v>0</v>
      </c>
      <c r="CN233" s="16">
        <f t="shared" si="287"/>
        <v>0</v>
      </c>
      <c r="CO233" s="6">
        <v>0</v>
      </c>
      <c r="CP233" s="5">
        <v>0</v>
      </c>
      <c r="CQ233" s="16">
        <f t="shared" si="288"/>
        <v>0</v>
      </c>
      <c r="CR233" s="6">
        <v>0</v>
      </c>
      <c r="CS233" s="5">
        <v>0</v>
      </c>
      <c r="CT233" s="16">
        <f t="shared" si="289"/>
        <v>0</v>
      </c>
      <c r="CU233" s="6">
        <v>0</v>
      </c>
      <c r="CV233" s="5">
        <v>0</v>
      </c>
      <c r="CW233" s="16">
        <f t="shared" si="290"/>
        <v>0</v>
      </c>
      <c r="CX233" s="6">
        <f t="shared" ref="CX233:CX239" si="295">SUM(CU233,CR233,CO233,CL233,CI233,CC233,BW233,BT233,BQ233,BK233,BB233,AV233,AP233,AJ233,AD233,X233,R233,L233,F233,C233,AG233,I233+AA233+BN233+O233+BH233+AY233+U233+CF233+BE233)+AM233</f>
        <v>6.5863999999999994</v>
      </c>
      <c r="CY233" s="16">
        <f t="shared" ref="CY233:CY239" si="296">SUM(CV233,CS233,CP233,CM233,CJ233,CD233,BX233,BU233,BR233,BL233,BC233,AW233,AQ233,AK233,AE233,Y233,S233,M233,G233,D233,AH233,J233+AB233+BO233+P233+BI233+AZ233+V233+CG233+BF233)+AN233</f>
        <v>199.15099999999998</v>
      </c>
    </row>
    <row r="234" spans="1:103" x14ac:dyDescent="0.3">
      <c r="A234" s="48">
        <v>2021</v>
      </c>
      <c r="B234" s="49" t="s">
        <v>12</v>
      </c>
      <c r="C234" s="6">
        <v>0</v>
      </c>
      <c r="D234" s="5">
        <v>0</v>
      </c>
      <c r="E234" s="16">
        <f t="shared" si="294"/>
        <v>0</v>
      </c>
      <c r="F234" s="6">
        <v>0</v>
      </c>
      <c r="G234" s="5">
        <v>0</v>
      </c>
      <c r="H234" s="16">
        <f t="shared" si="259"/>
        <v>0</v>
      </c>
      <c r="I234" s="6">
        <v>0</v>
      </c>
      <c r="J234" s="5">
        <v>0</v>
      </c>
      <c r="K234" s="16">
        <f t="shared" si="260"/>
        <v>0</v>
      </c>
      <c r="L234" s="6">
        <v>0</v>
      </c>
      <c r="M234" s="5">
        <v>0</v>
      </c>
      <c r="N234" s="16">
        <f t="shared" si="261"/>
        <v>0</v>
      </c>
      <c r="O234" s="74">
        <v>3.7118899999999999</v>
      </c>
      <c r="P234" s="5">
        <v>66.528999999999996</v>
      </c>
      <c r="Q234" s="16">
        <f t="shared" si="262"/>
        <v>17923.214319389852</v>
      </c>
      <c r="R234" s="6">
        <v>0</v>
      </c>
      <c r="S234" s="5">
        <v>0</v>
      </c>
      <c r="T234" s="16">
        <f t="shared" si="263"/>
        <v>0</v>
      </c>
      <c r="U234" s="6">
        <v>0</v>
      </c>
      <c r="V234" s="5">
        <v>0</v>
      </c>
      <c r="W234" s="16">
        <f t="shared" si="264"/>
        <v>0</v>
      </c>
      <c r="X234" s="6">
        <v>0</v>
      </c>
      <c r="Y234" s="5">
        <v>0</v>
      </c>
      <c r="Z234" s="16">
        <f t="shared" si="265"/>
        <v>0</v>
      </c>
      <c r="AA234" s="6">
        <v>0</v>
      </c>
      <c r="AB234" s="5">
        <v>0</v>
      </c>
      <c r="AC234" s="16">
        <f t="shared" si="266"/>
        <v>0</v>
      </c>
      <c r="AD234" s="6">
        <v>0</v>
      </c>
      <c r="AE234" s="5">
        <v>0</v>
      </c>
      <c r="AF234" s="16">
        <f t="shared" si="267"/>
        <v>0</v>
      </c>
      <c r="AG234" s="6">
        <v>0</v>
      </c>
      <c r="AH234" s="5">
        <v>0</v>
      </c>
      <c r="AI234" s="16">
        <f t="shared" si="268"/>
        <v>0</v>
      </c>
      <c r="AJ234" s="6">
        <v>0</v>
      </c>
      <c r="AK234" s="5">
        <v>0</v>
      </c>
      <c r="AL234" s="16">
        <f t="shared" si="269"/>
        <v>0</v>
      </c>
      <c r="AM234" s="6">
        <v>0</v>
      </c>
      <c r="AN234" s="5">
        <v>0</v>
      </c>
      <c r="AO234" s="16">
        <f t="shared" si="270"/>
        <v>0</v>
      </c>
      <c r="AP234" s="6">
        <v>0</v>
      </c>
      <c r="AQ234" s="5">
        <v>0</v>
      </c>
      <c r="AR234" s="16">
        <f t="shared" si="271"/>
        <v>0</v>
      </c>
      <c r="AS234" s="6">
        <v>0</v>
      </c>
      <c r="AT234" s="5">
        <v>0</v>
      </c>
      <c r="AU234" s="16">
        <f t="shared" si="272"/>
        <v>0</v>
      </c>
      <c r="AV234" s="6">
        <v>0</v>
      </c>
      <c r="AW234" s="5">
        <v>0</v>
      </c>
      <c r="AX234" s="16">
        <f t="shared" si="273"/>
        <v>0</v>
      </c>
      <c r="AY234" s="74">
        <v>17.149999999999999</v>
      </c>
      <c r="AZ234" s="5">
        <v>253.83799999999999</v>
      </c>
      <c r="BA234" s="16">
        <f t="shared" si="274"/>
        <v>14801.049562682216</v>
      </c>
      <c r="BB234" s="6">
        <v>0</v>
      </c>
      <c r="BC234" s="5">
        <v>0</v>
      </c>
      <c r="BD234" s="16">
        <f t="shared" si="275"/>
        <v>0</v>
      </c>
      <c r="BE234" s="6">
        <v>0</v>
      </c>
      <c r="BF234" s="5">
        <v>0</v>
      </c>
      <c r="BG234" s="16">
        <f t="shared" si="276"/>
        <v>0</v>
      </c>
      <c r="BH234" s="6">
        <v>0</v>
      </c>
      <c r="BI234" s="5">
        <v>0</v>
      </c>
      <c r="BJ234" s="16">
        <f t="shared" si="277"/>
        <v>0</v>
      </c>
      <c r="BK234" s="74">
        <v>1.1499999999999999</v>
      </c>
      <c r="BL234" s="5">
        <v>19.07</v>
      </c>
      <c r="BM234" s="16">
        <f t="shared" si="278"/>
        <v>16582.608695652176</v>
      </c>
      <c r="BN234" s="6">
        <v>0</v>
      </c>
      <c r="BO234" s="5">
        <v>0</v>
      </c>
      <c r="BP234" s="16">
        <f t="shared" si="279"/>
        <v>0</v>
      </c>
      <c r="BQ234" s="6">
        <v>0</v>
      </c>
      <c r="BR234" s="5">
        <v>0</v>
      </c>
      <c r="BS234" s="16">
        <f t="shared" si="280"/>
        <v>0</v>
      </c>
      <c r="BT234" s="6">
        <v>0</v>
      </c>
      <c r="BU234" s="5">
        <v>0</v>
      </c>
      <c r="BV234" s="16">
        <f t="shared" si="281"/>
        <v>0</v>
      </c>
      <c r="BW234" s="6">
        <v>0</v>
      </c>
      <c r="BX234" s="5">
        <v>0</v>
      </c>
      <c r="BY234" s="16">
        <f t="shared" si="282"/>
        <v>0</v>
      </c>
      <c r="BZ234" s="6">
        <v>0</v>
      </c>
      <c r="CA234" s="5">
        <v>0</v>
      </c>
      <c r="CB234" s="16">
        <f t="shared" si="283"/>
        <v>0</v>
      </c>
      <c r="CC234" s="6">
        <v>0</v>
      </c>
      <c r="CD234" s="5">
        <v>0</v>
      </c>
      <c r="CE234" s="16">
        <f t="shared" si="284"/>
        <v>0</v>
      </c>
      <c r="CF234" s="6">
        <v>0</v>
      </c>
      <c r="CG234" s="5">
        <v>0</v>
      </c>
      <c r="CH234" s="16">
        <f t="shared" si="285"/>
        <v>0</v>
      </c>
      <c r="CI234" s="6">
        <v>0</v>
      </c>
      <c r="CJ234" s="5">
        <v>0</v>
      </c>
      <c r="CK234" s="16">
        <f t="shared" si="286"/>
        <v>0</v>
      </c>
      <c r="CL234" s="6">
        <v>0</v>
      </c>
      <c r="CM234" s="5">
        <v>0</v>
      </c>
      <c r="CN234" s="16">
        <f t="shared" si="287"/>
        <v>0</v>
      </c>
      <c r="CO234" s="6">
        <v>0</v>
      </c>
      <c r="CP234" s="5">
        <v>0</v>
      </c>
      <c r="CQ234" s="16">
        <f t="shared" si="288"/>
        <v>0</v>
      </c>
      <c r="CR234" s="6">
        <v>0</v>
      </c>
      <c r="CS234" s="5">
        <v>0</v>
      </c>
      <c r="CT234" s="16">
        <f t="shared" si="289"/>
        <v>0</v>
      </c>
      <c r="CU234" s="74">
        <v>4.8000000000000001E-2</v>
      </c>
      <c r="CV234" s="5">
        <v>1.5</v>
      </c>
      <c r="CW234" s="16">
        <f t="shared" si="290"/>
        <v>31250</v>
      </c>
      <c r="CX234" s="6">
        <f t="shared" si="295"/>
        <v>22.059889999999999</v>
      </c>
      <c r="CY234" s="16">
        <f t="shared" si="296"/>
        <v>340.93699999999995</v>
      </c>
    </row>
    <row r="235" spans="1:103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294"/>
        <v>0</v>
      </c>
      <c r="F235" s="6">
        <v>0</v>
      </c>
      <c r="G235" s="5">
        <v>0</v>
      </c>
      <c r="H235" s="16">
        <f t="shared" si="259"/>
        <v>0</v>
      </c>
      <c r="I235" s="6">
        <v>0</v>
      </c>
      <c r="J235" s="5">
        <v>0</v>
      </c>
      <c r="K235" s="16">
        <f t="shared" si="260"/>
        <v>0</v>
      </c>
      <c r="L235" s="6">
        <v>0</v>
      </c>
      <c r="M235" s="5">
        <v>0</v>
      </c>
      <c r="N235" s="16">
        <f t="shared" si="261"/>
        <v>0</v>
      </c>
      <c r="O235" s="74">
        <v>1.87957</v>
      </c>
      <c r="P235" s="5">
        <v>31.812000000000001</v>
      </c>
      <c r="Q235" s="16">
        <f t="shared" si="262"/>
        <v>16925.147773160883</v>
      </c>
      <c r="R235" s="6">
        <v>0</v>
      </c>
      <c r="S235" s="5">
        <v>0</v>
      </c>
      <c r="T235" s="16">
        <f t="shared" si="263"/>
        <v>0</v>
      </c>
      <c r="U235" s="6">
        <v>0</v>
      </c>
      <c r="V235" s="5">
        <v>0</v>
      </c>
      <c r="W235" s="16">
        <f t="shared" si="264"/>
        <v>0</v>
      </c>
      <c r="X235" s="6">
        <v>0</v>
      </c>
      <c r="Y235" s="5">
        <v>0</v>
      </c>
      <c r="Z235" s="16">
        <f t="shared" si="265"/>
        <v>0</v>
      </c>
      <c r="AA235" s="6">
        <v>0</v>
      </c>
      <c r="AB235" s="5">
        <v>0</v>
      </c>
      <c r="AC235" s="16">
        <f t="shared" si="266"/>
        <v>0</v>
      </c>
      <c r="AD235" s="6">
        <v>0</v>
      </c>
      <c r="AE235" s="5">
        <v>0</v>
      </c>
      <c r="AF235" s="16">
        <f t="shared" si="267"/>
        <v>0</v>
      </c>
      <c r="AG235" s="6">
        <v>0</v>
      </c>
      <c r="AH235" s="5">
        <v>0</v>
      </c>
      <c r="AI235" s="16">
        <f t="shared" si="268"/>
        <v>0</v>
      </c>
      <c r="AJ235" s="6">
        <v>0</v>
      </c>
      <c r="AK235" s="5">
        <v>0</v>
      </c>
      <c r="AL235" s="16">
        <f t="shared" si="269"/>
        <v>0</v>
      </c>
      <c r="AM235" s="6">
        <v>0</v>
      </c>
      <c r="AN235" s="5">
        <v>0</v>
      </c>
      <c r="AO235" s="16">
        <f t="shared" si="270"/>
        <v>0</v>
      </c>
      <c r="AP235" s="6">
        <v>0</v>
      </c>
      <c r="AQ235" s="5">
        <v>0</v>
      </c>
      <c r="AR235" s="16">
        <f t="shared" si="271"/>
        <v>0</v>
      </c>
      <c r="AS235" s="6">
        <v>0</v>
      </c>
      <c r="AT235" s="5">
        <v>0</v>
      </c>
      <c r="AU235" s="16">
        <f t="shared" si="272"/>
        <v>0</v>
      </c>
      <c r="AV235" s="6">
        <v>0</v>
      </c>
      <c r="AW235" s="5">
        <v>0</v>
      </c>
      <c r="AX235" s="16">
        <f t="shared" si="273"/>
        <v>0</v>
      </c>
      <c r="AY235" s="74">
        <v>2.5249999999999999</v>
      </c>
      <c r="AZ235" s="5">
        <v>290.29599999999999</v>
      </c>
      <c r="BA235" s="16">
        <f t="shared" si="274"/>
        <v>114968.71287128712</v>
      </c>
      <c r="BB235" s="6">
        <v>0</v>
      </c>
      <c r="BC235" s="5">
        <v>0</v>
      </c>
      <c r="BD235" s="16">
        <f t="shared" si="275"/>
        <v>0</v>
      </c>
      <c r="BE235" s="6">
        <v>0</v>
      </c>
      <c r="BF235" s="5">
        <v>0</v>
      </c>
      <c r="BG235" s="16">
        <f t="shared" si="276"/>
        <v>0</v>
      </c>
      <c r="BH235" s="6">
        <v>0</v>
      </c>
      <c r="BI235" s="5">
        <v>0</v>
      </c>
      <c r="BJ235" s="16">
        <f t="shared" si="277"/>
        <v>0</v>
      </c>
      <c r="BK235" s="74">
        <v>2</v>
      </c>
      <c r="BL235" s="5">
        <v>13.53</v>
      </c>
      <c r="BM235" s="16">
        <f t="shared" si="278"/>
        <v>6765</v>
      </c>
      <c r="BN235" s="6">
        <v>0</v>
      </c>
      <c r="BO235" s="5">
        <v>0</v>
      </c>
      <c r="BP235" s="16">
        <f t="shared" si="279"/>
        <v>0</v>
      </c>
      <c r="BQ235" s="6">
        <v>0</v>
      </c>
      <c r="BR235" s="5">
        <v>0</v>
      </c>
      <c r="BS235" s="16">
        <f t="shared" si="280"/>
        <v>0</v>
      </c>
      <c r="BT235" s="6">
        <v>0</v>
      </c>
      <c r="BU235" s="5">
        <v>0</v>
      </c>
      <c r="BV235" s="16">
        <f t="shared" si="281"/>
        <v>0</v>
      </c>
      <c r="BW235" s="6">
        <v>0</v>
      </c>
      <c r="BX235" s="5">
        <v>0</v>
      </c>
      <c r="BY235" s="16">
        <f t="shared" si="282"/>
        <v>0</v>
      </c>
      <c r="BZ235" s="6">
        <v>0</v>
      </c>
      <c r="CA235" s="5">
        <v>0</v>
      </c>
      <c r="CB235" s="16">
        <f t="shared" si="283"/>
        <v>0</v>
      </c>
      <c r="CC235" s="6">
        <v>0</v>
      </c>
      <c r="CD235" s="5">
        <v>0</v>
      </c>
      <c r="CE235" s="16">
        <f t="shared" si="284"/>
        <v>0</v>
      </c>
      <c r="CF235" s="6">
        <v>0</v>
      </c>
      <c r="CG235" s="5">
        <v>0</v>
      </c>
      <c r="CH235" s="16">
        <f t="shared" si="285"/>
        <v>0</v>
      </c>
      <c r="CI235" s="6">
        <v>0</v>
      </c>
      <c r="CJ235" s="5">
        <v>0</v>
      </c>
      <c r="CK235" s="16">
        <f t="shared" si="286"/>
        <v>0</v>
      </c>
      <c r="CL235" s="6">
        <v>0</v>
      </c>
      <c r="CM235" s="5">
        <v>0</v>
      </c>
      <c r="CN235" s="16">
        <f t="shared" si="287"/>
        <v>0</v>
      </c>
      <c r="CO235" s="6">
        <v>0</v>
      </c>
      <c r="CP235" s="5">
        <v>0</v>
      </c>
      <c r="CQ235" s="16">
        <f t="shared" si="288"/>
        <v>0</v>
      </c>
      <c r="CR235" s="6">
        <v>0</v>
      </c>
      <c r="CS235" s="5">
        <v>0</v>
      </c>
      <c r="CT235" s="16">
        <f t="shared" si="289"/>
        <v>0</v>
      </c>
      <c r="CU235" s="6">
        <v>0</v>
      </c>
      <c r="CV235" s="5">
        <v>0</v>
      </c>
      <c r="CW235" s="16">
        <f t="shared" si="290"/>
        <v>0</v>
      </c>
      <c r="CX235" s="6">
        <f t="shared" si="295"/>
        <v>6.4045699999999997</v>
      </c>
      <c r="CY235" s="16">
        <f t="shared" si="296"/>
        <v>335.63799999999998</v>
      </c>
    </row>
    <row r="236" spans="1:103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294"/>
        <v>0</v>
      </c>
      <c r="F236" s="6">
        <v>0</v>
      </c>
      <c r="G236" s="5">
        <v>0</v>
      </c>
      <c r="H236" s="16">
        <f t="shared" si="259"/>
        <v>0</v>
      </c>
      <c r="I236" s="6">
        <v>0</v>
      </c>
      <c r="J236" s="5">
        <v>0</v>
      </c>
      <c r="K236" s="16">
        <f t="shared" si="260"/>
        <v>0</v>
      </c>
      <c r="L236" s="6">
        <v>0</v>
      </c>
      <c r="M236" s="5">
        <v>0</v>
      </c>
      <c r="N236" s="16">
        <f t="shared" si="261"/>
        <v>0</v>
      </c>
      <c r="O236" s="74">
        <v>1.31534</v>
      </c>
      <c r="P236" s="5">
        <v>39.210999999999999</v>
      </c>
      <c r="Q236" s="16">
        <f t="shared" si="262"/>
        <v>29810.543281584993</v>
      </c>
      <c r="R236" s="6">
        <v>0</v>
      </c>
      <c r="S236" s="5">
        <v>0</v>
      </c>
      <c r="T236" s="16">
        <f t="shared" si="263"/>
        <v>0</v>
      </c>
      <c r="U236" s="6">
        <v>0</v>
      </c>
      <c r="V236" s="5">
        <v>0</v>
      </c>
      <c r="W236" s="16">
        <f t="shared" si="264"/>
        <v>0</v>
      </c>
      <c r="X236" s="6">
        <v>0</v>
      </c>
      <c r="Y236" s="5">
        <v>0</v>
      </c>
      <c r="Z236" s="16">
        <f t="shared" si="265"/>
        <v>0</v>
      </c>
      <c r="AA236" s="74">
        <v>5.0000000000000001E-3</v>
      </c>
      <c r="AB236" s="5">
        <v>0.36299999999999999</v>
      </c>
      <c r="AC236" s="16">
        <f t="shared" si="266"/>
        <v>72600</v>
      </c>
      <c r="AD236" s="6">
        <v>0</v>
      </c>
      <c r="AE236" s="5">
        <v>0</v>
      </c>
      <c r="AF236" s="16">
        <f t="shared" si="267"/>
        <v>0</v>
      </c>
      <c r="AG236" s="6">
        <v>0</v>
      </c>
      <c r="AH236" s="5">
        <v>0</v>
      </c>
      <c r="AI236" s="16">
        <f t="shared" si="268"/>
        <v>0</v>
      </c>
      <c r="AJ236" s="6">
        <v>0</v>
      </c>
      <c r="AK236" s="5">
        <v>0</v>
      </c>
      <c r="AL236" s="16">
        <f t="shared" si="269"/>
        <v>0</v>
      </c>
      <c r="AM236" s="6">
        <v>0</v>
      </c>
      <c r="AN236" s="5">
        <v>0</v>
      </c>
      <c r="AO236" s="16">
        <f t="shared" si="270"/>
        <v>0</v>
      </c>
      <c r="AP236" s="6">
        <v>0</v>
      </c>
      <c r="AQ236" s="5">
        <v>0</v>
      </c>
      <c r="AR236" s="16">
        <f t="shared" si="271"/>
        <v>0</v>
      </c>
      <c r="AS236" s="6">
        <v>0</v>
      </c>
      <c r="AT236" s="5">
        <v>0</v>
      </c>
      <c r="AU236" s="16">
        <f t="shared" si="272"/>
        <v>0</v>
      </c>
      <c r="AV236" s="6">
        <v>0</v>
      </c>
      <c r="AW236" s="5">
        <v>0</v>
      </c>
      <c r="AX236" s="16">
        <f t="shared" si="273"/>
        <v>0</v>
      </c>
      <c r="AY236" s="74">
        <v>16.510000000000002</v>
      </c>
      <c r="AZ236" s="5">
        <v>325.32799999999997</v>
      </c>
      <c r="BA236" s="16">
        <f t="shared" si="274"/>
        <v>19704.906117504539</v>
      </c>
      <c r="BB236" s="6">
        <v>0</v>
      </c>
      <c r="BC236" s="5">
        <v>0</v>
      </c>
      <c r="BD236" s="16">
        <f t="shared" si="275"/>
        <v>0</v>
      </c>
      <c r="BE236" s="6">
        <v>0</v>
      </c>
      <c r="BF236" s="5">
        <v>0</v>
      </c>
      <c r="BG236" s="16">
        <f t="shared" si="276"/>
        <v>0</v>
      </c>
      <c r="BH236" s="6">
        <v>0</v>
      </c>
      <c r="BI236" s="5">
        <v>0</v>
      </c>
      <c r="BJ236" s="16">
        <f t="shared" si="277"/>
        <v>0</v>
      </c>
      <c r="BK236" s="6">
        <v>0</v>
      </c>
      <c r="BL236" s="5">
        <v>0</v>
      </c>
      <c r="BM236" s="16">
        <f t="shared" si="278"/>
        <v>0</v>
      </c>
      <c r="BN236" s="74">
        <v>0.42</v>
      </c>
      <c r="BO236" s="5">
        <v>13.702</v>
      </c>
      <c r="BP236" s="16">
        <f t="shared" si="279"/>
        <v>32623.809523809527</v>
      </c>
      <c r="BQ236" s="6">
        <v>0</v>
      </c>
      <c r="BR236" s="5">
        <v>0</v>
      </c>
      <c r="BS236" s="16">
        <f t="shared" si="280"/>
        <v>0</v>
      </c>
      <c r="BT236" s="6">
        <v>0</v>
      </c>
      <c r="BU236" s="5">
        <v>0</v>
      </c>
      <c r="BV236" s="16">
        <f t="shared" si="281"/>
        <v>0</v>
      </c>
      <c r="BW236" s="6">
        <v>0</v>
      </c>
      <c r="BX236" s="5">
        <v>0</v>
      </c>
      <c r="BY236" s="16">
        <f t="shared" si="282"/>
        <v>0</v>
      </c>
      <c r="BZ236" s="6">
        <v>0</v>
      </c>
      <c r="CA236" s="5">
        <v>0</v>
      </c>
      <c r="CB236" s="16">
        <f t="shared" si="283"/>
        <v>0</v>
      </c>
      <c r="CC236" s="6">
        <v>0</v>
      </c>
      <c r="CD236" s="5">
        <v>0</v>
      </c>
      <c r="CE236" s="16">
        <f t="shared" si="284"/>
        <v>0</v>
      </c>
      <c r="CF236" s="6">
        <v>0</v>
      </c>
      <c r="CG236" s="5">
        <v>0</v>
      </c>
      <c r="CH236" s="16">
        <f t="shared" si="285"/>
        <v>0</v>
      </c>
      <c r="CI236" s="6">
        <v>0</v>
      </c>
      <c r="CJ236" s="5">
        <v>0</v>
      </c>
      <c r="CK236" s="16">
        <f t="shared" si="286"/>
        <v>0</v>
      </c>
      <c r="CL236" s="6">
        <v>0</v>
      </c>
      <c r="CM236" s="5">
        <v>0</v>
      </c>
      <c r="CN236" s="16">
        <f t="shared" si="287"/>
        <v>0</v>
      </c>
      <c r="CO236" s="6">
        <v>0</v>
      </c>
      <c r="CP236" s="5">
        <v>0</v>
      </c>
      <c r="CQ236" s="16">
        <f t="shared" si="288"/>
        <v>0</v>
      </c>
      <c r="CR236" s="6">
        <v>0</v>
      </c>
      <c r="CS236" s="5">
        <v>0</v>
      </c>
      <c r="CT236" s="16">
        <f t="shared" si="289"/>
        <v>0</v>
      </c>
      <c r="CU236" s="6">
        <v>0</v>
      </c>
      <c r="CV236" s="5">
        <v>0</v>
      </c>
      <c r="CW236" s="16">
        <f t="shared" si="290"/>
        <v>0</v>
      </c>
      <c r="CX236" s="6">
        <f t="shared" si="295"/>
        <v>18.250340000000001</v>
      </c>
      <c r="CY236" s="16">
        <f t="shared" si="296"/>
        <v>378.60399999999998</v>
      </c>
    </row>
    <row r="237" spans="1:103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294"/>
        <v>0</v>
      </c>
      <c r="F237" s="6">
        <v>0</v>
      </c>
      <c r="G237" s="5">
        <v>0</v>
      </c>
      <c r="H237" s="16">
        <f t="shared" si="259"/>
        <v>0</v>
      </c>
      <c r="I237" s="6">
        <v>0</v>
      </c>
      <c r="J237" s="5">
        <v>0</v>
      </c>
      <c r="K237" s="16">
        <f t="shared" si="260"/>
        <v>0</v>
      </c>
      <c r="L237" s="6">
        <v>0</v>
      </c>
      <c r="M237" s="5">
        <v>0</v>
      </c>
      <c r="N237" s="16">
        <f t="shared" si="261"/>
        <v>0</v>
      </c>
      <c r="O237" s="74">
        <v>0.88500000000000001</v>
      </c>
      <c r="P237" s="5">
        <v>27.983000000000001</v>
      </c>
      <c r="Q237" s="16">
        <f t="shared" si="262"/>
        <v>31619.209039548023</v>
      </c>
      <c r="R237" s="6">
        <v>0</v>
      </c>
      <c r="S237" s="5">
        <v>0</v>
      </c>
      <c r="T237" s="16">
        <f t="shared" si="263"/>
        <v>0</v>
      </c>
      <c r="U237" s="74">
        <v>1.05</v>
      </c>
      <c r="V237" s="5">
        <v>44.3</v>
      </c>
      <c r="W237" s="16">
        <f t="shared" si="264"/>
        <v>42190.476190476184</v>
      </c>
      <c r="X237" s="6">
        <v>0</v>
      </c>
      <c r="Y237" s="5">
        <v>0</v>
      </c>
      <c r="Z237" s="16">
        <f t="shared" si="265"/>
        <v>0</v>
      </c>
      <c r="AA237" s="6">
        <v>0</v>
      </c>
      <c r="AB237" s="5">
        <v>0</v>
      </c>
      <c r="AC237" s="16">
        <f t="shared" si="266"/>
        <v>0</v>
      </c>
      <c r="AD237" s="6">
        <v>0</v>
      </c>
      <c r="AE237" s="5">
        <v>0</v>
      </c>
      <c r="AF237" s="16">
        <f t="shared" si="267"/>
        <v>0</v>
      </c>
      <c r="AG237" s="6">
        <v>0</v>
      </c>
      <c r="AH237" s="5">
        <v>0</v>
      </c>
      <c r="AI237" s="16">
        <f t="shared" si="268"/>
        <v>0</v>
      </c>
      <c r="AJ237" s="6">
        <v>0</v>
      </c>
      <c r="AK237" s="5">
        <v>0</v>
      </c>
      <c r="AL237" s="16">
        <f t="shared" si="269"/>
        <v>0</v>
      </c>
      <c r="AM237" s="6">
        <v>0</v>
      </c>
      <c r="AN237" s="5">
        <v>0</v>
      </c>
      <c r="AO237" s="16">
        <f t="shared" si="270"/>
        <v>0</v>
      </c>
      <c r="AP237" s="6">
        <v>0</v>
      </c>
      <c r="AQ237" s="5">
        <v>0</v>
      </c>
      <c r="AR237" s="16">
        <f t="shared" si="271"/>
        <v>0</v>
      </c>
      <c r="AS237" s="6">
        <v>0</v>
      </c>
      <c r="AT237" s="5">
        <v>0</v>
      </c>
      <c r="AU237" s="16">
        <f t="shared" si="272"/>
        <v>0</v>
      </c>
      <c r="AV237" s="6">
        <v>0</v>
      </c>
      <c r="AW237" s="5">
        <v>0</v>
      </c>
      <c r="AX237" s="16">
        <f t="shared" si="273"/>
        <v>0</v>
      </c>
      <c r="AY237" s="74">
        <v>0.2</v>
      </c>
      <c r="AZ237" s="5">
        <v>0.84</v>
      </c>
      <c r="BA237" s="16">
        <f t="shared" si="274"/>
        <v>4199.9999999999991</v>
      </c>
      <c r="BB237" s="6">
        <v>0</v>
      </c>
      <c r="BC237" s="5">
        <v>0</v>
      </c>
      <c r="BD237" s="16">
        <f t="shared" si="275"/>
        <v>0</v>
      </c>
      <c r="BE237" s="6">
        <v>0</v>
      </c>
      <c r="BF237" s="5">
        <v>0</v>
      </c>
      <c r="BG237" s="16">
        <f t="shared" si="276"/>
        <v>0</v>
      </c>
      <c r="BH237" s="6">
        <v>0</v>
      </c>
      <c r="BI237" s="5">
        <v>0</v>
      </c>
      <c r="BJ237" s="16">
        <f t="shared" si="277"/>
        <v>0</v>
      </c>
      <c r="BK237" s="74">
        <v>10.75</v>
      </c>
      <c r="BL237" s="5">
        <v>91.75</v>
      </c>
      <c r="BM237" s="16">
        <f t="shared" si="278"/>
        <v>8534.883720930231</v>
      </c>
      <c r="BN237" s="74">
        <v>0.03</v>
      </c>
      <c r="BO237" s="5">
        <v>0.151</v>
      </c>
      <c r="BP237" s="16">
        <f t="shared" si="279"/>
        <v>5033.333333333333</v>
      </c>
      <c r="BQ237" s="6">
        <v>0</v>
      </c>
      <c r="BR237" s="5">
        <v>0</v>
      </c>
      <c r="BS237" s="16">
        <f t="shared" si="280"/>
        <v>0</v>
      </c>
      <c r="BT237" s="6">
        <v>0</v>
      </c>
      <c r="BU237" s="5">
        <v>0</v>
      </c>
      <c r="BV237" s="16">
        <f t="shared" si="281"/>
        <v>0</v>
      </c>
      <c r="BW237" s="6">
        <v>0</v>
      </c>
      <c r="BX237" s="5">
        <v>0</v>
      </c>
      <c r="BY237" s="16">
        <f t="shared" si="282"/>
        <v>0</v>
      </c>
      <c r="BZ237" s="6">
        <v>0</v>
      </c>
      <c r="CA237" s="5">
        <v>0</v>
      </c>
      <c r="CB237" s="16">
        <f t="shared" si="283"/>
        <v>0</v>
      </c>
      <c r="CC237" s="6">
        <v>0</v>
      </c>
      <c r="CD237" s="5">
        <v>0</v>
      </c>
      <c r="CE237" s="16">
        <f t="shared" si="284"/>
        <v>0</v>
      </c>
      <c r="CF237" s="6">
        <v>0</v>
      </c>
      <c r="CG237" s="5">
        <v>0</v>
      </c>
      <c r="CH237" s="16">
        <f t="shared" si="285"/>
        <v>0</v>
      </c>
      <c r="CI237" s="6">
        <v>0</v>
      </c>
      <c r="CJ237" s="5">
        <v>0</v>
      </c>
      <c r="CK237" s="16">
        <f t="shared" si="286"/>
        <v>0</v>
      </c>
      <c r="CL237" s="6">
        <v>0</v>
      </c>
      <c r="CM237" s="5">
        <v>0</v>
      </c>
      <c r="CN237" s="16">
        <f t="shared" si="287"/>
        <v>0</v>
      </c>
      <c r="CO237" s="6">
        <v>0</v>
      </c>
      <c r="CP237" s="5">
        <v>0</v>
      </c>
      <c r="CQ237" s="16">
        <f t="shared" si="288"/>
        <v>0</v>
      </c>
      <c r="CR237" s="6">
        <v>0</v>
      </c>
      <c r="CS237" s="5">
        <v>0</v>
      </c>
      <c r="CT237" s="16">
        <f t="shared" si="289"/>
        <v>0</v>
      </c>
      <c r="CU237" s="6">
        <v>0</v>
      </c>
      <c r="CV237" s="5">
        <v>0</v>
      </c>
      <c r="CW237" s="16">
        <f t="shared" si="290"/>
        <v>0</v>
      </c>
      <c r="CX237" s="6">
        <f t="shared" si="295"/>
        <v>12.914999999999999</v>
      </c>
      <c r="CY237" s="16">
        <f t="shared" si="296"/>
        <v>165.024</v>
      </c>
    </row>
    <row r="238" spans="1:103" x14ac:dyDescent="0.3">
      <c r="A238" s="48">
        <v>2021</v>
      </c>
      <c r="B238" s="49" t="s">
        <v>16</v>
      </c>
      <c r="C238" s="6">
        <v>0</v>
      </c>
      <c r="D238" s="5">
        <v>0</v>
      </c>
      <c r="E238" s="16">
        <f t="shared" si="294"/>
        <v>0</v>
      </c>
      <c r="F238" s="6">
        <v>0</v>
      </c>
      <c r="G238" s="5">
        <v>0</v>
      </c>
      <c r="H238" s="16">
        <f t="shared" si="259"/>
        <v>0</v>
      </c>
      <c r="I238" s="6">
        <v>0</v>
      </c>
      <c r="J238" s="5">
        <v>0</v>
      </c>
      <c r="K238" s="16">
        <f t="shared" si="260"/>
        <v>0</v>
      </c>
      <c r="L238" s="6">
        <v>0</v>
      </c>
      <c r="M238" s="5">
        <v>0</v>
      </c>
      <c r="N238" s="16">
        <f t="shared" si="261"/>
        <v>0</v>
      </c>
      <c r="O238" s="74">
        <v>1.75919</v>
      </c>
      <c r="P238" s="5">
        <v>22.83</v>
      </c>
      <c r="Q238" s="16">
        <f t="shared" si="262"/>
        <v>12977.563537764539</v>
      </c>
      <c r="R238" s="6">
        <v>0</v>
      </c>
      <c r="S238" s="5">
        <v>0</v>
      </c>
      <c r="T238" s="16">
        <f t="shared" si="263"/>
        <v>0</v>
      </c>
      <c r="U238" s="6">
        <v>0</v>
      </c>
      <c r="V238" s="5">
        <v>0</v>
      </c>
      <c r="W238" s="16">
        <f t="shared" si="264"/>
        <v>0</v>
      </c>
      <c r="X238" s="6">
        <v>0</v>
      </c>
      <c r="Y238" s="5">
        <v>0</v>
      </c>
      <c r="Z238" s="16">
        <f t="shared" si="265"/>
        <v>0</v>
      </c>
      <c r="AA238" s="6">
        <v>0</v>
      </c>
      <c r="AB238" s="5">
        <v>0</v>
      </c>
      <c r="AC238" s="16">
        <f t="shared" si="266"/>
        <v>0</v>
      </c>
      <c r="AD238" s="6">
        <v>0</v>
      </c>
      <c r="AE238" s="5">
        <v>0</v>
      </c>
      <c r="AF238" s="16">
        <f t="shared" si="267"/>
        <v>0</v>
      </c>
      <c r="AG238" s="6">
        <v>0</v>
      </c>
      <c r="AH238" s="5">
        <v>0</v>
      </c>
      <c r="AI238" s="16">
        <f t="shared" si="268"/>
        <v>0</v>
      </c>
      <c r="AJ238" s="6">
        <v>0</v>
      </c>
      <c r="AK238" s="5">
        <v>0</v>
      </c>
      <c r="AL238" s="16">
        <f t="shared" si="269"/>
        <v>0</v>
      </c>
      <c r="AM238" s="6">
        <v>0</v>
      </c>
      <c r="AN238" s="5">
        <v>0</v>
      </c>
      <c r="AO238" s="16">
        <f t="shared" si="270"/>
        <v>0</v>
      </c>
      <c r="AP238" s="6">
        <v>0</v>
      </c>
      <c r="AQ238" s="5">
        <v>0</v>
      </c>
      <c r="AR238" s="16">
        <f t="shared" si="271"/>
        <v>0</v>
      </c>
      <c r="AS238" s="6">
        <v>0</v>
      </c>
      <c r="AT238" s="5">
        <v>0</v>
      </c>
      <c r="AU238" s="16">
        <f t="shared" si="272"/>
        <v>0</v>
      </c>
      <c r="AV238" s="6">
        <v>0</v>
      </c>
      <c r="AW238" s="5">
        <v>0</v>
      </c>
      <c r="AX238" s="16">
        <f t="shared" si="273"/>
        <v>0</v>
      </c>
      <c r="AY238" s="74">
        <v>12.32</v>
      </c>
      <c r="AZ238" s="5">
        <v>556.65200000000004</v>
      </c>
      <c r="BA238" s="16">
        <f t="shared" si="274"/>
        <v>45182.792207792212</v>
      </c>
      <c r="BB238" s="6">
        <v>0</v>
      </c>
      <c r="BC238" s="5">
        <v>0</v>
      </c>
      <c r="BD238" s="16">
        <f t="shared" si="275"/>
        <v>0</v>
      </c>
      <c r="BE238" s="6">
        <v>0</v>
      </c>
      <c r="BF238" s="5">
        <v>0</v>
      </c>
      <c r="BG238" s="16">
        <f t="shared" si="276"/>
        <v>0</v>
      </c>
      <c r="BH238" s="6">
        <v>0</v>
      </c>
      <c r="BI238" s="5">
        <v>0</v>
      </c>
      <c r="BJ238" s="16">
        <f t="shared" si="277"/>
        <v>0</v>
      </c>
      <c r="BK238" s="6">
        <v>0</v>
      </c>
      <c r="BL238" s="5">
        <v>0</v>
      </c>
      <c r="BM238" s="16">
        <f t="shared" si="278"/>
        <v>0</v>
      </c>
      <c r="BN238" s="74">
        <v>8.7000000000000001E-4</v>
      </c>
      <c r="BO238" s="5">
        <v>0.03</v>
      </c>
      <c r="BP238" s="16">
        <f t="shared" si="279"/>
        <v>34482.758620689652</v>
      </c>
      <c r="BQ238" s="6">
        <v>0</v>
      </c>
      <c r="BR238" s="5">
        <v>0</v>
      </c>
      <c r="BS238" s="16">
        <f t="shared" si="280"/>
        <v>0</v>
      </c>
      <c r="BT238" s="6">
        <v>0</v>
      </c>
      <c r="BU238" s="5">
        <v>0</v>
      </c>
      <c r="BV238" s="16">
        <f t="shared" si="281"/>
        <v>0</v>
      </c>
      <c r="BW238" s="6">
        <v>0</v>
      </c>
      <c r="BX238" s="5">
        <v>0</v>
      </c>
      <c r="BY238" s="16">
        <f t="shared" si="282"/>
        <v>0</v>
      </c>
      <c r="BZ238" s="6">
        <v>0</v>
      </c>
      <c r="CA238" s="5">
        <v>0</v>
      </c>
      <c r="CB238" s="16">
        <f t="shared" si="283"/>
        <v>0</v>
      </c>
      <c r="CC238" s="6">
        <v>0</v>
      </c>
      <c r="CD238" s="5">
        <v>0</v>
      </c>
      <c r="CE238" s="16">
        <f t="shared" si="284"/>
        <v>0</v>
      </c>
      <c r="CF238" s="6">
        <v>0</v>
      </c>
      <c r="CG238" s="5">
        <v>0</v>
      </c>
      <c r="CH238" s="16">
        <f t="shared" si="285"/>
        <v>0</v>
      </c>
      <c r="CI238" s="6">
        <v>0</v>
      </c>
      <c r="CJ238" s="5">
        <v>0</v>
      </c>
      <c r="CK238" s="16">
        <f t="shared" si="286"/>
        <v>0</v>
      </c>
      <c r="CL238" s="6">
        <v>0</v>
      </c>
      <c r="CM238" s="5">
        <v>0</v>
      </c>
      <c r="CN238" s="16">
        <f t="shared" si="287"/>
        <v>0</v>
      </c>
      <c r="CO238" s="6">
        <v>0</v>
      </c>
      <c r="CP238" s="5">
        <v>0</v>
      </c>
      <c r="CQ238" s="16">
        <f t="shared" si="288"/>
        <v>0</v>
      </c>
      <c r="CR238" s="6">
        <v>0</v>
      </c>
      <c r="CS238" s="5">
        <v>0</v>
      </c>
      <c r="CT238" s="16">
        <f t="shared" si="289"/>
        <v>0</v>
      </c>
      <c r="CU238" s="6">
        <v>0</v>
      </c>
      <c r="CV238" s="5">
        <v>0</v>
      </c>
      <c r="CW238" s="16">
        <f t="shared" si="290"/>
        <v>0</v>
      </c>
      <c r="CX238" s="6">
        <f t="shared" si="295"/>
        <v>14.08006</v>
      </c>
      <c r="CY238" s="16">
        <f t="shared" si="296"/>
        <v>579.51200000000006</v>
      </c>
    </row>
    <row r="239" spans="1:103" ht="15" thickBot="1" x14ac:dyDescent="0.35">
      <c r="A239" s="50"/>
      <c r="B239" s="65" t="s">
        <v>17</v>
      </c>
      <c r="C239" s="66">
        <f t="shared" ref="C239:D239" si="297">SUM(C227:C238)</f>
        <v>0</v>
      </c>
      <c r="D239" s="67">
        <f t="shared" si="297"/>
        <v>0</v>
      </c>
      <c r="E239" s="55"/>
      <c r="F239" s="66">
        <f t="shared" ref="F239:G239" si="298">SUM(F227:F238)</f>
        <v>0</v>
      </c>
      <c r="G239" s="67">
        <f t="shared" si="298"/>
        <v>0</v>
      </c>
      <c r="H239" s="55"/>
      <c r="I239" s="66">
        <f t="shared" ref="I239:J239" si="299">SUM(I227:I238)</f>
        <v>0</v>
      </c>
      <c r="J239" s="67">
        <f t="shared" si="299"/>
        <v>0</v>
      </c>
      <c r="K239" s="55"/>
      <c r="L239" s="66">
        <f t="shared" ref="L239:M239" si="300">SUM(L227:L238)</f>
        <v>0</v>
      </c>
      <c r="M239" s="67">
        <f t="shared" si="300"/>
        <v>0</v>
      </c>
      <c r="N239" s="55"/>
      <c r="O239" s="66">
        <f t="shared" ref="O239:P239" si="301">SUM(O227:O238)</f>
        <v>46.65603233915062</v>
      </c>
      <c r="P239" s="67">
        <f t="shared" si="301"/>
        <v>563.96299999999997</v>
      </c>
      <c r="Q239" s="55"/>
      <c r="R239" s="66">
        <f t="shared" ref="R239:S239" si="302">SUM(R227:R238)</f>
        <v>0</v>
      </c>
      <c r="S239" s="67">
        <f t="shared" si="302"/>
        <v>0</v>
      </c>
      <c r="T239" s="55"/>
      <c r="U239" s="66">
        <f t="shared" ref="U239:V239" si="303">SUM(U227:U238)</f>
        <v>1.05</v>
      </c>
      <c r="V239" s="67">
        <f t="shared" si="303"/>
        <v>44.3</v>
      </c>
      <c r="W239" s="55"/>
      <c r="X239" s="66">
        <f t="shared" ref="X239:Y239" si="304">SUM(X227:X238)</f>
        <v>0</v>
      </c>
      <c r="Y239" s="67">
        <f t="shared" si="304"/>
        <v>0</v>
      </c>
      <c r="Z239" s="55"/>
      <c r="AA239" s="66">
        <f t="shared" ref="AA239:AB239" si="305">SUM(AA227:AA238)</f>
        <v>31.429870466321244</v>
      </c>
      <c r="AB239" s="67">
        <f t="shared" si="305"/>
        <v>111.723</v>
      </c>
      <c r="AC239" s="55"/>
      <c r="AD239" s="66">
        <f t="shared" ref="AD239:AE239" si="306">SUM(AD227:AD238)</f>
        <v>0</v>
      </c>
      <c r="AE239" s="67">
        <f t="shared" si="306"/>
        <v>0</v>
      </c>
      <c r="AF239" s="55"/>
      <c r="AG239" s="66">
        <f t="shared" ref="AG239:AH239" si="307">SUM(AG227:AG238)</f>
        <v>0</v>
      </c>
      <c r="AH239" s="67">
        <f t="shared" si="307"/>
        <v>0</v>
      </c>
      <c r="AI239" s="55"/>
      <c r="AJ239" s="66">
        <f t="shared" ref="AJ239:AK239" si="308">SUM(AJ227:AJ238)</f>
        <v>0</v>
      </c>
      <c r="AK239" s="67">
        <f t="shared" si="308"/>
        <v>0</v>
      </c>
      <c r="AL239" s="55"/>
      <c r="AM239" s="66">
        <f t="shared" ref="AM239:AN239" si="309">SUM(AM227:AM238)</f>
        <v>3.5000000000000001E-3</v>
      </c>
      <c r="AN239" s="67">
        <f t="shared" si="309"/>
        <v>0.03</v>
      </c>
      <c r="AO239" s="55"/>
      <c r="AP239" s="66">
        <f t="shared" ref="AP239:AQ239" si="310">SUM(AP227:AP238)</f>
        <v>0</v>
      </c>
      <c r="AQ239" s="67">
        <f t="shared" si="310"/>
        <v>0</v>
      </c>
      <c r="AR239" s="55"/>
      <c r="AS239" s="66">
        <f t="shared" ref="AS239:AT239" si="311">SUM(AS227:AS238)</f>
        <v>0</v>
      </c>
      <c r="AT239" s="67">
        <f t="shared" si="311"/>
        <v>0</v>
      </c>
      <c r="AU239" s="55"/>
      <c r="AV239" s="66">
        <f t="shared" ref="AV239:AW239" si="312">SUM(AV227:AV238)</f>
        <v>0</v>
      </c>
      <c r="AW239" s="67">
        <f t="shared" si="312"/>
        <v>0</v>
      </c>
      <c r="AX239" s="55"/>
      <c r="AY239" s="66">
        <f t="shared" ref="AY239:AZ239" si="313">SUM(AY227:AY238)</f>
        <v>178.31108108108108</v>
      </c>
      <c r="AZ239" s="67">
        <f t="shared" si="313"/>
        <v>2299.857</v>
      </c>
      <c r="BA239" s="55"/>
      <c r="BB239" s="66">
        <f t="shared" ref="BB239:BC239" si="314">SUM(BB227:BB238)</f>
        <v>0</v>
      </c>
      <c r="BC239" s="67">
        <f t="shared" si="314"/>
        <v>0</v>
      </c>
      <c r="BD239" s="55"/>
      <c r="BE239" s="66">
        <f t="shared" ref="BE239:BF239" si="315">SUM(BE227:BE238)</f>
        <v>0</v>
      </c>
      <c r="BF239" s="67">
        <f t="shared" si="315"/>
        <v>0</v>
      </c>
      <c r="BG239" s="55"/>
      <c r="BH239" s="66">
        <f t="shared" ref="BH239:BI239" si="316">SUM(BH227:BH238)</f>
        <v>0</v>
      </c>
      <c r="BI239" s="67">
        <f t="shared" si="316"/>
        <v>0</v>
      </c>
      <c r="BJ239" s="55"/>
      <c r="BK239" s="66">
        <f t="shared" ref="BK239:BL239" si="317">SUM(BK227:BK238)</f>
        <v>124.39477759127151</v>
      </c>
      <c r="BL239" s="67">
        <f t="shared" si="317"/>
        <v>209.83500000000001</v>
      </c>
      <c r="BM239" s="55"/>
      <c r="BN239" s="66">
        <f t="shared" ref="BN239:BO239" si="318">SUM(BN227:BN238)</f>
        <v>25.687190667258797</v>
      </c>
      <c r="BO239" s="67">
        <f t="shared" si="318"/>
        <v>28.050999999999998</v>
      </c>
      <c r="BP239" s="55"/>
      <c r="BQ239" s="66">
        <f t="shared" ref="BQ239:BR239" si="319">SUM(BQ227:BQ238)</f>
        <v>0</v>
      </c>
      <c r="BR239" s="67">
        <f t="shared" si="319"/>
        <v>0</v>
      </c>
      <c r="BS239" s="55"/>
      <c r="BT239" s="66">
        <f t="shared" ref="BT239:BU239" si="320">SUM(BT227:BT238)</f>
        <v>0</v>
      </c>
      <c r="BU239" s="67">
        <f t="shared" si="320"/>
        <v>0</v>
      </c>
      <c r="BV239" s="55"/>
      <c r="BW239" s="66">
        <f t="shared" ref="BW239:BX239" si="321">SUM(BW227:BW238)</f>
        <v>0</v>
      </c>
      <c r="BX239" s="67">
        <f t="shared" si="321"/>
        <v>0</v>
      </c>
      <c r="BY239" s="55"/>
      <c r="BZ239" s="66">
        <f t="shared" ref="BZ239:CA239" si="322">SUM(BZ227:BZ238)</f>
        <v>0</v>
      </c>
      <c r="CA239" s="67">
        <f t="shared" si="322"/>
        <v>0</v>
      </c>
      <c r="CB239" s="55"/>
      <c r="CC239" s="66">
        <f t="shared" ref="CC239:CD239" si="323">SUM(CC227:CC238)</f>
        <v>0</v>
      </c>
      <c r="CD239" s="67">
        <f t="shared" si="323"/>
        <v>0</v>
      </c>
      <c r="CE239" s="55"/>
      <c r="CF239" s="66">
        <f t="shared" ref="CF239:CG239" si="324">SUM(CF227:CF238)</f>
        <v>0</v>
      </c>
      <c r="CG239" s="67">
        <f t="shared" si="324"/>
        <v>0</v>
      </c>
      <c r="CH239" s="55"/>
      <c r="CI239" s="66">
        <f t="shared" ref="CI239:CJ239" si="325">SUM(CI227:CI238)</f>
        <v>0</v>
      </c>
      <c r="CJ239" s="67">
        <f t="shared" si="325"/>
        <v>0</v>
      </c>
      <c r="CK239" s="55"/>
      <c r="CL239" s="66">
        <f t="shared" ref="CL239:CM239" si="326">SUM(CL227:CL238)</f>
        <v>0</v>
      </c>
      <c r="CM239" s="67">
        <f t="shared" si="326"/>
        <v>0</v>
      </c>
      <c r="CN239" s="55"/>
      <c r="CO239" s="66">
        <f t="shared" ref="CO239:CP239" si="327">SUM(CO227:CO238)</f>
        <v>0</v>
      </c>
      <c r="CP239" s="67">
        <f t="shared" si="327"/>
        <v>0</v>
      </c>
      <c r="CQ239" s="55"/>
      <c r="CR239" s="66">
        <f t="shared" ref="CR239:CS239" si="328">SUM(CR227:CR238)</f>
        <v>0</v>
      </c>
      <c r="CS239" s="67">
        <f t="shared" si="328"/>
        <v>0</v>
      </c>
      <c r="CT239" s="55"/>
      <c r="CU239" s="66">
        <f t="shared" ref="CU239:CV239" si="329">SUM(CU227:CU238)</f>
        <v>4.8000000000000001E-2</v>
      </c>
      <c r="CV239" s="67">
        <f t="shared" si="329"/>
        <v>1.5</v>
      </c>
      <c r="CW239" s="55"/>
      <c r="CX239" s="42">
        <f t="shared" si="295"/>
        <v>407.58045214508326</v>
      </c>
      <c r="CY239" s="43">
        <f t="shared" si="296"/>
        <v>3259.2590000000005</v>
      </c>
    </row>
    <row r="240" spans="1:103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330">IF(F240=0,0,G240/F240*1000)</f>
        <v>0</v>
      </c>
      <c r="I240" s="6">
        <v>0</v>
      </c>
      <c r="J240" s="5">
        <v>0</v>
      </c>
      <c r="K240" s="16">
        <f t="shared" ref="K240:K251" si="331">IF(I240=0,0,J240/I240*1000)</f>
        <v>0</v>
      </c>
      <c r="L240" s="6">
        <v>0</v>
      </c>
      <c r="M240" s="5">
        <v>0</v>
      </c>
      <c r="N240" s="16">
        <f t="shared" ref="N240:N251" si="332">IF(L240=0,0,M240/L240*1000)</f>
        <v>0</v>
      </c>
      <c r="O240" s="74">
        <v>1.3149999999999999</v>
      </c>
      <c r="P240" s="5">
        <v>31.213999999999999</v>
      </c>
      <c r="Q240" s="16">
        <f t="shared" ref="Q240:Q251" si="333">IF(O240=0,0,P240/O240*1000)</f>
        <v>23736.882129277568</v>
      </c>
      <c r="R240" s="6">
        <v>0</v>
      </c>
      <c r="S240" s="5">
        <v>0</v>
      </c>
      <c r="T240" s="16">
        <f t="shared" ref="T240:T251" si="334">IF(R240=0,0,S240/R240*1000)</f>
        <v>0</v>
      </c>
      <c r="U240" s="6">
        <v>0</v>
      </c>
      <c r="V240" s="5">
        <v>0</v>
      </c>
      <c r="W240" s="16">
        <f t="shared" ref="W240:W251" si="335">IF(U240=0,0,V240/U240*1000)</f>
        <v>0</v>
      </c>
      <c r="X240" s="6">
        <v>0</v>
      </c>
      <c r="Y240" s="5">
        <v>0</v>
      </c>
      <c r="Z240" s="16">
        <f t="shared" ref="Z240:Z251" si="336">IF(X240=0,0,Y240/X240*1000)</f>
        <v>0</v>
      </c>
      <c r="AA240" s="6">
        <v>0</v>
      </c>
      <c r="AB240" s="5">
        <v>0</v>
      </c>
      <c r="AC240" s="16">
        <f t="shared" ref="AC240:AC251" si="337">IF(AA240=0,0,AB240/AA240*1000)</f>
        <v>0</v>
      </c>
      <c r="AD240" s="6">
        <v>0</v>
      </c>
      <c r="AE240" s="5">
        <v>0</v>
      </c>
      <c r="AF240" s="16">
        <f t="shared" ref="AF240:AF251" si="338">IF(AD240=0,0,AE240/AD240*1000)</f>
        <v>0</v>
      </c>
      <c r="AG240" s="6">
        <v>0</v>
      </c>
      <c r="AH240" s="5">
        <v>0</v>
      </c>
      <c r="AI240" s="16">
        <f t="shared" ref="AI240:AI251" si="339">IF(AG240=0,0,AH240/AG240*1000)</f>
        <v>0</v>
      </c>
      <c r="AJ240" s="6">
        <v>0</v>
      </c>
      <c r="AK240" s="5">
        <v>0</v>
      </c>
      <c r="AL240" s="16">
        <f t="shared" ref="AL240:AL251" si="340">IF(AJ240=0,0,AK240/AJ240*1000)</f>
        <v>0</v>
      </c>
      <c r="AM240" s="6">
        <v>0</v>
      </c>
      <c r="AN240" s="5">
        <v>0</v>
      </c>
      <c r="AO240" s="16">
        <f t="shared" ref="AO240:AO251" si="341">IF(AM240=0,0,AN240/AM240*1000)</f>
        <v>0</v>
      </c>
      <c r="AP240" s="6">
        <v>0</v>
      </c>
      <c r="AQ240" s="5">
        <v>0</v>
      </c>
      <c r="AR240" s="16">
        <f t="shared" ref="AR240:AR251" si="342">IF(AP240=0,0,AQ240/AP240*1000)</f>
        <v>0</v>
      </c>
      <c r="AS240" s="6">
        <v>0</v>
      </c>
      <c r="AT240" s="5">
        <v>0</v>
      </c>
      <c r="AU240" s="16">
        <f t="shared" ref="AU240:AU251" si="343">IF(AS240=0,0,AT240/AS240*1000)</f>
        <v>0</v>
      </c>
      <c r="AV240" s="6">
        <v>0</v>
      </c>
      <c r="AW240" s="5">
        <v>0</v>
      </c>
      <c r="AX240" s="16">
        <f t="shared" ref="AX240:AX251" si="344">IF(AV240=0,0,AW240/AV240*1000)</f>
        <v>0</v>
      </c>
      <c r="AY240" s="74">
        <v>3.5</v>
      </c>
      <c r="AZ240" s="5">
        <v>295.40899999999999</v>
      </c>
      <c r="BA240" s="16">
        <f t="shared" ref="BA240:BA251" si="345">IF(AY240=0,0,AZ240/AY240*1000)</f>
        <v>84402.57142857142</v>
      </c>
      <c r="BB240" s="6">
        <v>0</v>
      </c>
      <c r="BC240" s="5">
        <v>0</v>
      </c>
      <c r="BD240" s="16">
        <f t="shared" ref="BD240:BD251" si="346">IF(BB240=0,0,BC240/BB240*1000)</f>
        <v>0</v>
      </c>
      <c r="BE240" s="6">
        <v>0</v>
      </c>
      <c r="BF240" s="5">
        <v>0</v>
      </c>
      <c r="BG240" s="16">
        <f t="shared" ref="BG240:BG251" si="347">IF(BE240=0,0,BF240/BE240*1000)</f>
        <v>0</v>
      </c>
      <c r="BH240" s="6">
        <v>0</v>
      </c>
      <c r="BI240" s="5">
        <v>0</v>
      </c>
      <c r="BJ240" s="16">
        <f t="shared" ref="BJ240:BJ251" si="348">IF(BH240=0,0,BI240/BH240*1000)</f>
        <v>0</v>
      </c>
      <c r="BK240" s="6">
        <v>0</v>
      </c>
      <c r="BL240" s="5">
        <v>0</v>
      </c>
      <c r="BM240" s="16">
        <f t="shared" ref="BM240:BM251" si="349">IF(BK240=0,0,BL240/BK240*1000)</f>
        <v>0</v>
      </c>
      <c r="BN240" s="74">
        <v>0.13500000000000001</v>
      </c>
      <c r="BO240" s="5">
        <v>2.641</v>
      </c>
      <c r="BP240" s="16">
        <f t="shared" ref="BP240:BP251" si="350">IF(BN240=0,0,BO240/BN240*1000)</f>
        <v>19562.962962962964</v>
      </c>
      <c r="BQ240" s="6">
        <v>0</v>
      </c>
      <c r="BR240" s="5">
        <v>0</v>
      </c>
      <c r="BS240" s="16">
        <f t="shared" ref="BS240:BS251" si="351">IF(BQ240=0,0,BR240/BQ240*1000)</f>
        <v>0</v>
      </c>
      <c r="BT240" s="6">
        <v>0</v>
      </c>
      <c r="BU240" s="5">
        <v>0</v>
      </c>
      <c r="BV240" s="16">
        <f t="shared" ref="BV240:BV251" si="352">IF(BT240=0,0,BU240/BT240*1000)</f>
        <v>0</v>
      </c>
      <c r="BW240" s="6">
        <v>0</v>
      </c>
      <c r="BX240" s="5">
        <v>0</v>
      </c>
      <c r="BY240" s="16">
        <f t="shared" ref="BY240:BY251" si="353">IF(BW240=0,0,BX240/BW240*1000)</f>
        <v>0</v>
      </c>
      <c r="BZ240" s="6">
        <v>0</v>
      </c>
      <c r="CA240" s="5">
        <v>0</v>
      </c>
      <c r="CB240" s="16">
        <f t="shared" ref="CB240:CB251" si="354">IF(BZ240=0,0,CA240/BZ240*1000)</f>
        <v>0</v>
      </c>
      <c r="CC240" s="6">
        <v>0</v>
      </c>
      <c r="CD240" s="5">
        <v>0</v>
      </c>
      <c r="CE240" s="16">
        <f t="shared" ref="CE240:CE251" si="355">IF(CC240=0,0,CD240/CC240*1000)</f>
        <v>0</v>
      </c>
      <c r="CF240" s="6">
        <v>0</v>
      </c>
      <c r="CG240" s="5">
        <v>0</v>
      </c>
      <c r="CH240" s="16">
        <f t="shared" ref="CH240:CH251" si="356">IF(CF240=0,0,CG240/CF240*1000)</f>
        <v>0</v>
      </c>
      <c r="CI240" s="6">
        <v>0</v>
      </c>
      <c r="CJ240" s="5">
        <v>0</v>
      </c>
      <c r="CK240" s="16">
        <f t="shared" ref="CK240:CK251" si="357">IF(CI240=0,0,CJ240/CI240*1000)</f>
        <v>0</v>
      </c>
      <c r="CL240" s="6">
        <v>0</v>
      </c>
      <c r="CM240" s="5">
        <v>0</v>
      </c>
      <c r="CN240" s="16">
        <f t="shared" ref="CN240:CN251" si="358">IF(CL240=0,0,CM240/CL240*1000)</f>
        <v>0</v>
      </c>
      <c r="CO240" s="6">
        <v>0</v>
      </c>
      <c r="CP240" s="5">
        <v>0</v>
      </c>
      <c r="CQ240" s="16">
        <f t="shared" ref="CQ240:CQ251" si="359">IF(CO240=0,0,CP240/CO240*1000)</f>
        <v>0</v>
      </c>
      <c r="CR240" s="6">
        <v>0</v>
      </c>
      <c r="CS240" s="5">
        <v>0</v>
      </c>
      <c r="CT240" s="16">
        <f t="shared" ref="CT240:CT251" si="360">IF(CR240=0,0,CS240/CR240*1000)</f>
        <v>0</v>
      </c>
      <c r="CU240" s="6">
        <v>0</v>
      </c>
      <c r="CV240" s="5">
        <v>0</v>
      </c>
      <c r="CW240" s="16">
        <f t="shared" ref="CW240:CW251" si="361">IF(CU240=0,0,CV240/CU240*1000)</f>
        <v>0</v>
      </c>
      <c r="CX240" s="6">
        <f>SUMIF($C$5:$CW$5,"Ton",C240:CW240)</f>
        <v>4.9499999999999993</v>
      </c>
      <c r="CY240" s="16">
        <f>SUMIF($C$5:$CW$5,"F*",C240:CW240)</f>
        <v>329.26400000000001</v>
      </c>
    </row>
    <row r="241" spans="1:103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362">IF(C241=0,0,D241/C241*1000)</f>
        <v>0</v>
      </c>
      <c r="F241" s="6">
        <v>0</v>
      </c>
      <c r="G241" s="5">
        <v>0</v>
      </c>
      <c r="H241" s="16">
        <f t="shared" si="330"/>
        <v>0</v>
      </c>
      <c r="I241" s="6">
        <v>0</v>
      </c>
      <c r="J241" s="5">
        <v>0</v>
      </c>
      <c r="K241" s="16">
        <f t="shared" si="331"/>
        <v>0</v>
      </c>
      <c r="L241" s="6">
        <v>0</v>
      </c>
      <c r="M241" s="5">
        <v>0</v>
      </c>
      <c r="N241" s="16">
        <f t="shared" si="332"/>
        <v>0</v>
      </c>
      <c r="O241" s="74">
        <v>0.67700000000000005</v>
      </c>
      <c r="P241" s="5">
        <v>23.873999999999999</v>
      </c>
      <c r="Q241" s="16">
        <f t="shared" si="333"/>
        <v>35264.401772525845</v>
      </c>
      <c r="R241" s="6">
        <v>0</v>
      </c>
      <c r="S241" s="5">
        <v>0</v>
      </c>
      <c r="T241" s="16">
        <f t="shared" si="334"/>
        <v>0</v>
      </c>
      <c r="U241" s="6">
        <v>0</v>
      </c>
      <c r="V241" s="5">
        <v>0</v>
      </c>
      <c r="W241" s="16">
        <f t="shared" si="335"/>
        <v>0</v>
      </c>
      <c r="X241" s="6">
        <v>0</v>
      </c>
      <c r="Y241" s="5">
        <v>0</v>
      </c>
      <c r="Z241" s="16">
        <f t="shared" si="336"/>
        <v>0</v>
      </c>
      <c r="AA241" s="6">
        <v>0</v>
      </c>
      <c r="AB241" s="5">
        <v>0</v>
      </c>
      <c r="AC241" s="16">
        <f t="shared" si="337"/>
        <v>0</v>
      </c>
      <c r="AD241" s="6">
        <v>0</v>
      </c>
      <c r="AE241" s="5">
        <v>0</v>
      </c>
      <c r="AF241" s="16">
        <f t="shared" si="338"/>
        <v>0</v>
      </c>
      <c r="AG241" s="6">
        <v>0</v>
      </c>
      <c r="AH241" s="5">
        <v>0</v>
      </c>
      <c r="AI241" s="16">
        <f t="shared" si="339"/>
        <v>0</v>
      </c>
      <c r="AJ241" s="6">
        <v>0</v>
      </c>
      <c r="AK241" s="5">
        <v>0</v>
      </c>
      <c r="AL241" s="16">
        <f t="shared" si="340"/>
        <v>0</v>
      </c>
      <c r="AM241" s="6">
        <v>0</v>
      </c>
      <c r="AN241" s="5">
        <v>0</v>
      </c>
      <c r="AO241" s="16">
        <f t="shared" si="341"/>
        <v>0</v>
      </c>
      <c r="AP241" s="6">
        <v>0</v>
      </c>
      <c r="AQ241" s="5">
        <v>0</v>
      </c>
      <c r="AR241" s="16">
        <f t="shared" si="342"/>
        <v>0</v>
      </c>
      <c r="AS241" s="6">
        <v>0</v>
      </c>
      <c r="AT241" s="5">
        <v>0</v>
      </c>
      <c r="AU241" s="16">
        <f t="shared" si="343"/>
        <v>0</v>
      </c>
      <c r="AV241" s="6">
        <v>0</v>
      </c>
      <c r="AW241" s="5">
        <v>0</v>
      </c>
      <c r="AX241" s="16">
        <f t="shared" si="344"/>
        <v>0</v>
      </c>
      <c r="AY241" s="74">
        <v>18.350000000000001</v>
      </c>
      <c r="AZ241" s="5">
        <v>239.86099999999999</v>
      </c>
      <c r="BA241" s="16">
        <f t="shared" si="345"/>
        <v>13071.444141689371</v>
      </c>
      <c r="BB241" s="6">
        <v>0</v>
      </c>
      <c r="BC241" s="5">
        <v>0</v>
      </c>
      <c r="BD241" s="16">
        <f t="shared" si="346"/>
        <v>0</v>
      </c>
      <c r="BE241" s="6">
        <v>0</v>
      </c>
      <c r="BF241" s="5">
        <v>0</v>
      </c>
      <c r="BG241" s="16">
        <f t="shared" si="347"/>
        <v>0</v>
      </c>
      <c r="BH241" s="6">
        <v>0</v>
      </c>
      <c r="BI241" s="5">
        <v>0</v>
      </c>
      <c r="BJ241" s="16">
        <f t="shared" si="348"/>
        <v>0</v>
      </c>
      <c r="BK241" s="74">
        <v>4</v>
      </c>
      <c r="BL241" s="5">
        <v>17.7</v>
      </c>
      <c r="BM241" s="16">
        <f t="shared" si="349"/>
        <v>4425</v>
      </c>
      <c r="BN241" s="74">
        <v>0.42499999999999999</v>
      </c>
      <c r="BO241" s="5">
        <v>6.0369999999999999</v>
      </c>
      <c r="BP241" s="16">
        <f t="shared" si="350"/>
        <v>14204.705882352942</v>
      </c>
      <c r="BQ241" s="6">
        <v>0</v>
      </c>
      <c r="BR241" s="5">
        <v>0</v>
      </c>
      <c r="BS241" s="16">
        <f t="shared" si="351"/>
        <v>0</v>
      </c>
      <c r="BT241" s="6">
        <v>0</v>
      </c>
      <c r="BU241" s="5">
        <v>0</v>
      </c>
      <c r="BV241" s="16">
        <f t="shared" si="352"/>
        <v>0</v>
      </c>
      <c r="BW241" s="6">
        <v>0</v>
      </c>
      <c r="BX241" s="5">
        <v>0</v>
      </c>
      <c r="BY241" s="16">
        <f t="shared" si="353"/>
        <v>0</v>
      </c>
      <c r="BZ241" s="6">
        <v>0</v>
      </c>
      <c r="CA241" s="5">
        <v>0</v>
      </c>
      <c r="CB241" s="16">
        <f t="shared" si="354"/>
        <v>0</v>
      </c>
      <c r="CC241" s="6">
        <v>0</v>
      </c>
      <c r="CD241" s="5">
        <v>0</v>
      </c>
      <c r="CE241" s="16">
        <f t="shared" si="355"/>
        <v>0</v>
      </c>
      <c r="CF241" s="6">
        <v>0</v>
      </c>
      <c r="CG241" s="5">
        <v>0</v>
      </c>
      <c r="CH241" s="16">
        <f t="shared" si="356"/>
        <v>0</v>
      </c>
      <c r="CI241" s="6">
        <v>0</v>
      </c>
      <c r="CJ241" s="5">
        <v>0</v>
      </c>
      <c r="CK241" s="16">
        <f t="shared" si="357"/>
        <v>0</v>
      </c>
      <c r="CL241" s="6">
        <v>0</v>
      </c>
      <c r="CM241" s="5">
        <v>0</v>
      </c>
      <c r="CN241" s="16">
        <f t="shared" si="358"/>
        <v>0</v>
      </c>
      <c r="CO241" s="6">
        <v>0</v>
      </c>
      <c r="CP241" s="5">
        <v>0</v>
      </c>
      <c r="CQ241" s="16">
        <f t="shared" si="359"/>
        <v>0</v>
      </c>
      <c r="CR241" s="6">
        <v>0</v>
      </c>
      <c r="CS241" s="5">
        <v>0</v>
      </c>
      <c r="CT241" s="16">
        <f t="shared" si="360"/>
        <v>0</v>
      </c>
      <c r="CU241" s="6">
        <v>0</v>
      </c>
      <c r="CV241" s="5">
        <v>0</v>
      </c>
      <c r="CW241" s="16">
        <f t="shared" si="361"/>
        <v>0</v>
      </c>
      <c r="CX241" s="6">
        <f t="shared" ref="CX241:CX252" si="363">SUMIF($C$5:$CW$5,"Ton",C241:CW241)</f>
        <v>23.452000000000002</v>
      </c>
      <c r="CY241" s="16">
        <f t="shared" ref="CY241:CY252" si="364">SUMIF($C$5:$CW$5,"F*",C241:CW241)</f>
        <v>287.47199999999998</v>
      </c>
    </row>
    <row r="242" spans="1:103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362"/>
        <v>0</v>
      </c>
      <c r="F242" s="6">
        <v>0</v>
      </c>
      <c r="G242" s="5">
        <v>0</v>
      </c>
      <c r="H242" s="16">
        <f t="shared" si="330"/>
        <v>0</v>
      </c>
      <c r="I242" s="6">
        <v>0</v>
      </c>
      <c r="J242" s="5">
        <v>0</v>
      </c>
      <c r="K242" s="16">
        <f t="shared" si="331"/>
        <v>0</v>
      </c>
      <c r="L242" s="6">
        <v>0</v>
      </c>
      <c r="M242" s="5">
        <v>0</v>
      </c>
      <c r="N242" s="16">
        <f t="shared" si="332"/>
        <v>0</v>
      </c>
      <c r="O242" s="74">
        <v>1.429</v>
      </c>
      <c r="P242" s="5">
        <v>29.882000000000001</v>
      </c>
      <c r="Q242" s="16">
        <f t="shared" si="333"/>
        <v>20911.126662001399</v>
      </c>
      <c r="R242" s="6">
        <v>0</v>
      </c>
      <c r="S242" s="5">
        <v>0</v>
      </c>
      <c r="T242" s="16">
        <f t="shared" si="334"/>
        <v>0</v>
      </c>
      <c r="U242" s="6">
        <v>0</v>
      </c>
      <c r="V242" s="5">
        <v>0</v>
      </c>
      <c r="W242" s="16">
        <f t="shared" si="335"/>
        <v>0</v>
      </c>
      <c r="X242" s="6">
        <v>0</v>
      </c>
      <c r="Y242" s="5">
        <v>0</v>
      </c>
      <c r="Z242" s="16">
        <f t="shared" si="336"/>
        <v>0</v>
      </c>
      <c r="AA242" s="74">
        <v>0.20399999999999999</v>
      </c>
      <c r="AB242" s="5">
        <v>14.351000000000001</v>
      </c>
      <c r="AC242" s="16">
        <f t="shared" si="337"/>
        <v>70348.03921568628</v>
      </c>
      <c r="AD242" s="6">
        <v>0</v>
      </c>
      <c r="AE242" s="5">
        <v>0</v>
      </c>
      <c r="AF242" s="16">
        <f t="shared" si="338"/>
        <v>0</v>
      </c>
      <c r="AG242" s="6">
        <v>0</v>
      </c>
      <c r="AH242" s="5">
        <v>0</v>
      </c>
      <c r="AI242" s="16">
        <f t="shared" si="339"/>
        <v>0</v>
      </c>
      <c r="AJ242" s="6">
        <v>0</v>
      </c>
      <c r="AK242" s="5">
        <v>0</v>
      </c>
      <c r="AL242" s="16">
        <f t="shared" si="340"/>
        <v>0</v>
      </c>
      <c r="AM242" s="6">
        <v>0</v>
      </c>
      <c r="AN242" s="5">
        <v>0</v>
      </c>
      <c r="AO242" s="16">
        <f t="shared" si="341"/>
        <v>0</v>
      </c>
      <c r="AP242" s="6">
        <v>0</v>
      </c>
      <c r="AQ242" s="5">
        <v>0</v>
      </c>
      <c r="AR242" s="16">
        <f t="shared" si="342"/>
        <v>0</v>
      </c>
      <c r="AS242" s="6">
        <v>0</v>
      </c>
      <c r="AT242" s="5">
        <v>0</v>
      </c>
      <c r="AU242" s="16">
        <f t="shared" si="343"/>
        <v>0</v>
      </c>
      <c r="AV242" s="6">
        <v>0</v>
      </c>
      <c r="AW242" s="5">
        <v>0</v>
      </c>
      <c r="AX242" s="16">
        <f t="shared" si="344"/>
        <v>0</v>
      </c>
      <c r="AY242" s="74">
        <v>2.665</v>
      </c>
      <c r="AZ242" s="5">
        <v>270.34300000000002</v>
      </c>
      <c r="BA242" s="16">
        <f t="shared" si="345"/>
        <v>101442.02626641652</v>
      </c>
      <c r="BB242" s="6">
        <v>0</v>
      </c>
      <c r="BC242" s="5">
        <v>0</v>
      </c>
      <c r="BD242" s="16">
        <f t="shared" si="346"/>
        <v>0</v>
      </c>
      <c r="BE242" s="6">
        <v>0</v>
      </c>
      <c r="BF242" s="5">
        <v>0</v>
      </c>
      <c r="BG242" s="16">
        <f t="shared" si="347"/>
        <v>0</v>
      </c>
      <c r="BH242" s="6">
        <v>0</v>
      </c>
      <c r="BI242" s="5">
        <v>0</v>
      </c>
      <c r="BJ242" s="16">
        <f t="shared" si="348"/>
        <v>0</v>
      </c>
      <c r="BK242" s="74">
        <v>0.05</v>
      </c>
      <c r="BL242" s="5">
        <v>1.56</v>
      </c>
      <c r="BM242" s="16">
        <f t="shared" si="349"/>
        <v>31200</v>
      </c>
      <c r="BN242" s="74">
        <v>0.105</v>
      </c>
      <c r="BO242" s="5">
        <v>0.57799999999999996</v>
      </c>
      <c r="BP242" s="16">
        <f t="shared" si="350"/>
        <v>5504.7619047619046</v>
      </c>
      <c r="BQ242" s="6">
        <v>0</v>
      </c>
      <c r="BR242" s="5">
        <v>0</v>
      </c>
      <c r="BS242" s="16">
        <f t="shared" si="351"/>
        <v>0</v>
      </c>
      <c r="BT242" s="6">
        <v>0</v>
      </c>
      <c r="BU242" s="5">
        <v>0</v>
      </c>
      <c r="BV242" s="16">
        <f t="shared" si="352"/>
        <v>0</v>
      </c>
      <c r="BW242" s="6">
        <v>0</v>
      </c>
      <c r="BX242" s="5">
        <v>0</v>
      </c>
      <c r="BY242" s="16">
        <f t="shared" si="353"/>
        <v>0</v>
      </c>
      <c r="BZ242" s="6">
        <v>0</v>
      </c>
      <c r="CA242" s="5">
        <v>0</v>
      </c>
      <c r="CB242" s="16">
        <f t="shared" si="354"/>
        <v>0</v>
      </c>
      <c r="CC242" s="6">
        <v>0</v>
      </c>
      <c r="CD242" s="5">
        <v>0</v>
      </c>
      <c r="CE242" s="16">
        <f t="shared" si="355"/>
        <v>0</v>
      </c>
      <c r="CF242" s="6">
        <v>0</v>
      </c>
      <c r="CG242" s="5">
        <v>0</v>
      </c>
      <c r="CH242" s="16">
        <f t="shared" si="356"/>
        <v>0</v>
      </c>
      <c r="CI242" s="6">
        <v>0</v>
      </c>
      <c r="CJ242" s="5">
        <v>0</v>
      </c>
      <c r="CK242" s="16">
        <f t="shared" si="357"/>
        <v>0</v>
      </c>
      <c r="CL242" s="6">
        <v>0</v>
      </c>
      <c r="CM242" s="5">
        <v>0</v>
      </c>
      <c r="CN242" s="16">
        <f t="shared" si="358"/>
        <v>0</v>
      </c>
      <c r="CO242" s="6">
        <v>0</v>
      </c>
      <c r="CP242" s="5">
        <v>0</v>
      </c>
      <c r="CQ242" s="16">
        <f t="shared" si="359"/>
        <v>0</v>
      </c>
      <c r="CR242" s="6">
        <v>0</v>
      </c>
      <c r="CS242" s="5">
        <v>0</v>
      </c>
      <c r="CT242" s="16">
        <f t="shared" si="360"/>
        <v>0</v>
      </c>
      <c r="CU242" s="6">
        <v>0</v>
      </c>
      <c r="CV242" s="5">
        <v>0</v>
      </c>
      <c r="CW242" s="16">
        <f t="shared" si="361"/>
        <v>0</v>
      </c>
      <c r="CX242" s="6">
        <f t="shared" si="363"/>
        <v>4.4530000000000003</v>
      </c>
      <c r="CY242" s="16">
        <f t="shared" si="364"/>
        <v>316.714</v>
      </c>
    </row>
    <row r="243" spans="1:103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330"/>
        <v>0</v>
      </c>
      <c r="I243" s="6">
        <v>0</v>
      </c>
      <c r="J243" s="5">
        <v>0</v>
      </c>
      <c r="K243" s="16">
        <f t="shared" si="331"/>
        <v>0</v>
      </c>
      <c r="L243" s="6">
        <v>0</v>
      </c>
      <c r="M243" s="5">
        <v>0</v>
      </c>
      <c r="N243" s="16">
        <f t="shared" si="332"/>
        <v>0</v>
      </c>
      <c r="O243" s="74">
        <v>0.54</v>
      </c>
      <c r="P243" s="5">
        <v>20.192</v>
      </c>
      <c r="Q243" s="16">
        <f t="shared" si="333"/>
        <v>37392.592592592591</v>
      </c>
      <c r="R243" s="6">
        <v>0</v>
      </c>
      <c r="S243" s="5">
        <v>0</v>
      </c>
      <c r="T243" s="16">
        <f t="shared" si="334"/>
        <v>0</v>
      </c>
      <c r="U243" s="6">
        <v>0</v>
      </c>
      <c r="V243" s="5">
        <v>0</v>
      </c>
      <c r="W243" s="16">
        <f t="shared" si="335"/>
        <v>0</v>
      </c>
      <c r="X243" s="6">
        <v>0</v>
      </c>
      <c r="Y243" s="5">
        <v>0</v>
      </c>
      <c r="Z243" s="16">
        <f t="shared" si="336"/>
        <v>0</v>
      </c>
      <c r="AA243" s="74">
        <v>5.0000000000000001E-3</v>
      </c>
      <c r="AB243" s="5">
        <v>0.39300000000000002</v>
      </c>
      <c r="AC243" s="16">
        <f t="shared" si="337"/>
        <v>78600.000000000015</v>
      </c>
      <c r="AD243" s="6">
        <v>0</v>
      </c>
      <c r="AE243" s="5">
        <v>0</v>
      </c>
      <c r="AF243" s="16">
        <f t="shared" si="338"/>
        <v>0</v>
      </c>
      <c r="AG243" s="6">
        <v>0</v>
      </c>
      <c r="AH243" s="5">
        <v>0</v>
      </c>
      <c r="AI243" s="16">
        <f t="shared" si="339"/>
        <v>0</v>
      </c>
      <c r="AJ243" s="6">
        <v>0</v>
      </c>
      <c r="AK243" s="5">
        <v>0</v>
      </c>
      <c r="AL243" s="16">
        <f t="shared" si="340"/>
        <v>0</v>
      </c>
      <c r="AM243" s="6">
        <v>0</v>
      </c>
      <c r="AN243" s="5">
        <v>0</v>
      </c>
      <c r="AO243" s="16">
        <f t="shared" si="341"/>
        <v>0</v>
      </c>
      <c r="AP243" s="6">
        <v>0</v>
      </c>
      <c r="AQ243" s="5">
        <v>0</v>
      </c>
      <c r="AR243" s="16">
        <f t="shared" si="342"/>
        <v>0</v>
      </c>
      <c r="AS243" s="6">
        <v>0</v>
      </c>
      <c r="AT243" s="5">
        <v>0</v>
      </c>
      <c r="AU243" s="16">
        <f t="shared" si="343"/>
        <v>0</v>
      </c>
      <c r="AV243" s="6">
        <v>0</v>
      </c>
      <c r="AW243" s="5">
        <v>0</v>
      </c>
      <c r="AX243" s="16">
        <f t="shared" si="344"/>
        <v>0</v>
      </c>
      <c r="AY243" s="74">
        <v>1.5</v>
      </c>
      <c r="AZ243" s="5">
        <v>292.02199999999999</v>
      </c>
      <c r="BA243" s="16">
        <f t="shared" si="345"/>
        <v>194681.33333333331</v>
      </c>
      <c r="BB243" s="6">
        <v>0</v>
      </c>
      <c r="BC243" s="5">
        <v>0</v>
      </c>
      <c r="BD243" s="16">
        <f t="shared" si="346"/>
        <v>0</v>
      </c>
      <c r="BE243" s="6">
        <v>0</v>
      </c>
      <c r="BF243" s="5">
        <v>0</v>
      </c>
      <c r="BG243" s="16">
        <f t="shared" si="347"/>
        <v>0</v>
      </c>
      <c r="BH243" s="6">
        <v>0</v>
      </c>
      <c r="BI243" s="5">
        <v>0</v>
      </c>
      <c r="BJ243" s="16">
        <f t="shared" si="348"/>
        <v>0</v>
      </c>
      <c r="BK243" s="6">
        <v>0</v>
      </c>
      <c r="BL243" s="5">
        <v>0</v>
      </c>
      <c r="BM243" s="16">
        <f t="shared" si="349"/>
        <v>0</v>
      </c>
      <c r="BN243" s="74">
        <v>0.06</v>
      </c>
      <c r="BO243" s="5">
        <v>0.33</v>
      </c>
      <c r="BP243" s="16">
        <f t="shared" si="350"/>
        <v>5500.0000000000009</v>
      </c>
      <c r="BQ243" s="6">
        <v>0</v>
      </c>
      <c r="BR243" s="5">
        <v>0</v>
      </c>
      <c r="BS243" s="16">
        <f t="shared" si="351"/>
        <v>0</v>
      </c>
      <c r="BT243" s="6">
        <v>0</v>
      </c>
      <c r="BU243" s="5">
        <v>0</v>
      </c>
      <c r="BV243" s="16">
        <f t="shared" si="352"/>
        <v>0</v>
      </c>
      <c r="BW243" s="6">
        <v>0</v>
      </c>
      <c r="BX243" s="5">
        <v>0</v>
      </c>
      <c r="BY243" s="16">
        <f t="shared" si="353"/>
        <v>0</v>
      </c>
      <c r="BZ243" s="6">
        <v>0</v>
      </c>
      <c r="CA243" s="5">
        <v>0</v>
      </c>
      <c r="CB243" s="16">
        <f t="shared" si="354"/>
        <v>0</v>
      </c>
      <c r="CC243" s="6">
        <v>0</v>
      </c>
      <c r="CD243" s="5">
        <v>0</v>
      </c>
      <c r="CE243" s="16">
        <f t="shared" si="355"/>
        <v>0</v>
      </c>
      <c r="CF243" s="6">
        <v>0</v>
      </c>
      <c r="CG243" s="5">
        <v>0</v>
      </c>
      <c r="CH243" s="16">
        <f t="shared" si="356"/>
        <v>0</v>
      </c>
      <c r="CI243" s="6">
        <v>0</v>
      </c>
      <c r="CJ243" s="5">
        <v>0</v>
      </c>
      <c r="CK243" s="16">
        <f t="shared" si="357"/>
        <v>0</v>
      </c>
      <c r="CL243" s="6">
        <v>0</v>
      </c>
      <c r="CM243" s="5">
        <v>0</v>
      </c>
      <c r="CN243" s="16">
        <f t="shared" si="358"/>
        <v>0</v>
      </c>
      <c r="CO243" s="6">
        <v>0</v>
      </c>
      <c r="CP243" s="5">
        <v>0</v>
      </c>
      <c r="CQ243" s="16">
        <f t="shared" si="359"/>
        <v>0</v>
      </c>
      <c r="CR243" s="6">
        <v>0</v>
      </c>
      <c r="CS243" s="5">
        <v>0</v>
      </c>
      <c r="CT243" s="16">
        <f t="shared" si="360"/>
        <v>0</v>
      </c>
      <c r="CU243" s="6">
        <v>0</v>
      </c>
      <c r="CV243" s="5">
        <v>0</v>
      </c>
      <c r="CW243" s="16">
        <f t="shared" si="361"/>
        <v>0</v>
      </c>
      <c r="CX243" s="6">
        <f t="shared" si="363"/>
        <v>2.105</v>
      </c>
      <c r="CY243" s="16">
        <f t="shared" si="364"/>
        <v>312.93699999999995</v>
      </c>
    </row>
    <row r="244" spans="1:103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365">IF(C244=0,0,D244/C244*1000)</f>
        <v>0</v>
      </c>
      <c r="F244" s="6">
        <v>0</v>
      </c>
      <c r="G244" s="5">
        <v>0</v>
      </c>
      <c r="H244" s="16">
        <f t="shared" si="330"/>
        <v>0</v>
      </c>
      <c r="I244" s="6">
        <v>0</v>
      </c>
      <c r="J244" s="5">
        <v>0</v>
      </c>
      <c r="K244" s="16">
        <f t="shared" si="331"/>
        <v>0</v>
      </c>
      <c r="L244" s="6">
        <v>0</v>
      </c>
      <c r="M244" s="5">
        <v>0</v>
      </c>
      <c r="N244" s="16">
        <f t="shared" si="332"/>
        <v>0</v>
      </c>
      <c r="O244" s="74">
        <v>1.105</v>
      </c>
      <c r="P244" s="5">
        <v>32.808999999999997</v>
      </c>
      <c r="Q244" s="16">
        <f t="shared" si="333"/>
        <v>29691.402714932123</v>
      </c>
      <c r="R244" s="6">
        <v>0</v>
      </c>
      <c r="S244" s="5">
        <v>0</v>
      </c>
      <c r="T244" s="16">
        <f t="shared" si="334"/>
        <v>0</v>
      </c>
      <c r="U244" s="6">
        <v>0</v>
      </c>
      <c r="V244" s="5">
        <v>0</v>
      </c>
      <c r="W244" s="16">
        <f t="shared" si="335"/>
        <v>0</v>
      </c>
      <c r="X244" s="6">
        <v>0</v>
      </c>
      <c r="Y244" s="5">
        <v>0</v>
      </c>
      <c r="Z244" s="16">
        <f t="shared" si="336"/>
        <v>0</v>
      </c>
      <c r="AA244" s="6">
        <v>0</v>
      </c>
      <c r="AB244" s="5">
        <v>0</v>
      </c>
      <c r="AC244" s="16">
        <f t="shared" si="337"/>
        <v>0</v>
      </c>
      <c r="AD244" s="6">
        <v>0</v>
      </c>
      <c r="AE244" s="5">
        <v>0</v>
      </c>
      <c r="AF244" s="16">
        <f t="shared" si="338"/>
        <v>0</v>
      </c>
      <c r="AG244" s="6">
        <v>0</v>
      </c>
      <c r="AH244" s="5">
        <v>0</v>
      </c>
      <c r="AI244" s="16">
        <f t="shared" si="339"/>
        <v>0</v>
      </c>
      <c r="AJ244" s="6">
        <v>0</v>
      </c>
      <c r="AK244" s="5">
        <v>0</v>
      </c>
      <c r="AL244" s="16">
        <f t="shared" si="340"/>
        <v>0</v>
      </c>
      <c r="AM244" s="6">
        <v>0</v>
      </c>
      <c r="AN244" s="5">
        <v>0</v>
      </c>
      <c r="AO244" s="16">
        <f t="shared" si="341"/>
        <v>0</v>
      </c>
      <c r="AP244" s="6">
        <v>0</v>
      </c>
      <c r="AQ244" s="5">
        <v>0</v>
      </c>
      <c r="AR244" s="16">
        <f t="shared" si="342"/>
        <v>0</v>
      </c>
      <c r="AS244" s="6">
        <v>0</v>
      </c>
      <c r="AT244" s="5">
        <v>0</v>
      </c>
      <c r="AU244" s="16">
        <f t="shared" si="343"/>
        <v>0</v>
      </c>
      <c r="AV244" s="6">
        <v>0</v>
      </c>
      <c r="AW244" s="5">
        <v>0</v>
      </c>
      <c r="AX244" s="16">
        <f t="shared" si="344"/>
        <v>0</v>
      </c>
      <c r="AY244" s="74">
        <v>27.15</v>
      </c>
      <c r="AZ244" s="5">
        <v>245.571</v>
      </c>
      <c r="BA244" s="16">
        <f t="shared" si="345"/>
        <v>9044.9723756906096</v>
      </c>
      <c r="BB244" s="6">
        <v>0</v>
      </c>
      <c r="BC244" s="5">
        <v>0</v>
      </c>
      <c r="BD244" s="16">
        <f t="shared" si="346"/>
        <v>0</v>
      </c>
      <c r="BE244" s="6">
        <v>0</v>
      </c>
      <c r="BF244" s="5">
        <v>0</v>
      </c>
      <c r="BG244" s="16">
        <f t="shared" si="347"/>
        <v>0</v>
      </c>
      <c r="BH244" s="6">
        <v>0</v>
      </c>
      <c r="BI244" s="5">
        <v>0</v>
      </c>
      <c r="BJ244" s="16">
        <f t="shared" si="348"/>
        <v>0</v>
      </c>
      <c r="BK244" s="6">
        <v>0</v>
      </c>
      <c r="BL244" s="5">
        <v>0</v>
      </c>
      <c r="BM244" s="16">
        <f t="shared" si="349"/>
        <v>0</v>
      </c>
      <c r="BN244" s="74">
        <v>0.06</v>
      </c>
      <c r="BO244" s="5">
        <v>0.222</v>
      </c>
      <c r="BP244" s="16">
        <f t="shared" si="350"/>
        <v>3700</v>
      </c>
      <c r="BQ244" s="6">
        <v>0</v>
      </c>
      <c r="BR244" s="5">
        <v>0</v>
      </c>
      <c r="BS244" s="16">
        <f t="shared" si="351"/>
        <v>0</v>
      </c>
      <c r="BT244" s="6">
        <v>0</v>
      </c>
      <c r="BU244" s="5">
        <v>0</v>
      </c>
      <c r="BV244" s="16">
        <f t="shared" si="352"/>
        <v>0</v>
      </c>
      <c r="BW244" s="6">
        <v>0</v>
      </c>
      <c r="BX244" s="5">
        <v>0</v>
      </c>
      <c r="BY244" s="16">
        <f t="shared" si="353"/>
        <v>0</v>
      </c>
      <c r="BZ244" s="6">
        <v>0</v>
      </c>
      <c r="CA244" s="5">
        <v>0</v>
      </c>
      <c r="CB244" s="16">
        <f t="shared" si="354"/>
        <v>0</v>
      </c>
      <c r="CC244" s="6">
        <v>0</v>
      </c>
      <c r="CD244" s="5">
        <v>0</v>
      </c>
      <c r="CE244" s="16">
        <f t="shared" si="355"/>
        <v>0</v>
      </c>
      <c r="CF244" s="6">
        <v>0</v>
      </c>
      <c r="CG244" s="5">
        <v>0</v>
      </c>
      <c r="CH244" s="16">
        <f t="shared" si="356"/>
        <v>0</v>
      </c>
      <c r="CI244" s="6">
        <v>0</v>
      </c>
      <c r="CJ244" s="5">
        <v>0</v>
      </c>
      <c r="CK244" s="16">
        <f t="shared" si="357"/>
        <v>0</v>
      </c>
      <c r="CL244" s="6">
        <v>0</v>
      </c>
      <c r="CM244" s="5">
        <v>0</v>
      </c>
      <c r="CN244" s="16">
        <f t="shared" si="358"/>
        <v>0</v>
      </c>
      <c r="CO244" s="6">
        <v>0</v>
      </c>
      <c r="CP244" s="5">
        <v>0</v>
      </c>
      <c r="CQ244" s="16">
        <f t="shared" si="359"/>
        <v>0</v>
      </c>
      <c r="CR244" s="6">
        <v>0</v>
      </c>
      <c r="CS244" s="5">
        <v>0</v>
      </c>
      <c r="CT244" s="16">
        <f t="shared" si="360"/>
        <v>0</v>
      </c>
      <c r="CU244" s="6">
        <v>0</v>
      </c>
      <c r="CV244" s="5">
        <v>0</v>
      </c>
      <c r="CW244" s="16">
        <f t="shared" si="361"/>
        <v>0</v>
      </c>
      <c r="CX244" s="6">
        <f t="shared" si="363"/>
        <v>28.314999999999998</v>
      </c>
      <c r="CY244" s="16">
        <f t="shared" si="364"/>
        <v>278.60199999999998</v>
      </c>
    </row>
    <row r="245" spans="1:103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365"/>
        <v>0</v>
      </c>
      <c r="F245" s="6">
        <v>0</v>
      </c>
      <c r="G245" s="5">
        <v>0</v>
      </c>
      <c r="H245" s="16">
        <f t="shared" si="330"/>
        <v>0</v>
      </c>
      <c r="I245" s="6">
        <v>0</v>
      </c>
      <c r="J245" s="5">
        <v>0</v>
      </c>
      <c r="K245" s="16">
        <f t="shared" si="331"/>
        <v>0</v>
      </c>
      <c r="L245" s="6">
        <v>0</v>
      </c>
      <c r="M245" s="5">
        <v>0</v>
      </c>
      <c r="N245" s="16">
        <f t="shared" si="332"/>
        <v>0</v>
      </c>
      <c r="O245" s="74">
        <v>4.0246899999999997</v>
      </c>
      <c r="P245" s="5">
        <v>107.395</v>
      </c>
      <c r="Q245" s="16">
        <f t="shared" si="333"/>
        <v>26684.042746149393</v>
      </c>
      <c r="R245" s="6">
        <v>0</v>
      </c>
      <c r="S245" s="5">
        <v>0</v>
      </c>
      <c r="T245" s="16">
        <f t="shared" si="334"/>
        <v>0</v>
      </c>
      <c r="U245" s="6">
        <v>0</v>
      </c>
      <c r="V245" s="5">
        <v>0</v>
      </c>
      <c r="W245" s="16">
        <f t="shared" si="335"/>
        <v>0</v>
      </c>
      <c r="X245" s="6">
        <v>0</v>
      </c>
      <c r="Y245" s="5">
        <v>0</v>
      </c>
      <c r="Z245" s="16">
        <f t="shared" si="336"/>
        <v>0</v>
      </c>
      <c r="AA245" s="6">
        <v>0</v>
      </c>
      <c r="AB245" s="5">
        <v>0</v>
      </c>
      <c r="AC245" s="16">
        <f t="shared" si="337"/>
        <v>0</v>
      </c>
      <c r="AD245" s="6">
        <v>0</v>
      </c>
      <c r="AE245" s="5">
        <v>0</v>
      </c>
      <c r="AF245" s="16">
        <f t="shared" si="338"/>
        <v>0</v>
      </c>
      <c r="AG245" s="6">
        <v>0</v>
      </c>
      <c r="AH245" s="5">
        <v>0</v>
      </c>
      <c r="AI245" s="16">
        <f t="shared" si="339"/>
        <v>0</v>
      </c>
      <c r="AJ245" s="6">
        <v>0</v>
      </c>
      <c r="AK245" s="5">
        <v>0</v>
      </c>
      <c r="AL245" s="16">
        <f t="shared" si="340"/>
        <v>0</v>
      </c>
      <c r="AM245" s="6">
        <v>0</v>
      </c>
      <c r="AN245" s="5">
        <v>0</v>
      </c>
      <c r="AO245" s="16">
        <f t="shared" si="341"/>
        <v>0</v>
      </c>
      <c r="AP245" s="6">
        <v>0</v>
      </c>
      <c r="AQ245" s="5">
        <v>0</v>
      </c>
      <c r="AR245" s="16">
        <f t="shared" si="342"/>
        <v>0</v>
      </c>
      <c r="AS245" s="6">
        <v>0</v>
      </c>
      <c r="AT245" s="5">
        <v>0</v>
      </c>
      <c r="AU245" s="16">
        <f t="shared" si="343"/>
        <v>0</v>
      </c>
      <c r="AV245" s="6">
        <v>0</v>
      </c>
      <c r="AW245" s="5">
        <v>0</v>
      </c>
      <c r="AX245" s="16">
        <f t="shared" si="344"/>
        <v>0</v>
      </c>
      <c r="AY245" s="74">
        <v>1.5509999999999999</v>
      </c>
      <c r="AZ245" s="5">
        <v>229.41200000000001</v>
      </c>
      <c r="BA245" s="16">
        <f t="shared" si="345"/>
        <v>147912.31463571891</v>
      </c>
      <c r="BB245" s="6">
        <v>0</v>
      </c>
      <c r="BC245" s="5">
        <v>0</v>
      </c>
      <c r="BD245" s="16">
        <f t="shared" si="346"/>
        <v>0</v>
      </c>
      <c r="BE245" s="6">
        <v>0</v>
      </c>
      <c r="BF245" s="5">
        <v>0</v>
      </c>
      <c r="BG245" s="16">
        <f t="shared" si="347"/>
        <v>0</v>
      </c>
      <c r="BH245" s="6">
        <v>0</v>
      </c>
      <c r="BI245" s="5">
        <v>0</v>
      </c>
      <c r="BJ245" s="16">
        <f t="shared" si="348"/>
        <v>0</v>
      </c>
      <c r="BK245" s="74">
        <v>0.75</v>
      </c>
      <c r="BL245" s="5">
        <v>4.05</v>
      </c>
      <c r="BM245" s="16">
        <f t="shared" si="349"/>
        <v>5399.9999999999991</v>
      </c>
      <c r="BN245" s="6">
        <v>0</v>
      </c>
      <c r="BO245" s="5">
        <v>0</v>
      </c>
      <c r="BP245" s="16">
        <f t="shared" si="350"/>
        <v>0</v>
      </c>
      <c r="BQ245" s="6">
        <v>0</v>
      </c>
      <c r="BR245" s="5">
        <v>0</v>
      </c>
      <c r="BS245" s="16">
        <f t="shared" si="351"/>
        <v>0</v>
      </c>
      <c r="BT245" s="6">
        <v>0</v>
      </c>
      <c r="BU245" s="5">
        <v>0</v>
      </c>
      <c r="BV245" s="16">
        <f t="shared" si="352"/>
        <v>0</v>
      </c>
      <c r="BW245" s="6">
        <v>0</v>
      </c>
      <c r="BX245" s="5">
        <v>0</v>
      </c>
      <c r="BY245" s="16">
        <f t="shared" si="353"/>
        <v>0</v>
      </c>
      <c r="BZ245" s="6">
        <v>0</v>
      </c>
      <c r="CA245" s="5">
        <v>0</v>
      </c>
      <c r="CB245" s="16">
        <f t="shared" si="354"/>
        <v>0</v>
      </c>
      <c r="CC245" s="6">
        <v>0</v>
      </c>
      <c r="CD245" s="5">
        <v>0</v>
      </c>
      <c r="CE245" s="16">
        <f t="shared" si="355"/>
        <v>0</v>
      </c>
      <c r="CF245" s="6">
        <v>0</v>
      </c>
      <c r="CG245" s="5">
        <v>0</v>
      </c>
      <c r="CH245" s="16">
        <f t="shared" si="356"/>
        <v>0</v>
      </c>
      <c r="CI245" s="6">
        <v>0</v>
      </c>
      <c r="CJ245" s="5">
        <v>0</v>
      </c>
      <c r="CK245" s="16">
        <f t="shared" si="357"/>
        <v>0</v>
      </c>
      <c r="CL245" s="6">
        <v>0</v>
      </c>
      <c r="CM245" s="5">
        <v>0</v>
      </c>
      <c r="CN245" s="16">
        <f t="shared" si="358"/>
        <v>0</v>
      </c>
      <c r="CO245" s="6">
        <v>0</v>
      </c>
      <c r="CP245" s="5">
        <v>0</v>
      </c>
      <c r="CQ245" s="16">
        <f t="shared" si="359"/>
        <v>0</v>
      </c>
      <c r="CR245" s="6">
        <v>0</v>
      </c>
      <c r="CS245" s="5">
        <v>0</v>
      </c>
      <c r="CT245" s="16">
        <f t="shared" si="360"/>
        <v>0</v>
      </c>
      <c r="CU245" s="6">
        <v>0</v>
      </c>
      <c r="CV245" s="5">
        <v>0</v>
      </c>
      <c r="CW245" s="16">
        <f t="shared" si="361"/>
        <v>0</v>
      </c>
      <c r="CX245" s="6">
        <f t="shared" si="363"/>
        <v>6.3256899999999998</v>
      </c>
      <c r="CY245" s="16">
        <f t="shared" si="364"/>
        <v>340.85700000000003</v>
      </c>
    </row>
    <row r="246" spans="1:103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365"/>
        <v>0</v>
      </c>
      <c r="F246" s="6">
        <v>0</v>
      </c>
      <c r="G246" s="5">
        <v>0</v>
      </c>
      <c r="H246" s="16">
        <f t="shared" si="330"/>
        <v>0</v>
      </c>
      <c r="I246" s="6">
        <v>0</v>
      </c>
      <c r="J246" s="5">
        <v>0</v>
      </c>
      <c r="K246" s="16">
        <f t="shared" si="331"/>
        <v>0</v>
      </c>
      <c r="L246" s="6">
        <v>0</v>
      </c>
      <c r="M246" s="5">
        <v>0</v>
      </c>
      <c r="N246" s="16">
        <f t="shared" si="332"/>
        <v>0</v>
      </c>
      <c r="O246" s="74">
        <v>1.39</v>
      </c>
      <c r="P246" s="5">
        <v>31.181999999999999</v>
      </c>
      <c r="Q246" s="16">
        <f t="shared" si="333"/>
        <v>22433.093525179858</v>
      </c>
      <c r="R246" s="6">
        <v>0</v>
      </c>
      <c r="S246" s="5">
        <v>0</v>
      </c>
      <c r="T246" s="16">
        <f t="shared" si="334"/>
        <v>0</v>
      </c>
      <c r="U246" s="6">
        <v>0</v>
      </c>
      <c r="V246" s="5">
        <v>0</v>
      </c>
      <c r="W246" s="16">
        <f t="shared" si="335"/>
        <v>0</v>
      </c>
      <c r="X246" s="6">
        <v>0</v>
      </c>
      <c r="Y246" s="5">
        <v>0</v>
      </c>
      <c r="Z246" s="16">
        <f t="shared" si="336"/>
        <v>0</v>
      </c>
      <c r="AA246" s="74">
        <v>4.7999999999999996E-3</v>
      </c>
      <c r="AB246" s="5">
        <v>0.63900000000000001</v>
      </c>
      <c r="AC246" s="16">
        <f t="shared" si="337"/>
        <v>133125.00000000003</v>
      </c>
      <c r="AD246" s="6">
        <v>0</v>
      </c>
      <c r="AE246" s="5">
        <v>0</v>
      </c>
      <c r="AF246" s="16">
        <f t="shared" si="338"/>
        <v>0</v>
      </c>
      <c r="AG246" s="6">
        <v>0</v>
      </c>
      <c r="AH246" s="5">
        <v>0</v>
      </c>
      <c r="AI246" s="16">
        <f t="shared" si="339"/>
        <v>0</v>
      </c>
      <c r="AJ246" s="6">
        <v>0</v>
      </c>
      <c r="AK246" s="5">
        <v>0</v>
      </c>
      <c r="AL246" s="16">
        <f t="shared" si="340"/>
        <v>0</v>
      </c>
      <c r="AM246" s="6">
        <v>0</v>
      </c>
      <c r="AN246" s="5">
        <v>0</v>
      </c>
      <c r="AO246" s="16">
        <f t="shared" si="341"/>
        <v>0</v>
      </c>
      <c r="AP246" s="6">
        <v>0</v>
      </c>
      <c r="AQ246" s="5">
        <v>0</v>
      </c>
      <c r="AR246" s="16">
        <f t="shared" si="342"/>
        <v>0</v>
      </c>
      <c r="AS246" s="6">
        <v>0</v>
      </c>
      <c r="AT246" s="5">
        <v>0</v>
      </c>
      <c r="AU246" s="16">
        <f t="shared" si="343"/>
        <v>0</v>
      </c>
      <c r="AV246" s="6">
        <v>0</v>
      </c>
      <c r="AW246" s="5">
        <v>0</v>
      </c>
      <c r="AX246" s="16">
        <f t="shared" si="344"/>
        <v>0</v>
      </c>
      <c r="AY246" s="6">
        <v>0</v>
      </c>
      <c r="AZ246" s="5">
        <v>0</v>
      </c>
      <c r="BA246" s="16">
        <f t="shared" si="345"/>
        <v>0</v>
      </c>
      <c r="BB246" s="6">
        <v>0</v>
      </c>
      <c r="BC246" s="5">
        <v>0</v>
      </c>
      <c r="BD246" s="16">
        <f t="shared" si="346"/>
        <v>0</v>
      </c>
      <c r="BE246" s="6">
        <v>0</v>
      </c>
      <c r="BF246" s="5">
        <v>0</v>
      </c>
      <c r="BG246" s="16">
        <f t="shared" si="347"/>
        <v>0</v>
      </c>
      <c r="BH246" s="6">
        <v>0</v>
      </c>
      <c r="BI246" s="5">
        <v>0</v>
      </c>
      <c r="BJ246" s="16">
        <f t="shared" si="348"/>
        <v>0</v>
      </c>
      <c r="BK246" s="74">
        <v>5</v>
      </c>
      <c r="BL246" s="5">
        <v>63</v>
      </c>
      <c r="BM246" s="16">
        <f t="shared" si="349"/>
        <v>12600</v>
      </c>
      <c r="BN246" s="74">
        <v>0.13500000000000001</v>
      </c>
      <c r="BO246" s="5">
        <v>0.72499999999999998</v>
      </c>
      <c r="BP246" s="16">
        <f t="shared" si="350"/>
        <v>5370.3703703703704</v>
      </c>
      <c r="BQ246" s="6">
        <v>0</v>
      </c>
      <c r="BR246" s="5">
        <v>0</v>
      </c>
      <c r="BS246" s="16">
        <f t="shared" si="351"/>
        <v>0</v>
      </c>
      <c r="BT246" s="6">
        <v>0</v>
      </c>
      <c r="BU246" s="5">
        <v>0</v>
      </c>
      <c r="BV246" s="16">
        <f t="shared" si="352"/>
        <v>0</v>
      </c>
      <c r="BW246" s="6">
        <v>0</v>
      </c>
      <c r="BX246" s="5">
        <v>0</v>
      </c>
      <c r="BY246" s="16">
        <f t="shared" si="353"/>
        <v>0</v>
      </c>
      <c r="BZ246" s="6">
        <v>0</v>
      </c>
      <c r="CA246" s="5">
        <v>0</v>
      </c>
      <c r="CB246" s="16">
        <f t="shared" si="354"/>
        <v>0</v>
      </c>
      <c r="CC246" s="6">
        <v>0</v>
      </c>
      <c r="CD246" s="5">
        <v>0</v>
      </c>
      <c r="CE246" s="16">
        <f t="shared" si="355"/>
        <v>0</v>
      </c>
      <c r="CF246" s="6">
        <v>0</v>
      </c>
      <c r="CG246" s="5">
        <v>0</v>
      </c>
      <c r="CH246" s="16">
        <f t="shared" si="356"/>
        <v>0</v>
      </c>
      <c r="CI246" s="6">
        <v>0</v>
      </c>
      <c r="CJ246" s="5">
        <v>0</v>
      </c>
      <c r="CK246" s="16">
        <f t="shared" si="357"/>
        <v>0</v>
      </c>
      <c r="CL246" s="6">
        <v>0</v>
      </c>
      <c r="CM246" s="5">
        <v>0</v>
      </c>
      <c r="CN246" s="16">
        <f t="shared" si="358"/>
        <v>0</v>
      </c>
      <c r="CO246" s="6">
        <v>0</v>
      </c>
      <c r="CP246" s="5">
        <v>0</v>
      </c>
      <c r="CQ246" s="16">
        <f t="shared" si="359"/>
        <v>0</v>
      </c>
      <c r="CR246" s="6">
        <v>0</v>
      </c>
      <c r="CS246" s="5">
        <v>0</v>
      </c>
      <c r="CT246" s="16">
        <f t="shared" si="360"/>
        <v>0</v>
      </c>
      <c r="CU246" s="6">
        <v>0</v>
      </c>
      <c r="CV246" s="5">
        <v>0</v>
      </c>
      <c r="CW246" s="16">
        <f t="shared" si="361"/>
        <v>0</v>
      </c>
      <c r="CX246" s="6">
        <f t="shared" si="363"/>
        <v>6.5297999999999998</v>
      </c>
      <c r="CY246" s="16">
        <f t="shared" si="364"/>
        <v>95.545999999999992</v>
      </c>
    </row>
    <row r="247" spans="1:103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365"/>
        <v>0</v>
      </c>
      <c r="F247" s="6">
        <v>0</v>
      </c>
      <c r="G247" s="5">
        <v>0</v>
      </c>
      <c r="H247" s="16">
        <f t="shared" si="330"/>
        <v>0</v>
      </c>
      <c r="I247" s="6">
        <v>0</v>
      </c>
      <c r="J247" s="5">
        <v>0</v>
      </c>
      <c r="K247" s="16">
        <f t="shared" si="331"/>
        <v>0</v>
      </c>
      <c r="L247" s="6">
        <v>0</v>
      </c>
      <c r="M247" s="5">
        <v>0</v>
      </c>
      <c r="N247" s="16">
        <f t="shared" si="332"/>
        <v>0</v>
      </c>
      <c r="O247" s="74">
        <v>2.17</v>
      </c>
      <c r="P247" s="5">
        <v>51.487000000000002</v>
      </c>
      <c r="Q247" s="16">
        <f t="shared" si="333"/>
        <v>23726.728110599081</v>
      </c>
      <c r="R247" s="6">
        <v>0</v>
      </c>
      <c r="S247" s="5">
        <v>0</v>
      </c>
      <c r="T247" s="16">
        <f t="shared" si="334"/>
        <v>0</v>
      </c>
      <c r="U247" s="6">
        <v>0</v>
      </c>
      <c r="V247" s="5">
        <v>0</v>
      </c>
      <c r="W247" s="16">
        <f t="shared" si="335"/>
        <v>0</v>
      </c>
      <c r="X247" s="6">
        <v>0</v>
      </c>
      <c r="Y247" s="5">
        <v>0</v>
      </c>
      <c r="Z247" s="16">
        <f t="shared" si="336"/>
        <v>0</v>
      </c>
      <c r="AA247" s="6">
        <v>0</v>
      </c>
      <c r="AB247" s="5">
        <v>0</v>
      </c>
      <c r="AC247" s="16">
        <f t="shared" si="337"/>
        <v>0</v>
      </c>
      <c r="AD247" s="6">
        <v>0</v>
      </c>
      <c r="AE247" s="5">
        <v>0</v>
      </c>
      <c r="AF247" s="16">
        <f t="shared" si="338"/>
        <v>0</v>
      </c>
      <c r="AG247" s="6">
        <v>0</v>
      </c>
      <c r="AH247" s="5">
        <v>0</v>
      </c>
      <c r="AI247" s="16">
        <f t="shared" si="339"/>
        <v>0</v>
      </c>
      <c r="AJ247" s="6">
        <v>0</v>
      </c>
      <c r="AK247" s="5">
        <v>0</v>
      </c>
      <c r="AL247" s="16">
        <f t="shared" si="340"/>
        <v>0</v>
      </c>
      <c r="AM247" s="6">
        <v>0</v>
      </c>
      <c r="AN247" s="5">
        <v>0</v>
      </c>
      <c r="AO247" s="16">
        <f t="shared" si="341"/>
        <v>0</v>
      </c>
      <c r="AP247" s="6">
        <v>0</v>
      </c>
      <c r="AQ247" s="5">
        <v>0</v>
      </c>
      <c r="AR247" s="16">
        <f t="shared" si="342"/>
        <v>0</v>
      </c>
      <c r="AS247" s="6">
        <v>0</v>
      </c>
      <c r="AT247" s="5">
        <v>0</v>
      </c>
      <c r="AU247" s="16">
        <f t="shared" si="343"/>
        <v>0</v>
      </c>
      <c r="AV247" s="6">
        <v>0</v>
      </c>
      <c r="AW247" s="5">
        <v>0</v>
      </c>
      <c r="AX247" s="16">
        <f t="shared" si="344"/>
        <v>0</v>
      </c>
      <c r="AY247" s="74">
        <v>1.7</v>
      </c>
      <c r="AZ247" s="5">
        <v>274.72199999999998</v>
      </c>
      <c r="BA247" s="16">
        <f t="shared" si="345"/>
        <v>161601.17647058822</v>
      </c>
      <c r="BB247" s="6">
        <v>0</v>
      </c>
      <c r="BC247" s="5">
        <v>0</v>
      </c>
      <c r="BD247" s="16">
        <f t="shared" si="346"/>
        <v>0</v>
      </c>
      <c r="BE247" s="6">
        <v>0</v>
      </c>
      <c r="BF247" s="5">
        <v>0</v>
      </c>
      <c r="BG247" s="16">
        <f t="shared" si="347"/>
        <v>0</v>
      </c>
      <c r="BH247" s="6">
        <v>0</v>
      </c>
      <c r="BI247" s="5">
        <v>0</v>
      </c>
      <c r="BJ247" s="16">
        <f t="shared" si="348"/>
        <v>0</v>
      </c>
      <c r="BK247" s="74">
        <v>10.25</v>
      </c>
      <c r="BL247" s="5">
        <v>62.45</v>
      </c>
      <c r="BM247" s="16">
        <f t="shared" si="349"/>
        <v>6092.6829268292686</v>
      </c>
      <c r="BN247" s="74">
        <v>0.06</v>
      </c>
      <c r="BO247" s="5">
        <v>0.26200000000000001</v>
      </c>
      <c r="BP247" s="16">
        <f t="shared" si="350"/>
        <v>4366.666666666667</v>
      </c>
      <c r="BQ247" s="6">
        <v>0</v>
      </c>
      <c r="BR247" s="5">
        <v>0</v>
      </c>
      <c r="BS247" s="16">
        <f t="shared" si="351"/>
        <v>0</v>
      </c>
      <c r="BT247" s="6">
        <v>0</v>
      </c>
      <c r="BU247" s="5">
        <v>0</v>
      </c>
      <c r="BV247" s="16">
        <f t="shared" si="352"/>
        <v>0</v>
      </c>
      <c r="BW247" s="6">
        <v>0</v>
      </c>
      <c r="BX247" s="5">
        <v>0</v>
      </c>
      <c r="BY247" s="16">
        <f t="shared" si="353"/>
        <v>0</v>
      </c>
      <c r="BZ247" s="6">
        <v>0</v>
      </c>
      <c r="CA247" s="5">
        <v>0</v>
      </c>
      <c r="CB247" s="16">
        <f t="shared" si="354"/>
        <v>0</v>
      </c>
      <c r="CC247" s="6">
        <v>0</v>
      </c>
      <c r="CD247" s="5">
        <v>0</v>
      </c>
      <c r="CE247" s="16">
        <f t="shared" si="355"/>
        <v>0</v>
      </c>
      <c r="CF247" s="6">
        <v>0</v>
      </c>
      <c r="CG247" s="5">
        <v>0</v>
      </c>
      <c r="CH247" s="16">
        <f t="shared" si="356"/>
        <v>0</v>
      </c>
      <c r="CI247" s="6">
        <v>0</v>
      </c>
      <c r="CJ247" s="5">
        <v>0</v>
      </c>
      <c r="CK247" s="16">
        <f t="shared" si="357"/>
        <v>0</v>
      </c>
      <c r="CL247" s="6">
        <v>0</v>
      </c>
      <c r="CM247" s="5">
        <v>0</v>
      </c>
      <c r="CN247" s="16">
        <f t="shared" si="358"/>
        <v>0</v>
      </c>
      <c r="CO247" s="6">
        <v>0</v>
      </c>
      <c r="CP247" s="5">
        <v>0</v>
      </c>
      <c r="CQ247" s="16">
        <f t="shared" si="359"/>
        <v>0</v>
      </c>
      <c r="CR247" s="6">
        <v>0</v>
      </c>
      <c r="CS247" s="5">
        <v>0</v>
      </c>
      <c r="CT247" s="16">
        <f t="shared" si="360"/>
        <v>0</v>
      </c>
      <c r="CU247" s="6">
        <v>0</v>
      </c>
      <c r="CV247" s="5">
        <v>0</v>
      </c>
      <c r="CW247" s="16">
        <f t="shared" si="361"/>
        <v>0</v>
      </c>
      <c r="CX247" s="6">
        <f t="shared" si="363"/>
        <v>14.180000000000001</v>
      </c>
      <c r="CY247" s="16">
        <f t="shared" si="364"/>
        <v>388.92099999999999</v>
      </c>
    </row>
    <row r="248" spans="1:103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365"/>
        <v>0</v>
      </c>
      <c r="F248" s="6">
        <v>0</v>
      </c>
      <c r="G248" s="5">
        <v>0</v>
      </c>
      <c r="H248" s="16">
        <f t="shared" si="330"/>
        <v>0</v>
      </c>
      <c r="I248" s="6">
        <v>0</v>
      </c>
      <c r="J248" s="5">
        <v>0</v>
      </c>
      <c r="K248" s="16">
        <f t="shared" si="331"/>
        <v>0</v>
      </c>
      <c r="L248" s="6">
        <v>0</v>
      </c>
      <c r="M248" s="5">
        <v>0</v>
      </c>
      <c r="N248" s="16">
        <f t="shared" si="332"/>
        <v>0</v>
      </c>
      <c r="O248" s="74">
        <v>3.0984799999999999</v>
      </c>
      <c r="P248" s="5">
        <v>53.530999999999999</v>
      </c>
      <c r="Q248" s="16">
        <f t="shared" si="333"/>
        <v>17276.535591644937</v>
      </c>
      <c r="R248" s="6">
        <v>0</v>
      </c>
      <c r="S248" s="5">
        <v>0</v>
      </c>
      <c r="T248" s="16">
        <f t="shared" si="334"/>
        <v>0</v>
      </c>
      <c r="U248" s="74">
        <v>2.5</v>
      </c>
      <c r="V248" s="5">
        <v>117.5</v>
      </c>
      <c r="W248" s="16">
        <f t="shared" si="335"/>
        <v>47000</v>
      </c>
      <c r="X248" s="6">
        <v>0</v>
      </c>
      <c r="Y248" s="5">
        <v>0</v>
      </c>
      <c r="Z248" s="16">
        <f t="shared" si="336"/>
        <v>0</v>
      </c>
      <c r="AA248" s="74">
        <v>8.0000000000000002E-3</v>
      </c>
      <c r="AB248" s="5">
        <v>0.80700000000000005</v>
      </c>
      <c r="AC248" s="16">
        <f t="shared" si="337"/>
        <v>100875</v>
      </c>
      <c r="AD248" s="6">
        <v>0</v>
      </c>
      <c r="AE248" s="5">
        <v>0</v>
      </c>
      <c r="AF248" s="16">
        <f t="shared" si="338"/>
        <v>0</v>
      </c>
      <c r="AG248" s="6">
        <v>0</v>
      </c>
      <c r="AH248" s="5">
        <v>0</v>
      </c>
      <c r="AI248" s="16">
        <f t="shared" si="339"/>
        <v>0</v>
      </c>
      <c r="AJ248" s="6">
        <v>0</v>
      </c>
      <c r="AK248" s="5">
        <v>0</v>
      </c>
      <c r="AL248" s="16">
        <f t="shared" si="340"/>
        <v>0</v>
      </c>
      <c r="AM248" s="6">
        <v>0</v>
      </c>
      <c r="AN248" s="5">
        <v>0</v>
      </c>
      <c r="AO248" s="16">
        <f t="shared" si="341"/>
        <v>0</v>
      </c>
      <c r="AP248" s="6">
        <v>0</v>
      </c>
      <c r="AQ248" s="5">
        <v>0</v>
      </c>
      <c r="AR248" s="16">
        <f t="shared" si="342"/>
        <v>0</v>
      </c>
      <c r="AS248" s="6">
        <v>0</v>
      </c>
      <c r="AT248" s="5">
        <v>0</v>
      </c>
      <c r="AU248" s="16">
        <f t="shared" si="343"/>
        <v>0</v>
      </c>
      <c r="AV248" s="6">
        <v>0</v>
      </c>
      <c r="AW248" s="5">
        <v>0</v>
      </c>
      <c r="AX248" s="16">
        <f t="shared" si="344"/>
        <v>0</v>
      </c>
      <c r="AY248" s="74">
        <v>28.5</v>
      </c>
      <c r="AZ248" s="5">
        <v>515.596</v>
      </c>
      <c r="BA248" s="16">
        <f t="shared" si="345"/>
        <v>18091.087719298244</v>
      </c>
      <c r="BB248" s="6">
        <v>0</v>
      </c>
      <c r="BC248" s="5">
        <v>0</v>
      </c>
      <c r="BD248" s="16">
        <f t="shared" si="346"/>
        <v>0</v>
      </c>
      <c r="BE248" s="6">
        <v>0</v>
      </c>
      <c r="BF248" s="5">
        <v>0</v>
      </c>
      <c r="BG248" s="16">
        <f t="shared" si="347"/>
        <v>0</v>
      </c>
      <c r="BH248" s="6">
        <v>0</v>
      </c>
      <c r="BI248" s="5">
        <v>0</v>
      </c>
      <c r="BJ248" s="16">
        <f t="shared" si="348"/>
        <v>0</v>
      </c>
      <c r="BK248" s="74">
        <v>20.5</v>
      </c>
      <c r="BL248" s="5">
        <v>135.1</v>
      </c>
      <c r="BM248" s="16">
        <f t="shared" si="349"/>
        <v>6590.2439024390242</v>
      </c>
      <c r="BN248" s="74">
        <v>0.25</v>
      </c>
      <c r="BO248" s="5">
        <v>10.025</v>
      </c>
      <c r="BP248" s="16">
        <f t="shared" si="350"/>
        <v>40100</v>
      </c>
      <c r="BQ248" s="6">
        <v>0</v>
      </c>
      <c r="BR248" s="5">
        <v>0</v>
      </c>
      <c r="BS248" s="16">
        <f t="shared" si="351"/>
        <v>0</v>
      </c>
      <c r="BT248" s="6">
        <v>0</v>
      </c>
      <c r="BU248" s="5">
        <v>0</v>
      </c>
      <c r="BV248" s="16">
        <f t="shared" si="352"/>
        <v>0</v>
      </c>
      <c r="BW248" s="6">
        <v>0</v>
      </c>
      <c r="BX248" s="5">
        <v>0</v>
      </c>
      <c r="BY248" s="16">
        <f t="shared" si="353"/>
        <v>0</v>
      </c>
      <c r="BZ248" s="6">
        <v>0</v>
      </c>
      <c r="CA248" s="5">
        <v>0</v>
      </c>
      <c r="CB248" s="16">
        <f t="shared" si="354"/>
        <v>0</v>
      </c>
      <c r="CC248" s="6">
        <v>0</v>
      </c>
      <c r="CD248" s="5">
        <v>0</v>
      </c>
      <c r="CE248" s="16">
        <f t="shared" si="355"/>
        <v>0</v>
      </c>
      <c r="CF248" s="6">
        <v>0</v>
      </c>
      <c r="CG248" s="5">
        <v>0</v>
      </c>
      <c r="CH248" s="16">
        <f t="shared" si="356"/>
        <v>0</v>
      </c>
      <c r="CI248" s="6">
        <v>0</v>
      </c>
      <c r="CJ248" s="5">
        <v>0</v>
      </c>
      <c r="CK248" s="16">
        <f t="shared" si="357"/>
        <v>0</v>
      </c>
      <c r="CL248" s="6">
        <v>0</v>
      </c>
      <c r="CM248" s="5">
        <v>0</v>
      </c>
      <c r="CN248" s="16">
        <f t="shared" si="358"/>
        <v>0</v>
      </c>
      <c r="CO248" s="6">
        <v>0</v>
      </c>
      <c r="CP248" s="5">
        <v>0</v>
      </c>
      <c r="CQ248" s="16">
        <f t="shared" si="359"/>
        <v>0</v>
      </c>
      <c r="CR248" s="6">
        <v>0</v>
      </c>
      <c r="CS248" s="5">
        <v>0</v>
      </c>
      <c r="CT248" s="16">
        <f t="shared" si="360"/>
        <v>0</v>
      </c>
      <c r="CU248" s="6">
        <v>0</v>
      </c>
      <c r="CV248" s="5">
        <v>0</v>
      </c>
      <c r="CW248" s="16">
        <f t="shared" si="361"/>
        <v>0</v>
      </c>
      <c r="CX248" s="6">
        <f t="shared" si="363"/>
        <v>54.856479999999998</v>
      </c>
      <c r="CY248" s="16">
        <f t="shared" si="364"/>
        <v>832.55899999999997</v>
      </c>
    </row>
    <row r="249" spans="1:103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365"/>
        <v>0</v>
      </c>
      <c r="F249" s="6">
        <v>0</v>
      </c>
      <c r="G249" s="5">
        <v>0</v>
      </c>
      <c r="H249" s="16">
        <f t="shared" si="330"/>
        <v>0</v>
      </c>
      <c r="I249" s="6">
        <v>0</v>
      </c>
      <c r="J249" s="5">
        <v>0</v>
      </c>
      <c r="K249" s="16">
        <f t="shared" si="331"/>
        <v>0</v>
      </c>
      <c r="L249" s="6">
        <v>0</v>
      </c>
      <c r="M249" s="5">
        <v>0</v>
      </c>
      <c r="N249" s="16">
        <f t="shared" si="332"/>
        <v>0</v>
      </c>
      <c r="O249" s="74">
        <v>1.51</v>
      </c>
      <c r="P249" s="5">
        <v>25.425999999999998</v>
      </c>
      <c r="Q249" s="16">
        <f t="shared" si="333"/>
        <v>16838.41059602649</v>
      </c>
      <c r="R249" s="6">
        <v>0</v>
      </c>
      <c r="S249" s="5">
        <v>0</v>
      </c>
      <c r="T249" s="16">
        <f t="shared" si="334"/>
        <v>0</v>
      </c>
      <c r="U249" s="6">
        <v>0</v>
      </c>
      <c r="V249" s="5">
        <v>0</v>
      </c>
      <c r="W249" s="16">
        <f t="shared" si="335"/>
        <v>0</v>
      </c>
      <c r="X249" s="6">
        <v>0</v>
      </c>
      <c r="Y249" s="5">
        <v>0</v>
      </c>
      <c r="Z249" s="16">
        <f t="shared" si="336"/>
        <v>0</v>
      </c>
      <c r="AA249" s="6">
        <v>0</v>
      </c>
      <c r="AB249" s="5">
        <v>0</v>
      </c>
      <c r="AC249" s="16">
        <f t="shared" si="337"/>
        <v>0</v>
      </c>
      <c r="AD249" s="6">
        <v>0</v>
      </c>
      <c r="AE249" s="5">
        <v>0</v>
      </c>
      <c r="AF249" s="16">
        <f t="shared" si="338"/>
        <v>0</v>
      </c>
      <c r="AG249" s="6">
        <v>0</v>
      </c>
      <c r="AH249" s="5">
        <v>0</v>
      </c>
      <c r="AI249" s="16">
        <f t="shared" si="339"/>
        <v>0</v>
      </c>
      <c r="AJ249" s="6">
        <v>0</v>
      </c>
      <c r="AK249" s="5">
        <v>0</v>
      </c>
      <c r="AL249" s="16">
        <f t="shared" si="340"/>
        <v>0</v>
      </c>
      <c r="AM249" s="6">
        <v>0</v>
      </c>
      <c r="AN249" s="5">
        <v>0</v>
      </c>
      <c r="AO249" s="16">
        <f t="shared" si="341"/>
        <v>0</v>
      </c>
      <c r="AP249" s="6">
        <v>0</v>
      </c>
      <c r="AQ249" s="5">
        <v>0</v>
      </c>
      <c r="AR249" s="16">
        <f t="shared" si="342"/>
        <v>0</v>
      </c>
      <c r="AS249" s="6">
        <v>0</v>
      </c>
      <c r="AT249" s="5">
        <v>0</v>
      </c>
      <c r="AU249" s="16">
        <f t="shared" si="343"/>
        <v>0</v>
      </c>
      <c r="AV249" s="6">
        <v>0</v>
      </c>
      <c r="AW249" s="5">
        <v>0</v>
      </c>
      <c r="AX249" s="16">
        <f t="shared" si="344"/>
        <v>0</v>
      </c>
      <c r="AY249" s="74">
        <v>3.3</v>
      </c>
      <c r="AZ249" s="5">
        <v>506.33499999999998</v>
      </c>
      <c r="BA249" s="16">
        <f t="shared" si="345"/>
        <v>153434.84848484848</v>
      </c>
      <c r="BB249" s="6">
        <v>0</v>
      </c>
      <c r="BC249" s="5">
        <v>0</v>
      </c>
      <c r="BD249" s="16">
        <f t="shared" si="346"/>
        <v>0</v>
      </c>
      <c r="BE249" s="6">
        <v>0</v>
      </c>
      <c r="BF249" s="5">
        <v>0</v>
      </c>
      <c r="BG249" s="16">
        <f t="shared" si="347"/>
        <v>0</v>
      </c>
      <c r="BH249" s="6">
        <v>0</v>
      </c>
      <c r="BI249" s="5">
        <v>0</v>
      </c>
      <c r="BJ249" s="16">
        <f t="shared" si="348"/>
        <v>0</v>
      </c>
      <c r="BK249" s="74">
        <v>20</v>
      </c>
      <c r="BL249" s="5">
        <v>121.5</v>
      </c>
      <c r="BM249" s="16">
        <f t="shared" si="349"/>
        <v>6075</v>
      </c>
      <c r="BN249" s="74">
        <v>0.15</v>
      </c>
      <c r="BO249" s="5">
        <v>0.85599999999999998</v>
      </c>
      <c r="BP249" s="16">
        <f t="shared" si="350"/>
        <v>5706.666666666667</v>
      </c>
      <c r="BQ249" s="6">
        <v>0</v>
      </c>
      <c r="BR249" s="5">
        <v>0</v>
      </c>
      <c r="BS249" s="16">
        <f t="shared" si="351"/>
        <v>0</v>
      </c>
      <c r="BT249" s="6">
        <v>0</v>
      </c>
      <c r="BU249" s="5">
        <v>0</v>
      </c>
      <c r="BV249" s="16">
        <f t="shared" si="352"/>
        <v>0</v>
      </c>
      <c r="BW249" s="6">
        <v>0</v>
      </c>
      <c r="BX249" s="5">
        <v>0</v>
      </c>
      <c r="BY249" s="16">
        <f t="shared" si="353"/>
        <v>0</v>
      </c>
      <c r="BZ249" s="6">
        <v>0</v>
      </c>
      <c r="CA249" s="5">
        <v>0</v>
      </c>
      <c r="CB249" s="16">
        <f t="shared" si="354"/>
        <v>0</v>
      </c>
      <c r="CC249" s="6">
        <v>0</v>
      </c>
      <c r="CD249" s="5">
        <v>0</v>
      </c>
      <c r="CE249" s="16">
        <f t="shared" si="355"/>
        <v>0</v>
      </c>
      <c r="CF249" s="6">
        <v>0</v>
      </c>
      <c r="CG249" s="5">
        <v>0</v>
      </c>
      <c r="CH249" s="16">
        <f t="shared" si="356"/>
        <v>0</v>
      </c>
      <c r="CI249" s="6">
        <v>0</v>
      </c>
      <c r="CJ249" s="5">
        <v>0</v>
      </c>
      <c r="CK249" s="16">
        <f t="shared" si="357"/>
        <v>0</v>
      </c>
      <c r="CL249" s="6">
        <v>0</v>
      </c>
      <c r="CM249" s="5">
        <v>0</v>
      </c>
      <c r="CN249" s="16">
        <f t="shared" si="358"/>
        <v>0</v>
      </c>
      <c r="CO249" s="6">
        <v>0</v>
      </c>
      <c r="CP249" s="5">
        <v>0</v>
      </c>
      <c r="CQ249" s="16">
        <f t="shared" si="359"/>
        <v>0</v>
      </c>
      <c r="CR249" s="6">
        <v>0</v>
      </c>
      <c r="CS249" s="5">
        <v>0</v>
      </c>
      <c r="CT249" s="16">
        <f t="shared" si="360"/>
        <v>0</v>
      </c>
      <c r="CU249" s="6">
        <v>0</v>
      </c>
      <c r="CV249" s="5">
        <v>0</v>
      </c>
      <c r="CW249" s="16">
        <f t="shared" si="361"/>
        <v>0</v>
      </c>
      <c r="CX249" s="6">
        <f t="shared" si="363"/>
        <v>24.959999999999997</v>
      </c>
      <c r="CY249" s="16">
        <f t="shared" si="364"/>
        <v>654.11699999999996</v>
      </c>
    </row>
    <row r="250" spans="1:103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365"/>
        <v>0</v>
      </c>
      <c r="F250" s="6">
        <v>0</v>
      </c>
      <c r="G250" s="5">
        <v>0</v>
      </c>
      <c r="H250" s="16">
        <f t="shared" si="330"/>
        <v>0</v>
      </c>
      <c r="I250" s="6">
        <v>0</v>
      </c>
      <c r="J250" s="5">
        <v>0</v>
      </c>
      <c r="K250" s="16">
        <f t="shared" si="331"/>
        <v>0</v>
      </c>
      <c r="L250" s="6">
        <v>0</v>
      </c>
      <c r="M250" s="5">
        <v>0</v>
      </c>
      <c r="N250" s="16">
        <f t="shared" si="332"/>
        <v>0</v>
      </c>
      <c r="O250" s="74">
        <v>1.6160300000000001</v>
      </c>
      <c r="P250" s="5">
        <v>55.722999999999999</v>
      </c>
      <c r="Q250" s="16">
        <f t="shared" si="333"/>
        <v>34481.414330179512</v>
      </c>
      <c r="R250" s="6">
        <v>0</v>
      </c>
      <c r="S250" s="5">
        <v>0</v>
      </c>
      <c r="T250" s="16">
        <f t="shared" si="334"/>
        <v>0</v>
      </c>
      <c r="U250" s="6">
        <v>0</v>
      </c>
      <c r="V250" s="5">
        <v>0</v>
      </c>
      <c r="W250" s="16">
        <f t="shared" si="335"/>
        <v>0</v>
      </c>
      <c r="X250" s="6">
        <v>0</v>
      </c>
      <c r="Y250" s="5">
        <v>0</v>
      </c>
      <c r="Z250" s="16">
        <f t="shared" si="336"/>
        <v>0</v>
      </c>
      <c r="AA250" s="74">
        <v>3.3E-3</v>
      </c>
      <c r="AB250" s="5">
        <v>0.438</v>
      </c>
      <c r="AC250" s="16">
        <f t="shared" si="337"/>
        <v>132727.27272727271</v>
      </c>
      <c r="AD250" s="6">
        <v>0</v>
      </c>
      <c r="AE250" s="5">
        <v>0</v>
      </c>
      <c r="AF250" s="16">
        <f t="shared" si="338"/>
        <v>0</v>
      </c>
      <c r="AG250" s="6">
        <v>0</v>
      </c>
      <c r="AH250" s="5">
        <v>0</v>
      </c>
      <c r="AI250" s="16">
        <f t="shared" si="339"/>
        <v>0</v>
      </c>
      <c r="AJ250" s="6">
        <v>0</v>
      </c>
      <c r="AK250" s="5">
        <v>0</v>
      </c>
      <c r="AL250" s="16">
        <f t="shared" si="340"/>
        <v>0</v>
      </c>
      <c r="AM250" s="6">
        <v>0</v>
      </c>
      <c r="AN250" s="5">
        <v>0</v>
      </c>
      <c r="AO250" s="16">
        <f t="shared" si="341"/>
        <v>0</v>
      </c>
      <c r="AP250" s="6">
        <v>0</v>
      </c>
      <c r="AQ250" s="5">
        <v>0</v>
      </c>
      <c r="AR250" s="16">
        <f t="shared" si="342"/>
        <v>0</v>
      </c>
      <c r="AS250" s="6">
        <v>0</v>
      </c>
      <c r="AT250" s="5">
        <v>0</v>
      </c>
      <c r="AU250" s="16">
        <f t="shared" si="343"/>
        <v>0</v>
      </c>
      <c r="AV250" s="6">
        <v>0</v>
      </c>
      <c r="AW250" s="5">
        <v>0</v>
      </c>
      <c r="AX250" s="16">
        <f t="shared" si="344"/>
        <v>0</v>
      </c>
      <c r="AY250" s="74">
        <v>1.5</v>
      </c>
      <c r="AZ250" s="5">
        <v>269.97800000000001</v>
      </c>
      <c r="BA250" s="16">
        <f t="shared" si="345"/>
        <v>179985.33333333334</v>
      </c>
      <c r="BB250" s="6">
        <v>0</v>
      </c>
      <c r="BC250" s="5">
        <v>0</v>
      </c>
      <c r="BD250" s="16">
        <f t="shared" si="346"/>
        <v>0</v>
      </c>
      <c r="BE250" s="6">
        <v>0</v>
      </c>
      <c r="BF250" s="5">
        <v>0</v>
      </c>
      <c r="BG250" s="16">
        <f t="shared" si="347"/>
        <v>0</v>
      </c>
      <c r="BH250" s="6">
        <v>0</v>
      </c>
      <c r="BI250" s="5">
        <v>0</v>
      </c>
      <c r="BJ250" s="16">
        <f t="shared" si="348"/>
        <v>0</v>
      </c>
      <c r="BK250" s="6">
        <v>0</v>
      </c>
      <c r="BL250" s="5">
        <v>0</v>
      </c>
      <c r="BM250" s="16">
        <f t="shared" si="349"/>
        <v>0</v>
      </c>
      <c r="BN250" s="6">
        <v>0</v>
      </c>
      <c r="BO250" s="5">
        <v>0</v>
      </c>
      <c r="BP250" s="16">
        <f t="shared" si="350"/>
        <v>0</v>
      </c>
      <c r="BQ250" s="6">
        <v>0</v>
      </c>
      <c r="BR250" s="5">
        <v>0</v>
      </c>
      <c r="BS250" s="16">
        <f t="shared" si="351"/>
        <v>0</v>
      </c>
      <c r="BT250" s="6">
        <v>0</v>
      </c>
      <c r="BU250" s="5">
        <v>0</v>
      </c>
      <c r="BV250" s="16">
        <f t="shared" si="352"/>
        <v>0</v>
      </c>
      <c r="BW250" s="6">
        <v>0</v>
      </c>
      <c r="BX250" s="5">
        <v>0</v>
      </c>
      <c r="BY250" s="16">
        <f t="shared" si="353"/>
        <v>0</v>
      </c>
      <c r="BZ250" s="6">
        <v>0</v>
      </c>
      <c r="CA250" s="5">
        <v>0</v>
      </c>
      <c r="CB250" s="16">
        <f t="shared" si="354"/>
        <v>0</v>
      </c>
      <c r="CC250" s="6">
        <v>0</v>
      </c>
      <c r="CD250" s="5">
        <v>0</v>
      </c>
      <c r="CE250" s="16">
        <f t="shared" si="355"/>
        <v>0</v>
      </c>
      <c r="CF250" s="6">
        <v>0</v>
      </c>
      <c r="CG250" s="5">
        <v>0</v>
      </c>
      <c r="CH250" s="16">
        <f t="shared" si="356"/>
        <v>0</v>
      </c>
      <c r="CI250" s="6">
        <v>0</v>
      </c>
      <c r="CJ250" s="5">
        <v>0</v>
      </c>
      <c r="CK250" s="16">
        <f t="shared" si="357"/>
        <v>0</v>
      </c>
      <c r="CL250" s="6">
        <v>0</v>
      </c>
      <c r="CM250" s="5">
        <v>0</v>
      </c>
      <c r="CN250" s="16">
        <f t="shared" si="358"/>
        <v>0</v>
      </c>
      <c r="CO250" s="6">
        <v>0</v>
      </c>
      <c r="CP250" s="5">
        <v>0</v>
      </c>
      <c r="CQ250" s="16">
        <f t="shared" si="359"/>
        <v>0</v>
      </c>
      <c r="CR250" s="6">
        <v>0</v>
      </c>
      <c r="CS250" s="5">
        <v>0</v>
      </c>
      <c r="CT250" s="16">
        <f t="shared" si="360"/>
        <v>0</v>
      </c>
      <c r="CU250" s="6">
        <v>0</v>
      </c>
      <c r="CV250" s="5">
        <v>0</v>
      </c>
      <c r="CW250" s="16">
        <f t="shared" si="361"/>
        <v>0</v>
      </c>
      <c r="CX250" s="6">
        <f t="shared" si="363"/>
        <v>3.1193300000000002</v>
      </c>
      <c r="CY250" s="16">
        <f t="shared" si="364"/>
        <v>326.13900000000001</v>
      </c>
    </row>
    <row r="251" spans="1:103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365"/>
        <v>0</v>
      </c>
      <c r="F251" s="6">
        <v>0</v>
      </c>
      <c r="G251" s="5">
        <v>0</v>
      </c>
      <c r="H251" s="16">
        <f t="shared" si="330"/>
        <v>0</v>
      </c>
      <c r="I251" s="6">
        <v>0</v>
      </c>
      <c r="J251" s="5">
        <v>0</v>
      </c>
      <c r="K251" s="16">
        <f t="shared" si="331"/>
        <v>0</v>
      </c>
      <c r="L251" s="6">
        <v>0</v>
      </c>
      <c r="M251" s="5">
        <v>0</v>
      </c>
      <c r="N251" s="16">
        <f t="shared" si="332"/>
        <v>0</v>
      </c>
      <c r="O251" s="74">
        <v>0.97</v>
      </c>
      <c r="P251" s="5">
        <v>38.018999999999998</v>
      </c>
      <c r="Q251" s="16">
        <f t="shared" si="333"/>
        <v>39194.845360824744</v>
      </c>
      <c r="R251" s="6">
        <v>0</v>
      </c>
      <c r="S251" s="5">
        <v>0</v>
      </c>
      <c r="T251" s="16">
        <f t="shared" si="334"/>
        <v>0</v>
      </c>
      <c r="U251" s="6">
        <v>0</v>
      </c>
      <c r="V251" s="5">
        <v>0</v>
      </c>
      <c r="W251" s="16">
        <f t="shared" si="335"/>
        <v>0</v>
      </c>
      <c r="X251" s="6">
        <v>0</v>
      </c>
      <c r="Y251" s="5">
        <v>0</v>
      </c>
      <c r="Z251" s="16">
        <f t="shared" si="336"/>
        <v>0</v>
      </c>
      <c r="AA251" s="6">
        <v>0</v>
      </c>
      <c r="AB251" s="5">
        <v>0</v>
      </c>
      <c r="AC251" s="16">
        <f t="shared" si="337"/>
        <v>0</v>
      </c>
      <c r="AD251" s="6">
        <v>0</v>
      </c>
      <c r="AE251" s="5">
        <v>0</v>
      </c>
      <c r="AF251" s="16">
        <f t="shared" si="338"/>
        <v>0</v>
      </c>
      <c r="AG251" s="6">
        <v>0</v>
      </c>
      <c r="AH251" s="5">
        <v>0</v>
      </c>
      <c r="AI251" s="16">
        <f t="shared" si="339"/>
        <v>0</v>
      </c>
      <c r="AJ251" s="6">
        <v>0</v>
      </c>
      <c r="AK251" s="5">
        <v>0</v>
      </c>
      <c r="AL251" s="16">
        <f t="shared" si="340"/>
        <v>0</v>
      </c>
      <c r="AM251" s="6">
        <v>0</v>
      </c>
      <c r="AN251" s="5">
        <v>0</v>
      </c>
      <c r="AO251" s="16">
        <f t="shared" si="341"/>
        <v>0</v>
      </c>
      <c r="AP251" s="6">
        <v>0</v>
      </c>
      <c r="AQ251" s="5">
        <v>0</v>
      </c>
      <c r="AR251" s="16">
        <f t="shared" si="342"/>
        <v>0</v>
      </c>
      <c r="AS251" s="6">
        <v>0</v>
      </c>
      <c r="AT251" s="5">
        <v>0</v>
      </c>
      <c r="AU251" s="16">
        <f t="shared" si="343"/>
        <v>0</v>
      </c>
      <c r="AV251" s="6">
        <v>0</v>
      </c>
      <c r="AW251" s="5">
        <v>0</v>
      </c>
      <c r="AX251" s="16">
        <f t="shared" si="344"/>
        <v>0</v>
      </c>
      <c r="AY251" s="74">
        <v>2.48</v>
      </c>
      <c r="AZ251" s="5">
        <v>303.03100000000001</v>
      </c>
      <c r="BA251" s="16">
        <f t="shared" si="345"/>
        <v>122189.91935483871</v>
      </c>
      <c r="BB251" s="6">
        <v>0</v>
      </c>
      <c r="BC251" s="5">
        <v>0</v>
      </c>
      <c r="BD251" s="16">
        <f t="shared" si="346"/>
        <v>0</v>
      </c>
      <c r="BE251" s="6">
        <v>0</v>
      </c>
      <c r="BF251" s="5">
        <v>0</v>
      </c>
      <c r="BG251" s="16">
        <f t="shared" si="347"/>
        <v>0</v>
      </c>
      <c r="BH251" s="6">
        <v>0</v>
      </c>
      <c r="BI251" s="5">
        <v>0</v>
      </c>
      <c r="BJ251" s="16">
        <f t="shared" si="348"/>
        <v>0</v>
      </c>
      <c r="BK251" s="74">
        <v>0.01</v>
      </c>
      <c r="BL251" s="5">
        <v>0.248</v>
      </c>
      <c r="BM251" s="16">
        <f t="shared" si="349"/>
        <v>24800</v>
      </c>
      <c r="BN251" s="6">
        <v>0</v>
      </c>
      <c r="BO251" s="5">
        <v>0</v>
      </c>
      <c r="BP251" s="16">
        <f t="shared" si="350"/>
        <v>0</v>
      </c>
      <c r="BQ251" s="6">
        <v>0</v>
      </c>
      <c r="BR251" s="5">
        <v>0</v>
      </c>
      <c r="BS251" s="16">
        <f t="shared" si="351"/>
        <v>0</v>
      </c>
      <c r="BT251" s="6">
        <v>0</v>
      </c>
      <c r="BU251" s="5">
        <v>0</v>
      </c>
      <c r="BV251" s="16">
        <f t="shared" si="352"/>
        <v>0</v>
      </c>
      <c r="BW251" s="6">
        <v>0</v>
      </c>
      <c r="BX251" s="5">
        <v>0</v>
      </c>
      <c r="BY251" s="16">
        <f t="shared" si="353"/>
        <v>0</v>
      </c>
      <c r="BZ251" s="6">
        <v>0</v>
      </c>
      <c r="CA251" s="5">
        <v>0</v>
      </c>
      <c r="CB251" s="16">
        <f t="shared" si="354"/>
        <v>0</v>
      </c>
      <c r="CC251" s="6">
        <v>0</v>
      </c>
      <c r="CD251" s="5">
        <v>0</v>
      </c>
      <c r="CE251" s="16">
        <f t="shared" si="355"/>
        <v>0</v>
      </c>
      <c r="CF251" s="6">
        <v>0</v>
      </c>
      <c r="CG251" s="5">
        <v>0</v>
      </c>
      <c r="CH251" s="16">
        <f t="shared" si="356"/>
        <v>0</v>
      </c>
      <c r="CI251" s="6">
        <v>0</v>
      </c>
      <c r="CJ251" s="5">
        <v>0</v>
      </c>
      <c r="CK251" s="16">
        <f t="shared" si="357"/>
        <v>0</v>
      </c>
      <c r="CL251" s="6">
        <v>0</v>
      </c>
      <c r="CM251" s="5">
        <v>0</v>
      </c>
      <c r="CN251" s="16">
        <f t="shared" si="358"/>
        <v>0</v>
      </c>
      <c r="CO251" s="6">
        <v>0</v>
      </c>
      <c r="CP251" s="5">
        <v>0</v>
      </c>
      <c r="CQ251" s="16">
        <f t="shared" si="359"/>
        <v>0</v>
      </c>
      <c r="CR251" s="6">
        <v>0</v>
      </c>
      <c r="CS251" s="5">
        <v>0</v>
      </c>
      <c r="CT251" s="16">
        <f t="shared" si="360"/>
        <v>0</v>
      </c>
      <c r="CU251" s="6">
        <v>0</v>
      </c>
      <c r="CV251" s="5">
        <v>0</v>
      </c>
      <c r="CW251" s="16">
        <f t="shared" si="361"/>
        <v>0</v>
      </c>
      <c r="CX251" s="6">
        <f t="shared" si="363"/>
        <v>3.46</v>
      </c>
      <c r="CY251" s="16">
        <f t="shared" si="364"/>
        <v>341.298</v>
      </c>
    </row>
    <row r="252" spans="1:103" ht="15" thickBot="1" x14ac:dyDescent="0.35">
      <c r="A252" s="50"/>
      <c r="B252" s="65" t="s">
        <v>17</v>
      </c>
      <c r="C252" s="66">
        <f t="shared" ref="C252:D252" si="366">SUM(C240:C251)</f>
        <v>0</v>
      </c>
      <c r="D252" s="67">
        <f t="shared" si="366"/>
        <v>0</v>
      </c>
      <c r="E252" s="55"/>
      <c r="F252" s="66">
        <f t="shared" ref="F252:G252" si="367">SUM(F240:F251)</f>
        <v>0</v>
      </c>
      <c r="G252" s="67">
        <f t="shared" si="367"/>
        <v>0</v>
      </c>
      <c r="H252" s="55"/>
      <c r="I252" s="66">
        <f t="shared" ref="I252:J252" si="368">SUM(I240:I251)</f>
        <v>0</v>
      </c>
      <c r="J252" s="67">
        <f t="shared" si="368"/>
        <v>0</v>
      </c>
      <c r="K252" s="55"/>
      <c r="L252" s="66">
        <f t="shared" ref="L252:M252" si="369">SUM(L240:L251)</f>
        <v>0</v>
      </c>
      <c r="M252" s="67">
        <f t="shared" si="369"/>
        <v>0</v>
      </c>
      <c r="N252" s="55"/>
      <c r="O252" s="66">
        <f t="shared" ref="O252:P252" si="370">SUM(O240:O251)</f>
        <v>19.845199999999998</v>
      </c>
      <c r="P252" s="67">
        <f t="shared" si="370"/>
        <v>500.73400000000004</v>
      </c>
      <c r="Q252" s="55"/>
      <c r="R252" s="66">
        <f t="shared" ref="R252:S252" si="371">SUM(R240:R251)</f>
        <v>0</v>
      </c>
      <c r="S252" s="67">
        <f t="shared" si="371"/>
        <v>0</v>
      </c>
      <c r="T252" s="55"/>
      <c r="U252" s="66">
        <f t="shared" ref="U252:V252" si="372">SUM(U240:U251)</f>
        <v>2.5</v>
      </c>
      <c r="V252" s="67">
        <f t="shared" si="372"/>
        <v>117.5</v>
      </c>
      <c r="W252" s="55"/>
      <c r="X252" s="66">
        <f t="shared" ref="X252:Y252" si="373">SUM(X240:X251)</f>
        <v>0</v>
      </c>
      <c r="Y252" s="67">
        <f t="shared" si="373"/>
        <v>0</v>
      </c>
      <c r="Z252" s="55"/>
      <c r="AA252" s="66">
        <f t="shared" ref="AA252:AB252" si="374">SUM(AA240:AA251)</f>
        <v>0.22509999999999999</v>
      </c>
      <c r="AB252" s="67">
        <f t="shared" si="374"/>
        <v>16.628</v>
      </c>
      <c r="AC252" s="55"/>
      <c r="AD252" s="66">
        <f t="shared" ref="AD252:AE252" si="375">SUM(AD240:AD251)</f>
        <v>0</v>
      </c>
      <c r="AE252" s="67">
        <f t="shared" si="375"/>
        <v>0</v>
      </c>
      <c r="AF252" s="55"/>
      <c r="AG252" s="66">
        <f t="shared" ref="AG252:AH252" si="376">SUM(AG240:AG251)</f>
        <v>0</v>
      </c>
      <c r="AH252" s="67">
        <f t="shared" si="376"/>
        <v>0</v>
      </c>
      <c r="AI252" s="55"/>
      <c r="AJ252" s="66">
        <f t="shared" ref="AJ252:AK252" si="377">SUM(AJ240:AJ251)</f>
        <v>0</v>
      </c>
      <c r="AK252" s="67">
        <f t="shared" si="377"/>
        <v>0</v>
      </c>
      <c r="AL252" s="55"/>
      <c r="AM252" s="66">
        <f t="shared" ref="AM252:AN252" si="378">SUM(AM240:AM251)</f>
        <v>0</v>
      </c>
      <c r="AN252" s="67">
        <f t="shared" si="378"/>
        <v>0</v>
      </c>
      <c r="AO252" s="55"/>
      <c r="AP252" s="66">
        <f t="shared" ref="AP252:AQ252" si="379">SUM(AP240:AP251)</f>
        <v>0</v>
      </c>
      <c r="AQ252" s="67">
        <f t="shared" si="379"/>
        <v>0</v>
      </c>
      <c r="AR252" s="55"/>
      <c r="AS252" s="66">
        <f t="shared" ref="AS252:AT252" si="380">SUM(AS240:AS251)</f>
        <v>0</v>
      </c>
      <c r="AT252" s="67">
        <f t="shared" si="380"/>
        <v>0</v>
      </c>
      <c r="AU252" s="55"/>
      <c r="AV252" s="66">
        <f t="shared" ref="AV252:AW252" si="381">SUM(AV240:AV251)</f>
        <v>0</v>
      </c>
      <c r="AW252" s="67">
        <f t="shared" si="381"/>
        <v>0</v>
      </c>
      <c r="AX252" s="55"/>
      <c r="AY252" s="66">
        <f t="shared" ref="AY252:AZ252" si="382">SUM(AY240:AY251)</f>
        <v>92.195999999999998</v>
      </c>
      <c r="AZ252" s="67">
        <f t="shared" si="382"/>
        <v>3442.2799999999997</v>
      </c>
      <c r="BA252" s="55"/>
      <c r="BB252" s="66">
        <f t="shared" ref="BB252:BC252" si="383">SUM(BB240:BB251)</f>
        <v>0</v>
      </c>
      <c r="BC252" s="67">
        <f t="shared" si="383"/>
        <v>0</v>
      </c>
      <c r="BD252" s="55"/>
      <c r="BE252" s="66">
        <f t="shared" ref="BE252:BF252" si="384">SUM(BE240:BE251)</f>
        <v>0</v>
      </c>
      <c r="BF252" s="67">
        <f t="shared" si="384"/>
        <v>0</v>
      </c>
      <c r="BG252" s="55"/>
      <c r="BH252" s="66">
        <f t="shared" ref="BH252:BI252" si="385">SUM(BH240:BH251)</f>
        <v>0</v>
      </c>
      <c r="BI252" s="67">
        <f t="shared" si="385"/>
        <v>0</v>
      </c>
      <c r="BJ252" s="55"/>
      <c r="BK252" s="66">
        <f t="shared" ref="BK252:BL252" si="386">SUM(BK240:BK251)</f>
        <v>60.559999999999995</v>
      </c>
      <c r="BL252" s="67">
        <f t="shared" si="386"/>
        <v>405.608</v>
      </c>
      <c r="BM252" s="55"/>
      <c r="BN252" s="66">
        <f t="shared" ref="BN252:BO252" si="387">SUM(BN240:BN251)</f>
        <v>1.3800000000000001</v>
      </c>
      <c r="BO252" s="67">
        <f t="shared" si="387"/>
        <v>21.676000000000002</v>
      </c>
      <c r="BP252" s="55"/>
      <c r="BQ252" s="66">
        <f t="shared" ref="BQ252:BR252" si="388">SUM(BQ240:BQ251)</f>
        <v>0</v>
      </c>
      <c r="BR252" s="67">
        <f t="shared" si="388"/>
        <v>0</v>
      </c>
      <c r="BS252" s="55"/>
      <c r="BT252" s="66">
        <f t="shared" ref="BT252:BU252" si="389">SUM(BT240:BT251)</f>
        <v>0</v>
      </c>
      <c r="BU252" s="67">
        <f t="shared" si="389"/>
        <v>0</v>
      </c>
      <c r="BV252" s="55"/>
      <c r="BW252" s="66">
        <f t="shared" ref="BW252:BX252" si="390">SUM(BW240:BW251)</f>
        <v>0</v>
      </c>
      <c r="BX252" s="67">
        <f t="shared" si="390"/>
        <v>0</v>
      </c>
      <c r="BY252" s="55"/>
      <c r="BZ252" s="66">
        <f t="shared" ref="BZ252:CA252" si="391">SUM(BZ240:BZ251)</f>
        <v>0</v>
      </c>
      <c r="CA252" s="67">
        <f t="shared" si="391"/>
        <v>0</v>
      </c>
      <c r="CB252" s="55"/>
      <c r="CC252" s="66">
        <f t="shared" ref="CC252:CD252" si="392">SUM(CC240:CC251)</f>
        <v>0</v>
      </c>
      <c r="CD252" s="67">
        <f t="shared" si="392"/>
        <v>0</v>
      </c>
      <c r="CE252" s="55"/>
      <c r="CF252" s="66">
        <f t="shared" ref="CF252:CG252" si="393">SUM(CF240:CF251)</f>
        <v>0</v>
      </c>
      <c r="CG252" s="67">
        <f t="shared" si="393"/>
        <v>0</v>
      </c>
      <c r="CH252" s="55"/>
      <c r="CI252" s="66">
        <f t="shared" ref="CI252:CJ252" si="394">SUM(CI240:CI251)</f>
        <v>0</v>
      </c>
      <c r="CJ252" s="67">
        <f t="shared" si="394"/>
        <v>0</v>
      </c>
      <c r="CK252" s="55"/>
      <c r="CL252" s="66">
        <f t="shared" ref="CL252:CM252" si="395">SUM(CL240:CL251)</f>
        <v>0</v>
      </c>
      <c r="CM252" s="67">
        <f t="shared" si="395"/>
        <v>0</v>
      </c>
      <c r="CN252" s="55"/>
      <c r="CO252" s="66">
        <f t="shared" ref="CO252:CP252" si="396">SUM(CO240:CO251)</f>
        <v>0</v>
      </c>
      <c r="CP252" s="67">
        <f t="shared" si="396"/>
        <v>0</v>
      </c>
      <c r="CQ252" s="55"/>
      <c r="CR252" s="66">
        <f t="shared" ref="CR252:CS252" si="397">SUM(CR240:CR251)</f>
        <v>0</v>
      </c>
      <c r="CS252" s="67">
        <f t="shared" si="397"/>
        <v>0</v>
      </c>
      <c r="CT252" s="55"/>
      <c r="CU252" s="66">
        <f t="shared" ref="CU252:CV252" si="398">SUM(CU240:CU251)</f>
        <v>0</v>
      </c>
      <c r="CV252" s="67">
        <f t="shared" si="398"/>
        <v>0</v>
      </c>
      <c r="CW252" s="55"/>
      <c r="CX252" s="42">
        <f t="shared" si="363"/>
        <v>176.7063</v>
      </c>
      <c r="CY252" s="43">
        <f t="shared" si="364"/>
        <v>4504.4260000000004</v>
      </c>
    </row>
    <row r="253" spans="1:103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399">IF(F253=0,0,G253/F253*1000)</f>
        <v>0</v>
      </c>
      <c r="I253" s="6">
        <v>0</v>
      </c>
      <c r="J253" s="5">
        <v>0</v>
      </c>
      <c r="K253" s="16">
        <f t="shared" ref="K253:K264" si="400">IF(I253=0,0,J253/I253*1000)</f>
        <v>0</v>
      </c>
      <c r="L253" s="6">
        <v>0</v>
      </c>
      <c r="M253" s="5">
        <v>0</v>
      </c>
      <c r="N253" s="16">
        <f t="shared" ref="N253:N264" si="401">IF(L253=0,0,M253/L253*1000)</f>
        <v>0</v>
      </c>
      <c r="O253" s="74">
        <v>1.1339999999999999</v>
      </c>
      <c r="P253" s="5">
        <v>44.506999999999998</v>
      </c>
      <c r="Q253" s="16">
        <f t="shared" ref="Q253:Q264" si="402">IF(O253=0,0,P253/O253*1000)</f>
        <v>39247.795414462082</v>
      </c>
      <c r="R253" s="6">
        <v>0</v>
      </c>
      <c r="S253" s="5">
        <v>0</v>
      </c>
      <c r="T253" s="16">
        <f t="shared" ref="T253:T264" si="403">IF(R253=0,0,S253/R253*1000)</f>
        <v>0</v>
      </c>
      <c r="U253" s="6">
        <v>0</v>
      </c>
      <c r="V253" s="5">
        <v>0</v>
      </c>
      <c r="W253" s="16">
        <f t="shared" ref="W253:W264" si="404">IF(U253=0,0,V253/U253*1000)</f>
        <v>0</v>
      </c>
      <c r="X253" s="6">
        <v>0</v>
      </c>
      <c r="Y253" s="5">
        <v>0</v>
      </c>
      <c r="Z253" s="16">
        <f t="shared" ref="Z253:Z264" si="405">IF(X253=0,0,Y253/X253*1000)</f>
        <v>0</v>
      </c>
      <c r="AA253" s="74">
        <v>1.8E-3</v>
      </c>
      <c r="AB253" s="5">
        <v>0.219</v>
      </c>
      <c r="AC253" s="16">
        <f t="shared" ref="AC253:AC264" si="406">IF(AA253=0,0,AB253/AA253*1000)</f>
        <v>121666.66666666667</v>
      </c>
      <c r="AD253" s="6">
        <v>0</v>
      </c>
      <c r="AE253" s="5">
        <v>0</v>
      </c>
      <c r="AF253" s="16">
        <f t="shared" ref="AF253:AF264" si="407">IF(AD253=0,0,AE253/AD253*1000)</f>
        <v>0</v>
      </c>
      <c r="AG253" s="6">
        <v>0</v>
      </c>
      <c r="AH253" s="5">
        <v>0</v>
      </c>
      <c r="AI253" s="16">
        <f t="shared" ref="AI253:AI264" si="408">IF(AG253=0,0,AH253/AG253*1000)</f>
        <v>0</v>
      </c>
      <c r="AJ253" s="6">
        <v>0</v>
      </c>
      <c r="AK253" s="5">
        <v>0</v>
      </c>
      <c r="AL253" s="16">
        <f t="shared" ref="AL253:AL264" si="409">IF(AJ253=0,0,AK253/AJ253*1000)</f>
        <v>0</v>
      </c>
      <c r="AM253" s="6">
        <v>0</v>
      </c>
      <c r="AN253" s="5">
        <v>0</v>
      </c>
      <c r="AO253" s="16">
        <f t="shared" ref="AO253:AO264" si="410">IF(AM253=0,0,AN253/AM253*1000)</f>
        <v>0</v>
      </c>
      <c r="AP253" s="6">
        <v>0</v>
      </c>
      <c r="AQ253" s="5">
        <v>0</v>
      </c>
      <c r="AR253" s="16">
        <f t="shared" ref="AR253:AR264" si="411">IF(AP253=0,0,AQ253/AP253*1000)</f>
        <v>0</v>
      </c>
      <c r="AS253" s="6">
        <v>0</v>
      </c>
      <c r="AT253" s="5">
        <v>0</v>
      </c>
      <c r="AU253" s="16">
        <f t="shared" ref="AU253:AU264" si="412">IF(AS253=0,0,AT253/AS253*1000)</f>
        <v>0</v>
      </c>
      <c r="AV253" s="6">
        <v>0</v>
      </c>
      <c r="AW253" s="5">
        <v>0</v>
      </c>
      <c r="AX253" s="16">
        <f t="shared" ref="AX253:AX264" si="413">IF(AV253=0,0,AW253/AV253*1000)</f>
        <v>0</v>
      </c>
      <c r="AY253" s="74">
        <v>1.5</v>
      </c>
      <c r="AZ253" s="5">
        <v>294.05200000000002</v>
      </c>
      <c r="BA253" s="16">
        <f t="shared" ref="BA253:BA264" si="414">IF(AY253=0,0,AZ253/AY253*1000)</f>
        <v>196034.66666666669</v>
      </c>
      <c r="BB253" s="6">
        <v>0</v>
      </c>
      <c r="BC253" s="5">
        <v>0</v>
      </c>
      <c r="BD253" s="16">
        <f t="shared" ref="BD253:BD264" si="415">IF(BB253=0,0,BC253/BB253*1000)</f>
        <v>0</v>
      </c>
      <c r="BE253" s="6">
        <v>0</v>
      </c>
      <c r="BF253" s="5">
        <v>0</v>
      </c>
      <c r="BG253" s="16">
        <f t="shared" ref="BG253:BG264" si="416">IF(BE253=0,0,BF253/BE253*1000)</f>
        <v>0</v>
      </c>
      <c r="BH253" s="6">
        <v>0</v>
      </c>
      <c r="BI253" s="5">
        <v>0</v>
      </c>
      <c r="BJ253" s="16">
        <f t="shared" ref="BJ253:BJ264" si="417">IF(BH253=0,0,BI253/BH253*1000)</f>
        <v>0</v>
      </c>
      <c r="BK253" s="6">
        <v>0</v>
      </c>
      <c r="BL253" s="5">
        <v>0</v>
      </c>
      <c r="BM253" s="16">
        <f t="shared" ref="BM253:BM264" si="418">IF(BK253=0,0,BL253/BK253*1000)</f>
        <v>0</v>
      </c>
      <c r="BN253" s="74">
        <v>2.5000000000000001E-2</v>
      </c>
      <c r="BO253" s="5">
        <v>0.621</v>
      </c>
      <c r="BP253" s="16">
        <f t="shared" ref="BP253:BP264" si="419">IF(BN253=0,0,BO253/BN253*1000)</f>
        <v>24840</v>
      </c>
      <c r="BQ253" s="6">
        <v>0</v>
      </c>
      <c r="BR253" s="5">
        <v>0</v>
      </c>
      <c r="BS253" s="16">
        <f t="shared" ref="BS253:BS264" si="420">IF(BQ253=0,0,BR253/BQ253*1000)</f>
        <v>0</v>
      </c>
      <c r="BT253" s="6">
        <v>0</v>
      </c>
      <c r="BU253" s="5">
        <v>0</v>
      </c>
      <c r="BV253" s="16">
        <f t="shared" ref="BV253:BV264" si="421">IF(BT253=0,0,BU253/BT253*1000)</f>
        <v>0</v>
      </c>
      <c r="BW253" s="6">
        <v>0</v>
      </c>
      <c r="BX253" s="5">
        <v>0</v>
      </c>
      <c r="BY253" s="16">
        <f t="shared" ref="BY253:BY264" si="422">IF(BW253=0,0,BX253/BW253*1000)</f>
        <v>0</v>
      </c>
      <c r="BZ253" s="6">
        <v>0</v>
      </c>
      <c r="CA253" s="5">
        <v>0</v>
      </c>
      <c r="CB253" s="16">
        <f t="shared" ref="CB253:CB264" si="423">IF(BZ253=0,0,CA253/BZ253*1000)</f>
        <v>0</v>
      </c>
      <c r="CC253" s="6">
        <v>0</v>
      </c>
      <c r="CD253" s="5">
        <v>0</v>
      </c>
      <c r="CE253" s="16">
        <f t="shared" ref="CE253:CE264" si="424">IF(CC253=0,0,CD253/CC253*1000)</f>
        <v>0</v>
      </c>
      <c r="CF253" s="6">
        <v>0</v>
      </c>
      <c r="CG253" s="5">
        <v>0</v>
      </c>
      <c r="CH253" s="16">
        <f t="shared" ref="CH253:CH264" si="425">IF(CF253=0,0,CG253/CF253*1000)</f>
        <v>0</v>
      </c>
      <c r="CI253" s="6">
        <v>0</v>
      </c>
      <c r="CJ253" s="5">
        <v>0</v>
      </c>
      <c r="CK253" s="16">
        <f t="shared" ref="CK253:CK264" si="426">IF(CI253=0,0,CJ253/CI253*1000)</f>
        <v>0</v>
      </c>
      <c r="CL253" s="6">
        <v>0</v>
      </c>
      <c r="CM253" s="5">
        <v>0</v>
      </c>
      <c r="CN253" s="16">
        <f t="shared" ref="CN253:CN264" si="427">IF(CL253=0,0,CM253/CL253*1000)</f>
        <v>0</v>
      </c>
      <c r="CO253" s="6">
        <v>0</v>
      </c>
      <c r="CP253" s="5">
        <v>0</v>
      </c>
      <c r="CQ253" s="16">
        <f t="shared" ref="CQ253:CQ264" si="428">IF(CO253=0,0,CP253/CO253*1000)</f>
        <v>0</v>
      </c>
      <c r="CR253" s="6">
        <v>0</v>
      </c>
      <c r="CS253" s="5">
        <v>0</v>
      </c>
      <c r="CT253" s="16">
        <f t="shared" ref="CT253:CT264" si="429">IF(CR253=0,0,CS253/CR253*1000)</f>
        <v>0</v>
      </c>
      <c r="CU253" s="6">
        <v>0</v>
      </c>
      <c r="CV253" s="5">
        <v>0</v>
      </c>
      <c r="CW253" s="16">
        <f t="shared" ref="CW253:CW264" si="430">IF(CU253=0,0,CV253/CU253*1000)</f>
        <v>0</v>
      </c>
      <c r="CX253" s="6">
        <f>SUMIF($C$5:$CW$5,"Ton",C253:CW253)</f>
        <v>2.6607999999999996</v>
      </c>
      <c r="CY253" s="16">
        <f>SUMIF($C$5:$CW$5,"F*",C253:CW253)</f>
        <v>339.399</v>
      </c>
    </row>
    <row r="254" spans="1:103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431">IF(C254=0,0,D254/C254*1000)</f>
        <v>0</v>
      </c>
      <c r="F254" s="6">
        <v>0</v>
      </c>
      <c r="G254" s="5">
        <v>0</v>
      </c>
      <c r="H254" s="16">
        <f t="shared" si="399"/>
        <v>0</v>
      </c>
      <c r="I254" s="6">
        <v>0</v>
      </c>
      <c r="J254" s="5">
        <v>0</v>
      </c>
      <c r="K254" s="16">
        <f t="shared" si="400"/>
        <v>0</v>
      </c>
      <c r="L254" s="6">
        <v>0</v>
      </c>
      <c r="M254" s="5">
        <v>0</v>
      </c>
      <c r="N254" s="16">
        <f t="shared" si="401"/>
        <v>0</v>
      </c>
      <c r="O254" s="74">
        <v>1.0475000000000001</v>
      </c>
      <c r="P254" s="5">
        <v>40.020000000000003</v>
      </c>
      <c r="Q254" s="16">
        <f t="shared" si="402"/>
        <v>38205.250596658705</v>
      </c>
      <c r="R254" s="6">
        <v>0</v>
      </c>
      <c r="S254" s="5">
        <v>0</v>
      </c>
      <c r="T254" s="16">
        <f t="shared" si="403"/>
        <v>0</v>
      </c>
      <c r="U254" s="6">
        <v>0</v>
      </c>
      <c r="V254" s="5">
        <v>0</v>
      </c>
      <c r="W254" s="16">
        <f t="shared" si="404"/>
        <v>0</v>
      </c>
      <c r="X254" s="6">
        <v>0</v>
      </c>
      <c r="Y254" s="5">
        <v>0</v>
      </c>
      <c r="Z254" s="16">
        <f t="shared" si="405"/>
        <v>0</v>
      </c>
      <c r="AA254" s="6">
        <v>0</v>
      </c>
      <c r="AB254" s="5">
        <v>0</v>
      </c>
      <c r="AC254" s="16">
        <f t="shared" si="406"/>
        <v>0</v>
      </c>
      <c r="AD254" s="6">
        <v>0</v>
      </c>
      <c r="AE254" s="5">
        <v>0</v>
      </c>
      <c r="AF254" s="16">
        <f t="shared" si="407"/>
        <v>0</v>
      </c>
      <c r="AG254" s="6">
        <v>0</v>
      </c>
      <c r="AH254" s="5">
        <v>0</v>
      </c>
      <c r="AI254" s="16">
        <f t="shared" si="408"/>
        <v>0</v>
      </c>
      <c r="AJ254" s="6">
        <v>0</v>
      </c>
      <c r="AK254" s="5">
        <v>0</v>
      </c>
      <c r="AL254" s="16">
        <f t="shared" si="409"/>
        <v>0</v>
      </c>
      <c r="AM254" s="6">
        <v>0</v>
      </c>
      <c r="AN254" s="5">
        <v>0</v>
      </c>
      <c r="AO254" s="16">
        <f t="shared" si="410"/>
        <v>0</v>
      </c>
      <c r="AP254" s="6">
        <v>0</v>
      </c>
      <c r="AQ254" s="5">
        <v>0</v>
      </c>
      <c r="AR254" s="16">
        <f t="shared" si="411"/>
        <v>0</v>
      </c>
      <c r="AS254" s="6">
        <v>0</v>
      </c>
      <c r="AT254" s="5">
        <v>0</v>
      </c>
      <c r="AU254" s="16">
        <f t="shared" si="412"/>
        <v>0</v>
      </c>
      <c r="AV254" s="6">
        <v>0</v>
      </c>
      <c r="AW254" s="5">
        <v>0</v>
      </c>
      <c r="AX254" s="16">
        <f t="shared" si="413"/>
        <v>0</v>
      </c>
      <c r="AY254" s="74">
        <v>2.1309999999999999E-2</v>
      </c>
      <c r="AZ254" s="5">
        <v>3.726</v>
      </c>
      <c r="BA254" s="16">
        <f t="shared" si="414"/>
        <v>174847.48944157673</v>
      </c>
      <c r="BB254" s="6">
        <v>0</v>
      </c>
      <c r="BC254" s="5">
        <v>0</v>
      </c>
      <c r="BD254" s="16">
        <f t="shared" si="415"/>
        <v>0</v>
      </c>
      <c r="BE254" s="6">
        <v>0</v>
      </c>
      <c r="BF254" s="5">
        <v>0</v>
      </c>
      <c r="BG254" s="16">
        <f t="shared" si="416"/>
        <v>0</v>
      </c>
      <c r="BH254" s="6">
        <v>0</v>
      </c>
      <c r="BI254" s="5">
        <v>0</v>
      </c>
      <c r="BJ254" s="16">
        <f t="shared" si="417"/>
        <v>0</v>
      </c>
      <c r="BK254" s="74">
        <v>0.17499999999999999</v>
      </c>
      <c r="BL254" s="5">
        <v>1.9990000000000001</v>
      </c>
      <c r="BM254" s="16">
        <f t="shared" si="418"/>
        <v>11422.857142857143</v>
      </c>
      <c r="BN254" s="74">
        <v>0.63300000000000001</v>
      </c>
      <c r="BO254" s="5">
        <v>44.923000000000002</v>
      </c>
      <c r="BP254" s="16">
        <f t="shared" si="419"/>
        <v>70968.404423380736</v>
      </c>
      <c r="BQ254" s="6">
        <v>0</v>
      </c>
      <c r="BR254" s="5">
        <v>0</v>
      </c>
      <c r="BS254" s="16">
        <f t="shared" si="420"/>
        <v>0</v>
      </c>
      <c r="BT254" s="6">
        <v>0</v>
      </c>
      <c r="BU254" s="5">
        <v>0</v>
      </c>
      <c r="BV254" s="16">
        <f t="shared" si="421"/>
        <v>0</v>
      </c>
      <c r="BW254" s="6">
        <v>0</v>
      </c>
      <c r="BX254" s="5">
        <v>0</v>
      </c>
      <c r="BY254" s="16">
        <f t="shared" si="422"/>
        <v>0</v>
      </c>
      <c r="BZ254" s="6">
        <v>0</v>
      </c>
      <c r="CA254" s="5">
        <v>0</v>
      </c>
      <c r="CB254" s="16">
        <f t="shared" si="423"/>
        <v>0</v>
      </c>
      <c r="CC254" s="6">
        <v>0</v>
      </c>
      <c r="CD254" s="5">
        <v>0</v>
      </c>
      <c r="CE254" s="16">
        <f t="shared" si="424"/>
        <v>0</v>
      </c>
      <c r="CF254" s="6">
        <v>0</v>
      </c>
      <c r="CG254" s="5">
        <v>0</v>
      </c>
      <c r="CH254" s="16">
        <f t="shared" si="425"/>
        <v>0</v>
      </c>
      <c r="CI254" s="6">
        <v>0</v>
      </c>
      <c r="CJ254" s="5">
        <v>0</v>
      </c>
      <c r="CK254" s="16">
        <f t="shared" si="426"/>
        <v>0</v>
      </c>
      <c r="CL254" s="6">
        <v>0</v>
      </c>
      <c r="CM254" s="5">
        <v>0</v>
      </c>
      <c r="CN254" s="16">
        <f t="shared" si="427"/>
        <v>0</v>
      </c>
      <c r="CO254" s="6">
        <v>0</v>
      </c>
      <c r="CP254" s="5">
        <v>0</v>
      </c>
      <c r="CQ254" s="16">
        <f t="shared" si="428"/>
        <v>0</v>
      </c>
      <c r="CR254" s="6">
        <v>0</v>
      </c>
      <c r="CS254" s="5">
        <v>0</v>
      </c>
      <c r="CT254" s="16">
        <f t="shared" si="429"/>
        <v>0</v>
      </c>
      <c r="CU254" s="6">
        <v>0</v>
      </c>
      <c r="CV254" s="5">
        <v>0</v>
      </c>
      <c r="CW254" s="16">
        <f t="shared" si="430"/>
        <v>0</v>
      </c>
      <c r="CX254" s="6">
        <f t="shared" ref="CX254:CX265" si="432">SUMIF($C$5:$CW$5,"Ton",C254:CW254)</f>
        <v>1.8768100000000001</v>
      </c>
      <c r="CY254" s="16">
        <f t="shared" ref="CY254:CY265" si="433">SUMIF($C$5:$CW$5,"F*",C254:CW254)</f>
        <v>90.668000000000006</v>
      </c>
    </row>
    <row r="255" spans="1:103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431"/>
        <v>0</v>
      </c>
      <c r="F255" s="6">
        <v>0</v>
      </c>
      <c r="G255" s="5">
        <v>0</v>
      </c>
      <c r="H255" s="16">
        <f t="shared" si="399"/>
        <v>0</v>
      </c>
      <c r="I255" s="6">
        <v>0</v>
      </c>
      <c r="J255" s="5">
        <v>0</v>
      </c>
      <c r="K255" s="16">
        <f t="shared" si="400"/>
        <v>0</v>
      </c>
      <c r="L255" s="6">
        <v>0</v>
      </c>
      <c r="M255" s="5">
        <v>0</v>
      </c>
      <c r="N255" s="16">
        <f t="shared" si="401"/>
        <v>0</v>
      </c>
      <c r="O255" s="74">
        <v>1.86073</v>
      </c>
      <c r="P255" s="5">
        <v>69.141000000000005</v>
      </c>
      <c r="Q255" s="16">
        <f t="shared" si="402"/>
        <v>37157.997130158597</v>
      </c>
      <c r="R255" s="6">
        <v>0</v>
      </c>
      <c r="S255" s="5">
        <v>0</v>
      </c>
      <c r="T255" s="16">
        <f t="shared" si="403"/>
        <v>0</v>
      </c>
      <c r="U255" s="6">
        <v>0</v>
      </c>
      <c r="V255" s="5">
        <v>0</v>
      </c>
      <c r="W255" s="16">
        <f t="shared" si="404"/>
        <v>0</v>
      </c>
      <c r="X255" s="6">
        <v>0</v>
      </c>
      <c r="Y255" s="5">
        <v>0</v>
      </c>
      <c r="Z255" s="16">
        <f t="shared" si="405"/>
        <v>0</v>
      </c>
      <c r="AA255" s="74">
        <v>4.7999999999999996E-3</v>
      </c>
      <c r="AB255" s="5">
        <v>0.65800000000000003</v>
      </c>
      <c r="AC255" s="16">
        <f t="shared" si="406"/>
        <v>137083.33333333334</v>
      </c>
      <c r="AD255" s="6">
        <v>0</v>
      </c>
      <c r="AE255" s="5">
        <v>0</v>
      </c>
      <c r="AF255" s="16">
        <f t="shared" si="407"/>
        <v>0</v>
      </c>
      <c r="AG255" s="6">
        <v>0</v>
      </c>
      <c r="AH255" s="5">
        <v>0</v>
      </c>
      <c r="AI255" s="16">
        <f t="shared" si="408"/>
        <v>0</v>
      </c>
      <c r="AJ255" s="6">
        <v>0</v>
      </c>
      <c r="AK255" s="5">
        <v>0</v>
      </c>
      <c r="AL255" s="16">
        <f t="shared" si="409"/>
        <v>0</v>
      </c>
      <c r="AM255" s="6">
        <v>0</v>
      </c>
      <c r="AN255" s="5">
        <v>0</v>
      </c>
      <c r="AO255" s="16">
        <f t="shared" si="410"/>
        <v>0</v>
      </c>
      <c r="AP255" s="6">
        <v>0</v>
      </c>
      <c r="AQ255" s="5">
        <v>0</v>
      </c>
      <c r="AR255" s="16">
        <f t="shared" si="411"/>
        <v>0</v>
      </c>
      <c r="AS255" s="6">
        <v>0</v>
      </c>
      <c r="AT255" s="5">
        <v>0</v>
      </c>
      <c r="AU255" s="16">
        <f t="shared" si="412"/>
        <v>0</v>
      </c>
      <c r="AV255" s="6">
        <v>0</v>
      </c>
      <c r="AW255" s="5">
        <v>0</v>
      </c>
      <c r="AX255" s="16">
        <f t="shared" si="413"/>
        <v>0</v>
      </c>
      <c r="AY255" s="74">
        <v>0.57499999999999996</v>
      </c>
      <c r="AZ255" s="5">
        <v>5.21</v>
      </c>
      <c r="BA255" s="16">
        <f t="shared" si="414"/>
        <v>9060.8695652173919</v>
      </c>
      <c r="BB255" s="6">
        <v>0</v>
      </c>
      <c r="BC255" s="5">
        <v>0</v>
      </c>
      <c r="BD255" s="16">
        <f t="shared" si="415"/>
        <v>0</v>
      </c>
      <c r="BE255" s="6">
        <v>0</v>
      </c>
      <c r="BF255" s="5">
        <v>0</v>
      </c>
      <c r="BG255" s="16">
        <f t="shared" si="416"/>
        <v>0</v>
      </c>
      <c r="BH255" s="6">
        <v>0</v>
      </c>
      <c r="BI255" s="5">
        <v>0</v>
      </c>
      <c r="BJ255" s="16">
        <f t="shared" si="417"/>
        <v>0</v>
      </c>
      <c r="BK255" s="74">
        <v>0.125</v>
      </c>
      <c r="BL255" s="5">
        <v>1.1970000000000001</v>
      </c>
      <c r="BM255" s="16">
        <f t="shared" si="418"/>
        <v>9576</v>
      </c>
      <c r="BN255" s="74">
        <v>2.5000000000000001E-2</v>
      </c>
      <c r="BO255" s="5">
        <v>0.16500000000000001</v>
      </c>
      <c r="BP255" s="16">
        <f t="shared" si="419"/>
        <v>6600</v>
      </c>
      <c r="BQ255" s="6">
        <v>0</v>
      </c>
      <c r="BR255" s="5">
        <v>0</v>
      </c>
      <c r="BS255" s="16">
        <f t="shared" si="420"/>
        <v>0</v>
      </c>
      <c r="BT255" s="6">
        <v>0</v>
      </c>
      <c r="BU255" s="5">
        <v>0</v>
      </c>
      <c r="BV255" s="16">
        <f t="shared" si="421"/>
        <v>0</v>
      </c>
      <c r="BW255" s="6">
        <v>0</v>
      </c>
      <c r="BX255" s="5">
        <v>0</v>
      </c>
      <c r="BY255" s="16">
        <f t="shared" si="422"/>
        <v>0</v>
      </c>
      <c r="BZ255" s="6">
        <v>0</v>
      </c>
      <c r="CA255" s="5">
        <v>0</v>
      </c>
      <c r="CB255" s="16">
        <f t="shared" si="423"/>
        <v>0</v>
      </c>
      <c r="CC255" s="6">
        <v>0</v>
      </c>
      <c r="CD255" s="5">
        <v>0</v>
      </c>
      <c r="CE255" s="16">
        <f t="shared" si="424"/>
        <v>0</v>
      </c>
      <c r="CF255" s="6">
        <v>0</v>
      </c>
      <c r="CG255" s="5">
        <v>0</v>
      </c>
      <c r="CH255" s="16">
        <f t="shared" si="425"/>
        <v>0</v>
      </c>
      <c r="CI255" s="6">
        <v>0</v>
      </c>
      <c r="CJ255" s="5">
        <v>0</v>
      </c>
      <c r="CK255" s="16">
        <f t="shared" si="426"/>
        <v>0</v>
      </c>
      <c r="CL255" s="6">
        <v>0</v>
      </c>
      <c r="CM255" s="5">
        <v>0</v>
      </c>
      <c r="CN255" s="16">
        <f t="shared" si="427"/>
        <v>0</v>
      </c>
      <c r="CO255" s="6">
        <v>0</v>
      </c>
      <c r="CP255" s="5">
        <v>0</v>
      </c>
      <c r="CQ255" s="16">
        <f t="shared" si="428"/>
        <v>0</v>
      </c>
      <c r="CR255" s="6">
        <v>0</v>
      </c>
      <c r="CS255" s="5">
        <v>0</v>
      </c>
      <c r="CT255" s="16">
        <f t="shared" si="429"/>
        <v>0</v>
      </c>
      <c r="CU255" s="6">
        <v>0</v>
      </c>
      <c r="CV255" s="5">
        <v>0</v>
      </c>
      <c r="CW255" s="16">
        <f t="shared" si="430"/>
        <v>0</v>
      </c>
      <c r="CX255" s="6">
        <f t="shared" si="432"/>
        <v>2.5905299999999998</v>
      </c>
      <c r="CY255" s="16">
        <f t="shared" si="433"/>
        <v>76.371000000000009</v>
      </c>
    </row>
    <row r="256" spans="1:103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399"/>
        <v>0</v>
      </c>
      <c r="I256" s="6">
        <v>0</v>
      </c>
      <c r="J256" s="5">
        <v>0</v>
      </c>
      <c r="K256" s="16">
        <f t="shared" si="400"/>
        <v>0</v>
      </c>
      <c r="L256" s="6">
        <v>0</v>
      </c>
      <c r="M256" s="5">
        <v>0</v>
      </c>
      <c r="N256" s="16">
        <f t="shared" si="401"/>
        <v>0</v>
      </c>
      <c r="O256" s="74">
        <v>1.1930000000000001</v>
      </c>
      <c r="P256" s="5">
        <v>46.073</v>
      </c>
      <c r="Q256" s="16">
        <f t="shared" si="402"/>
        <v>38619.446772841577</v>
      </c>
      <c r="R256" s="6">
        <v>0</v>
      </c>
      <c r="S256" s="5">
        <v>0</v>
      </c>
      <c r="T256" s="16">
        <f t="shared" si="403"/>
        <v>0</v>
      </c>
      <c r="U256" s="6">
        <v>0</v>
      </c>
      <c r="V256" s="5">
        <v>0</v>
      </c>
      <c r="W256" s="16">
        <f t="shared" si="404"/>
        <v>0</v>
      </c>
      <c r="X256" s="6">
        <v>0</v>
      </c>
      <c r="Y256" s="5">
        <v>0</v>
      </c>
      <c r="Z256" s="16">
        <f t="shared" si="405"/>
        <v>0</v>
      </c>
      <c r="AA256" s="6">
        <v>0</v>
      </c>
      <c r="AB256" s="5">
        <v>0</v>
      </c>
      <c r="AC256" s="16">
        <f t="shared" si="406"/>
        <v>0</v>
      </c>
      <c r="AD256" s="6">
        <v>0</v>
      </c>
      <c r="AE256" s="5">
        <v>0</v>
      </c>
      <c r="AF256" s="16">
        <f t="shared" si="407"/>
        <v>0</v>
      </c>
      <c r="AG256" s="6">
        <v>0</v>
      </c>
      <c r="AH256" s="5">
        <v>0</v>
      </c>
      <c r="AI256" s="16">
        <f t="shared" si="408"/>
        <v>0</v>
      </c>
      <c r="AJ256" s="6">
        <v>0</v>
      </c>
      <c r="AK256" s="5">
        <v>0</v>
      </c>
      <c r="AL256" s="16">
        <f t="shared" si="409"/>
        <v>0</v>
      </c>
      <c r="AM256" s="6">
        <v>0</v>
      </c>
      <c r="AN256" s="5">
        <v>0</v>
      </c>
      <c r="AO256" s="16">
        <f t="shared" si="410"/>
        <v>0</v>
      </c>
      <c r="AP256" s="6">
        <v>0</v>
      </c>
      <c r="AQ256" s="5">
        <v>0</v>
      </c>
      <c r="AR256" s="16">
        <f t="shared" si="411"/>
        <v>0</v>
      </c>
      <c r="AS256" s="6">
        <v>0</v>
      </c>
      <c r="AT256" s="5">
        <v>0</v>
      </c>
      <c r="AU256" s="16">
        <f t="shared" si="412"/>
        <v>0</v>
      </c>
      <c r="AV256" s="6">
        <v>0</v>
      </c>
      <c r="AW256" s="5">
        <v>0</v>
      </c>
      <c r="AX256" s="16">
        <f t="shared" si="413"/>
        <v>0</v>
      </c>
      <c r="AY256" s="74">
        <v>11.234999999999999</v>
      </c>
      <c r="AZ256" s="5">
        <v>594.31299999999999</v>
      </c>
      <c r="BA256" s="16">
        <f t="shared" si="414"/>
        <v>52898.35336003561</v>
      </c>
      <c r="BB256" s="6">
        <v>0</v>
      </c>
      <c r="BC256" s="5">
        <v>0</v>
      </c>
      <c r="BD256" s="16">
        <f t="shared" si="415"/>
        <v>0</v>
      </c>
      <c r="BE256" s="6">
        <v>0</v>
      </c>
      <c r="BF256" s="5">
        <v>0</v>
      </c>
      <c r="BG256" s="16">
        <f t="shared" si="416"/>
        <v>0</v>
      </c>
      <c r="BH256" s="6">
        <v>0</v>
      </c>
      <c r="BI256" s="5">
        <v>0</v>
      </c>
      <c r="BJ256" s="16">
        <f t="shared" si="417"/>
        <v>0</v>
      </c>
      <c r="BK256" s="74">
        <v>3.05</v>
      </c>
      <c r="BL256" s="5">
        <v>7.26</v>
      </c>
      <c r="BM256" s="16">
        <f t="shared" si="418"/>
        <v>2380.3278688524592</v>
      </c>
      <c r="BN256" s="74">
        <v>0.58504</v>
      </c>
      <c r="BO256" s="5">
        <v>6.101</v>
      </c>
      <c r="BP256" s="16">
        <f t="shared" si="419"/>
        <v>10428.34677970737</v>
      </c>
      <c r="BQ256" s="6">
        <v>0</v>
      </c>
      <c r="BR256" s="5">
        <v>0</v>
      </c>
      <c r="BS256" s="16">
        <f t="shared" si="420"/>
        <v>0</v>
      </c>
      <c r="BT256" s="6">
        <v>0</v>
      </c>
      <c r="BU256" s="5">
        <v>0</v>
      </c>
      <c r="BV256" s="16">
        <f t="shared" si="421"/>
        <v>0</v>
      </c>
      <c r="BW256" s="6">
        <v>0</v>
      </c>
      <c r="BX256" s="5">
        <v>0</v>
      </c>
      <c r="BY256" s="16">
        <f t="shared" si="422"/>
        <v>0</v>
      </c>
      <c r="BZ256" s="6">
        <v>0</v>
      </c>
      <c r="CA256" s="5">
        <v>0</v>
      </c>
      <c r="CB256" s="16">
        <f t="shared" si="423"/>
        <v>0</v>
      </c>
      <c r="CC256" s="6">
        <v>0</v>
      </c>
      <c r="CD256" s="5">
        <v>0</v>
      </c>
      <c r="CE256" s="16">
        <f t="shared" si="424"/>
        <v>0</v>
      </c>
      <c r="CF256" s="6">
        <v>0</v>
      </c>
      <c r="CG256" s="5">
        <v>0</v>
      </c>
      <c r="CH256" s="16">
        <f t="shared" si="425"/>
        <v>0</v>
      </c>
      <c r="CI256" s="6">
        <v>0</v>
      </c>
      <c r="CJ256" s="5">
        <v>0</v>
      </c>
      <c r="CK256" s="16">
        <f t="shared" si="426"/>
        <v>0</v>
      </c>
      <c r="CL256" s="6">
        <v>0</v>
      </c>
      <c r="CM256" s="5">
        <v>0</v>
      </c>
      <c r="CN256" s="16">
        <f t="shared" si="427"/>
        <v>0</v>
      </c>
      <c r="CO256" s="6">
        <v>0</v>
      </c>
      <c r="CP256" s="5">
        <v>0</v>
      </c>
      <c r="CQ256" s="16">
        <f t="shared" si="428"/>
        <v>0</v>
      </c>
      <c r="CR256" s="6">
        <v>0</v>
      </c>
      <c r="CS256" s="5">
        <v>0</v>
      </c>
      <c r="CT256" s="16">
        <f t="shared" si="429"/>
        <v>0</v>
      </c>
      <c r="CU256" s="6">
        <v>0</v>
      </c>
      <c r="CV256" s="5">
        <v>0</v>
      </c>
      <c r="CW256" s="16">
        <f t="shared" si="430"/>
        <v>0</v>
      </c>
      <c r="CX256" s="6">
        <f t="shared" si="432"/>
        <v>16.063039999999997</v>
      </c>
      <c r="CY256" s="16">
        <f t="shared" si="433"/>
        <v>653.74699999999996</v>
      </c>
    </row>
    <row r="257" spans="1:103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434">IF(C257=0,0,D257/C257*1000)</f>
        <v>0</v>
      </c>
      <c r="F257" s="6">
        <v>0</v>
      </c>
      <c r="G257" s="5">
        <v>0</v>
      </c>
      <c r="H257" s="16">
        <f t="shared" si="399"/>
        <v>0</v>
      </c>
      <c r="I257" s="6">
        <v>0</v>
      </c>
      <c r="J257" s="5">
        <v>0</v>
      </c>
      <c r="K257" s="16">
        <f t="shared" si="400"/>
        <v>0</v>
      </c>
      <c r="L257" s="6">
        <v>0</v>
      </c>
      <c r="M257" s="5">
        <v>0</v>
      </c>
      <c r="N257" s="16">
        <f t="shared" si="401"/>
        <v>0</v>
      </c>
      <c r="O257" s="74">
        <v>18.184380000000001</v>
      </c>
      <c r="P257" s="5">
        <v>217.71299999999999</v>
      </c>
      <c r="Q257" s="16">
        <f t="shared" si="402"/>
        <v>11972.528070794824</v>
      </c>
      <c r="R257" s="6">
        <v>0</v>
      </c>
      <c r="S257" s="5">
        <v>0</v>
      </c>
      <c r="T257" s="16">
        <f t="shared" si="403"/>
        <v>0</v>
      </c>
      <c r="U257" s="6">
        <v>0</v>
      </c>
      <c r="V257" s="5">
        <v>0</v>
      </c>
      <c r="W257" s="16">
        <f t="shared" si="404"/>
        <v>0</v>
      </c>
      <c r="X257" s="6">
        <v>0</v>
      </c>
      <c r="Y257" s="5">
        <v>0</v>
      </c>
      <c r="Z257" s="16">
        <f t="shared" si="405"/>
        <v>0</v>
      </c>
      <c r="AA257" s="74">
        <v>6.3E-3</v>
      </c>
      <c r="AB257" s="5">
        <v>0.878</v>
      </c>
      <c r="AC257" s="16">
        <f t="shared" si="406"/>
        <v>139365.07936507938</v>
      </c>
      <c r="AD257" s="6">
        <v>0</v>
      </c>
      <c r="AE257" s="5">
        <v>0</v>
      </c>
      <c r="AF257" s="16">
        <f t="shared" si="407"/>
        <v>0</v>
      </c>
      <c r="AG257" s="6">
        <v>0</v>
      </c>
      <c r="AH257" s="5">
        <v>0</v>
      </c>
      <c r="AI257" s="16">
        <f t="shared" si="408"/>
        <v>0</v>
      </c>
      <c r="AJ257" s="6">
        <v>0</v>
      </c>
      <c r="AK257" s="5">
        <v>0</v>
      </c>
      <c r="AL257" s="16">
        <f t="shared" si="409"/>
        <v>0</v>
      </c>
      <c r="AM257" s="6">
        <v>0</v>
      </c>
      <c r="AN257" s="5">
        <v>0</v>
      </c>
      <c r="AO257" s="16">
        <f t="shared" si="410"/>
        <v>0</v>
      </c>
      <c r="AP257" s="6">
        <v>0</v>
      </c>
      <c r="AQ257" s="5">
        <v>0</v>
      </c>
      <c r="AR257" s="16">
        <f t="shared" si="411"/>
        <v>0</v>
      </c>
      <c r="AS257" s="6">
        <v>0</v>
      </c>
      <c r="AT257" s="5">
        <v>0</v>
      </c>
      <c r="AU257" s="16">
        <f t="shared" si="412"/>
        <v>0</v>
      </c>
      <c r="AV257" s="6">
        <v>0</v>
      </c>
      <c r="AW257" s="5">
        <v>0</v>
      </c>
      <c r="AX257" s="16">
        <f t="shared" si="413"/>
        <v>0</v>
      </c>
      <c r="AY257" s="74">
        <v>7.4999999999999997E-2</v>
      </c>
      <c r="AZ257" s="5">
        <v>2.2200000000000002</v>
      </c>
      <c r="BA257" s="16">
        <f t="shared" si="414"/>
        <v>29600.000000000004</v>
      </c>
      <c r="BB257" s="6">
        <v>0</v>
      </c>
      <c r="BC257" s="5">
        <v>0</v>
      </c>
      <c r="BD257" s="16">
        <f t="shared" si="415"/>
        <v>0</v>
      </c>
      <c r="BE257" s="6">
        <v>0</v>
      </c>
      <c r="BF257" s="5">
        <v>0</v>
      </c>
      <c r="BG257" s="16">
        <f t="shared" si="416"/>
        <v>0</v>
      </c>
      <c r="BH257" s="6">
        <v>0</v>
      </c>
      <c r="BI257" s="5">
        <v>0</v>
      </c>
      <c r="BJ257" s="16">
        <f t="shared" si="417"/>
        <v>0</v>
      </c>
      <c r="BK257" s="74">
        <v>1.2749999999999999</v>
      </c>
      <c r="BL257" s="5">
        <v>4.0010000000000003</v>
      </c>
      <c r="BM257" s="16">
        <f t="shared" si="418"/>
        <v>3138.0392156862749</v>
      </c>
      <c r="BN257" s="74">
        <v>0.125</v>
      </c>
      <c r="BO257" s="5">
        <v>0.32800000000000001</v>
      </c>
      <c r="BP257" s="16">
        <f t="shared" si="419"/>
        <v>2624</v>
      </c>
      <c r="BQ257" s="6">
        <v>0</v>
      </c>
      <c r="BR257" s="5">
        <v>0</v>
      </c>
      <c r="BS257" s="16">
        <f t="shared" si="420"/>
        <v>0</v>
      </c>
      <c r="BT257" s="6">
        <v>0</v>
      </c>
      <c r="BU257" s="5">
        <v>0</v>
      </c>
      <c r="BV257" s="16">
        <f t="shared" si="421"/>
        <v>0</v>
      </c>
      <c r="BW257" s="6">
        <v>0</v>
      </c>
      <c r="BX257" s="5">
        <v>0</v>
      </c>
      <c r="BY257" s="16">
        <f t="shared" si="422"/>
        <v>0</v>
      </c>
      <c r="BZ257" s="6">
        <v>0</v>
      </c>
      <c r="CA257" s="5">
        <v>0</v>
      </c>
      <c r="CB257" s="16">
        <f t="shared" si="423"/>
        <v>0</v>
      </c>
      <c r="CC257" s="6">
        <v>0</v>
      </c>
      <c r="CD257" s="5">
        <v>0</v>
      </c>
      <c r="CE257" s="16">
        <f t="shared" si="424"/>
        <v>0</v>
      </c>
      <c r="CF257" s="6">
        <v>0</v>
      </c>
      <c r="CG257" s="5">
        <v>0</v>
      </c>
      <c r="CH257" s="16">
        <f t="shared" si="425"/>
        <v>0</v>
      </c>
      <c r="CI257" s="6">
        <v>0</v>
      </c>
      <c r="CJ257" s="5">
        <v>0</v>
      </c>
      <c r="CK257" s="16">
        <f t="shared" si="426"/>
        <v>0</v>
      </c>
      <c r="CL257" s="6">
        <v>0</v>
      </c>
      <c r="CM257" s="5">
        <v>0</v>
      </c>
      <c r="CN257" s="16">
        <f t="shared" si="427"/>
        <v>0</v>
      </c>
      <c r="CO257" s="6">
        <v>0</v>
      </c>
      <c r="CP257" s="5">
        <v>0</v>
      </c>
      <c r="CQ257" s="16">
        <f t="shared" si="428"/>
        <v>0</v>
      </c>
      <c r="CR257" s="6">
        <v>0</v>
      </c>
      <c r="CS257" s="5">
        <v>0</v>
      </c>
      <c r="CT257" s="16">
        <f t="shared" si="429"/>
        <v>0</v>
      </c>
      <c r="CU257" s="6">
        <v>0</v>
      </c>
      <c r="CV257" s="5">
        <v>0</v>
      </c>
      <c r="CW257" s="16">
        <f t="shared" si="430"/>
        <v>0</v>
      </c>
      <c r="CX257" s="6">
        <f t="shared" si="432"/>
        <v>19.665679999999998</v>
      </c>
      <c r="CY257" s="16">
        <f t="shared" si="433"/>
        <v>225.14</v>
      </c>
    </row>
    <row r="258" spans="1:103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434"/>
        <v>0</v>
      </c>
      <c r="F258" s="6">
        <v>0</v>
      </c>
      <c r="G258" s="5">
        <v>0</v>
      </c>
      <c r="H258" s="16">
        <f t="shared" si="399"/>
        <v>0</v>
      </c>
      <c r="I258" s="6">
        <v>0</v>
      </c>
      <c r="J258" s="5">
        <v>0</v>
      </c>
      <c r="K258" s="16">
        <f t="shared" si="400"/>
        <v>0</v>
      </c>
      <c r="L258" s="6">
        <v>0</v>
      </c>
      <c r="M258" s="5">
        <v>0</v>
      </c>
      <c r="N258" s="16">
        <f t="shared" si="401"/>
        <v>0</v>
      </c>
      <c r="O258" s="74">
        <v>3.6942699999999999</v>
      </c>
      <c r="P258" s="5">
        <v>225.20099999999999</v>
      </c>
      <c r="Q258" s="16">
        <f t="shared" si="402"/>
        <v>60959.540044447211</v>
      </c>
      <c r="R258" s="6">
        <v>0</v>
      </c>
      <c r="S258" s="5">
        <v>0</v>
      </c>
      <c r="T258" s="16">
        <f t="shared" si="403"/>
        <v>0</v>
      </c>
      <c r="U258" s="6">
        <v>0</v>
      </c>
      <c r="V258" s="5">
        <v>0</v>
      </c>
      <c r="W258" s="16">
        <f t="shared" si="404"/>
        <v>0</v>
      </c>
      <c r="X258" s="6">
        <v>0</v>
      </c>
      <c r="Y258" s="5">
        <v>0</v>
      </c>
      <c r="Z258" s="16">
        <f t="shared" si="405"/>
        <v>0</v>
      </c>
      <c r="AA258" s="74">
        <v>4.7999999999999996E-3</v>
      </c>
      <c r="AB258" s="5">
        <v>0.67</v>
      </c>
      <c r="AC258" s="16">
        <f t="shared" si="406"/>
        <v>139583.33333333334</v>
      </c>
      <c r="AD258" s="6">
        <v>0</v>
      </c>
      <c r="AE258" s="5">
        <v>0</v>
      </c>
      <c r="AF258" s="16">
        <f t="shared" si="407"/>
        <v>0</v>
      </c>
      <c r="AG258" s="6">
        <v>0</v>
      </c>
      <c r="AH258" s="5">
        <v>0</v>
      </c>
      <c r="AI258" s="16">
        <f t="shared" si="408"/>
        <v>0</v>
      </c>
      <c r="AJ258" s="74">
        <v>2.7299999999999998E-3</v>
      </c>
      <c r="AK258" s="5">
        <v>0.4</v>
      </c>
      <c r="AL258" s="16">
        <f t="shared" si="409"/>
        <v>146520.14652014655</v>
      </c>
      <c r="AM258" s="6">
        <v>0</v>
      </c>
      <c r="AN258" s="5">
        <v>0</v>
      </c>
      <c r="AO258" s="16">
        <f t="shared" si="410"/>
        <v>0</v>
      </c>
      <c r="AP258" s="6">
        <v>0</v>
      </c>
      <c r="AQ258" s="5">
        <v>0</v>
      </c>
      <c r="AR258" s="16">
        <f t="shared" si="411"/>
        <v>0</v>
      </c>
      <c r="AS258" s="6">
        <v>0</v>
      </c>
      <c r="AT258" s="5">
        <v>0</v>
      </c>
      <c r="AU258" s="16">
        <f t="shared" si="412"/>
        <v>0</v>
      </c>
      <c r="AV258" s="6">
        <v>0</v>
      </c>
      <c r="AW258" s="5">
        <v>0</v>
      </c>
      <c r="AX258" s="16">
        <f t="shared" si="413"/>
        <v>0</v>
      </c>
      <c r="AY258" s="74">
        <v>3</v>
      </c>
      <c r="AZ258" s="5">
        <v>652.15099999999995</v>
      </c>
      <c r="BA258" s="16">
        <f t="shared" si="414"/>
        <v>217383.66666666663</v>
      </c>
      <c r="BB258" s="6">
        <v>0</v>
      </c>
      <c r="BC258" s="5">
        <v>0</v>
      </c>
      <c r="BD258" s="16">
        <f t="shared" si="415"/>
        <v>0</v>
      </c>
      <c r="BE258" s="6">
        <v>0</v>
      </c>
      <c r="BF258" s="5">
        <v>0</v>
      </c>
      <c r="BG258" s="16">
        <f t="shared" si="416"/>
        <v>0</v>
      </c>
      <c r="BH258" s="6">
        <v>0</v>
      </c>
      <c r="BI258" s="5">
        <v>0</v>
      </c>
      <c r="BJ258" s="16">
        <f t="shared" si="417"/>
        <v>0</v>
      </c>
      <c r="BK258" s="6">
        <v>0</v>
      </c>
      <c r="BL258" s="5">
        <v>0</v>
      </c>
      <c r="BM258" s="16">
        <f t="shared" si="418"/>
        <v>0</v>
      </c>
      <c r="BN258" s="74">
        <v>0.10797</v>
      </c>
      <c r="BO258" s="5">
        <v>4.9550000000000001</v>
      </c>
      <c r="BP258" s="16">
        <f t="shared" si="419"/>
        <v>45892.377512271931</v>
      </c>
      <c r="BQ258" s="6">
        <v>0</v>
      </c>
      <c r="BR258" s="5">
        <v>0</v>
      </c>
      <c r="BS258" s="16">
        <f t="shared" si="420"/>
        <v>0</v>
      </c>
      <c r="BT258" s="6">
        <v>0</v>
      </c>
      <c r="BU258" s="5">
        <v>0</v>
      </c>
      <c r="BV258" s="16">
        <f t="shared" si="421"/>
        <v>0</v>
      </c>
      <c r="BW258" s="6">
        <v>0</v>
      </c>
      <c r="BX258" s="5">
        <v>0</v>
      </c>
      <c r="BY258" s="16">
        <f t="shared" si="422"/>
        <v>0</v>
      </c>
      <c r="BZ258" s="6">
        <v>0</v>
      </c>
      <c r="CA258" s="5">
        <v>0</v>
      </c>
      <c r="CB258" s="16">
        <f t="shared" si="423"/>
        <v>0</v>
      </c>
      <c r="CC258" s="6">
        <v>0</v>
      </c>
      <c r="CD258" s="5">
        <v>0</v>
      </c>
      <c r="CE258" s="16">
        <f t="shared" si="424"/>
        <v>0</v>
      </c>
      <c r="CF258" s="6">
        <v>0</v>
      </c>
      <c r="CG258" s="5">
        <v>0</v>
      </c>
      <c r="CH258" s="16">
        <f t="shared" si="425"/>
        <v>0</v>
      </c>
      <c r="CI258" s="6">
        <v>0</v>
      </c>
      <c r="CJ258" s="5">
        <v>0</v>
      </c>
      <c r="CK258" s="16">
        <f t="shared" si="426"/>
        <v>0</v>
      </c>
      <c r="CL258" s="6">
        <v>0</v>
      </c>
      <c r="CM258" s="5">
        <v>0</v>
      </c>
      <c r="CN258" s="16">
        <f t="shared" si="427"/>
        <v>0</v>
      </c>
      <c r="CO258" s="6">
        <v>0</v>
      </c>
      <c r="CP258" s="5">
        <v>0</v>
      </c>
      <c r="CQ258" s="16">
        <f t="shared" si="428"/>
        <v>0</v>
      </c>
      <c r="CR258" s="74">
        <v>1.2369999999999999E-2</v>
      </c>
      <c r="CS258" s="5">
        <v>0.41899999999999998</v>
      </c>
      <c r="CT258" s="16">
        <f t="shared" si="429"/>
        <v>33872.271624898953</v>
      </c>
      <c r="CU258" s="6">
        <v>0</v>
      </c>
      <c r="CV258" s="5">
        <v>0</v>
      </c>
      <c r="CW258" s="16">
        <f t="shared" si="430"/>
        <v>0</v>
      </c>
      <c r="CX258" s="6">
        <f t="shared" si="432"/>
        <v>6.8221400000000001</v>
      </c>
      <c r="CY258" s="16">
        <f t="shared" si="433"/>
        <v>883.79599999999994</v>
      </c>
    </row>
    <row r="259" spans="1:103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434"/>
        <v>0</v>
      </c>
      <c r="F259" s="6">
        <v>0</v>
      </c>
      <c r="G259" s="5">
        <v>0</v>
      </c>
      <c r="H259" s="16">
        <f t="shared" si="399"/>
        <v>0</v>
      </c>
      <c r="I259" s="6">
        <v>0</v>
      </c>
      <c r="J259" s="5">
        <v>0</v>
      </c>
      <c r="K259" s="16">
        <f t="shared" si="400"/>
        <v>0</v>
      </c>
      <c r="L259" s="6">
        <v>0</v>
      </c>
      <c r="M259" s="5">
        <v>0</v>
      </c>
      <c r="N259" s="16">
        <f t="shared" si="401"/>
        <v>0</v>
      </c>
      <c r="O259" s="74">
        <v>1.54274</v>
      </c>
      <c r="P259" s="5">
        <v>57.947000000000003</v>
      </c>
      <c r="Q259" s="16">
        <f t="shared" si="402"/>
        <v>37561.092601475299</v>
      </c>
      <c r="R259" s="6">
        <v>0</v>
      </c>
      <c r="S259" s="5">
        <v>0</v>
      </c>
      <c r="T259" s="16">
        <f t="shared" si="403"/>
        <v>0</v>
      </c>
      <c r="U259" s="6">
        <v>0</v>
      </c>
      <c r="V259" s="5">
        <v>0</v>
      </c>
      <c r="W259" s="16">
        <f t="shared" si="404"/>
        <v>0</v>
      </c>
      <c r="X259" s="6">
        <v>0</v>
      </c>
      <c r="Y259" s="5">
        <v>0</v>
      </c>
      <c r="Z259" s="16">
        <f t="shared" si="405"/>
        <v>0</v>
      </c>
      <c r="AA259" s="74">
        <v>1.2E-2</v>
      </c>
      <c r="AB259" s="5">
        <v>1.8959999999999999</v>
      </c>
      <c r="AC259" s="16">
        <f t="shared" si="406"/>
        <v>158000</v>
      </c>
      <c r="AD259" s="6">
        <v>0</v>
      </c>
      <c r="AE259" s="5">
        <v>0</v>
      </c>
      <c r="AF259" s="16">
        <f t="shared" si="407"/>
        <v>0</v>
      </c>
      <c r="AG259" s="6">
        <v>0</v>
      </c>
      <c r="AH259" s="5">
        <v>0</v>
      </c>
      <c r="AI259" s="16">
        <f t="shared" si="408"/>
        <v>0</v>
      </c>
      <c r="AJ259" s="6">
        <v>0</v>
      </c>
      <c r="AK259" s="5">
        <v>0</v>
      </c>
      <c r="AL259" s="16">
        <f t="shared" si="409"/>
        <v>0</v>
      </c>
      <c r="AM259" s="6">
        <v>0</v>
      </c>
      <c r="AN259" s="5">
        <v>0</v>
      </c>
      <c r="AO259" s="16">
        <f t="shared" si="410"/>
        <v>0</v>
      </c>
      <c r="AP259" s="6">
        <v>0</v>
      </c>
      <c r="AQ259" s="5">
        <v>0</v>
      </c>
      <c r="AR259" s="16">
        <f t="shared" si="411"/>
        <v>0</v>
      </c>
      <c r="AS259" s="74">
        <v>11.8</v>
      </c>
      <c r="AT259" s="5">
        <v>2172.962</v>
      </c>
      <c r="AU259" s="16">
        <f t="shared" si="412"/>
        <v>184149.32203389829</v>
      </c>
      <c r="AV259" s="6">
        <v>0</v>
      </c>
      <c r="AW259" s="5">
        <v>0</v>
      </c>
      <c r="AX259" s="16">
        <f t="shared" si="413"/>
        <v>0</v>
      </c>
      <c r="AY259" s="74">
        <v>1.9870000000000001</v>
      </c>
      <c r="AZ259" s="5">
        <v>278.036</v>
      </c>
      <c r="BA259" s="16">
        <f t="shared" si="414"/>
        <v>139927.52893809762</v>
      </c>
      <c r="BB259" s="6">
        <v>0</v>
      </c>
      <c r="BC259" s="5">
        <v>0</v>
      </c>
      <c r="BD259" s="16">
        <f t="shared" si="415"/>
        <v>0</v>
      </c>
      <c r="BE259" s="6">
        <v>0</v>
      </c>
      <c r="BF259" s="5">
        <v>0</v>
      </c>
      <c r="BG259" s="16">
        <f t="shared" si="416"/>
        <v>0</v>
      </c>
      <c r="BH259" s="6">
        <v>0</v>
      </c>
      <c r="BI259" s="5">
        <v>0</v>
      </c>
      <c r="BJ259" s="16">
        <f t="shared" si="417"/>
        <v>0</v>
      </c>
      <c r="BK259" s="6">
        <v>0</v>
      </c>
      <c r="BL259" s="5">
        <v>0</v>
      </c>
      <c r="BM259" s="16">
        <f t="shared" si="418"/>
        <v>0</v>
      </c>
      <c r="BN259" s="74">
        <v>0.125</v>
      </c>
      <c r="BO259" s="5">
        <v>0.30299999999999999</v>
      </c>
      <c r="BP259" s="16">
        <f t="shared" si="419"/>
        <v>2424</v>
      </c>
      <c r="BQ259" s="6">
        <v>0</v>
      </c>
      <c r="BR259" s="5">
        <v>0</v>
      </c>
      <c r="BS259" s="16">
        <f t="shared" si="420"/>
        <v>0</v>
      </c>
      <c r="BT259" s="6">
        <v>0</v>
      </c>
      <c r="BU259" s="5">
        <v>0</v>
      </c>
      <c r="BV259" s="16">
        <f t="shared" si="421"/>
        <v>0</v>
      </c>
      <c r="BW259" s="6">
        <v>0</v>
      </c>
      <c r="BX259" s="5">
        <v>0</v>
      </c>
      <c r="BY259" s="16">
        <f t="shared" si="422"/>
        <v>0</v>
      </c>
      <c r="BZ259" s="6">
        <v>0</v>
      </c>
      <c r="CA259" s="5">
        <v>0</v>
      </c>
      <c r="CB259" s="16">
        <f t="shared" si="423"/>
        <v>0</v>
      </c>
      <c r="CC259" s="6">
        <v>0</v>
      </c>
      <c r="CD259" s="5">
        <v>0</v>
      </c>
      <c r="CE259" s="16">
        <f t="shared" si="424"/>
        <v>0</v>
      </c>
      <c r="CF259" s="6">
        <v>0</v>
      </c>
      <c r="CG259" s="5">
        <v>0</v>
      </c>
      <c r="CH259" s="16">
        <f t="shared" si="425"/>
        <v>0</v>
      </c>
      <c r="CI259" s="6">
        <v>0</v>
      </c>
      <c r="CJ259" s="5">
        <v>0</v>
      </c>
      <c r="CK259" s="16">
        <f t="shared" si="426"/>
        <v>0</v>
      </c>
      <c r="CL259" s="6">
        <v>0</v>
      </c>
      <c r="CM259" s="5">
        <v>0</v>
      </c>
      <c r="CN259" s="16">
        <f t="shared" si="427"/>
        <v>0</v>
      </c>
      <c r="CO259" s="6">
        <v>0</v>
      </c>
      <c r="CP259" s="5">
        <v>0</v>
      </c>
      <c r="CQ259" s="16">
        <f t="shared" si="428"/>
        <v>0</v>
      </c>
      <c r="CR259" s="6">
        <v>0</v>
      </c>
      <c r="CS259" s="5">
        <v>0</v>
      </c>
      <c r="CT259" s="16">
        <f t="shared" si="429"/>
        <v>0</v>
      </c>
      <c r="CU259" s="6">
        <v>0</v>
      </c>
      <c r="CV259" s="5">
        <v>0</v>
      </c>
      <c r="CW259" s="16">
        <f t="shared" si="430"/>
        <v>0</v>
      </c>
      <c r="CX259" s="6">
        <f t="shared" si="432"/>
        <v>15.466740000000001</v>
      </c>
      <c r="CY259" s="16">
        <f t="shared" si="433"/>
        <v>2511.1439999999998</v>
      </c>
    </row>
    <row r="260" spans="1:103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434"/>
        <v>0</v>
      </c>
      <c r="F260" s="6">
        <v>0</v>
      </c>
      <c r="G260" s="5">
        <v>0</v>
      </c>
      <c r="H260" s="16">
        <f t="shared" si="399"/>
        <v>0</v>
      </c>
      <c r="I260" s="6">
        <v>0</v>
      </c>
      <c r="J260" s="5">
        <v>0</v>
      </c>
      <c r="K260" s="16">
        <f t="shared" si="400"/>
        <v>0</v>
      </c>
      <c r="L260" s="6">
        <v>0</v>
      </c>
      <c r="M260" s="5">
        <v>0</v>
      </c>
      <c r="N260" s="16">
        <f t="shared" si="401"/>
        <v>0</v>
      </c>
      <c r="O260" s="74">
        <v>2.016</v>
      </c>
      <c r="P260" s="5">
        <v>68.856999999999999</v>
      </c>
      <c r="Q260" s="16">
        <f t="shared" si="402"/>
        <v>34155.257936507936</v>
      </c>
      <c r="R260" s="6">
        <v>0</v>
      </c>
      <c r="S260" s="5">
        <v>0</v>
      </c>
      <c r="T260" s="16">
        <f t="shared" si="403"/>
        <v>0</v>
      </c>
      <c r="U260" s="6">
        <v>0</v>
      </c>
      <c r="V260" s="5">
        <v>0</v>
      </c>
      <c r="W260" s="16">
        <f t="shared" si="404"/>
        <v>0</v>
      </c>
      <c r="X260" s="6">
        <v>0</v>
      </c>
      <c r="Y260" s="5">
        <v>0</v>
      </c>
      <c r="Z260" s="16">
        <f t="shared" si="405"/>
        <v>0</v>
      </c>
      <c r="AA260" s="74">
        <v>1.4999999999999999E-2</v>
      </c>
      <c r="AB260" s="5">
        <v>1.254</v>
      </c>
      <c r="AC260" s="16">
        <f t="shared" si="406"/>
        <v>83600.000000000015</v>
      </c>
      <c r="AD260" s="6">
        <v>0</v>
      </c>
      <c r="AE260" s="5">
        <v>0</v>
      </c>
      <c r="AF260" s="16">
        <f t="shared" si="407"/>
        <v>0</v>
      </c>
      <c r="AG260" s="6">
        <v>0</v>
      </c>
      <c r="AH260" s="5">
        <v>0</v>
      </c>
      <c r="AI260" s="16">
        <f t="shared" si="408"/>
        <v>0</v>
      </c>
      <c r="AJ260" s="6">
        <v>0</v>
      </c>
      <c r="AK260" s="5">
        <v>0</v>
      </c>
      <c r="AL260" s="16">
        <f t="shared" si="409"/>
        <v>0</v>
      </c>
      <c r="AM260" s="6">
        <v>0</v>
      </c>
      <c r="AN260" s="5">
        <v>0</v>
      </c>
      <c r="AO260" s="16">
        <f t="shared" si="410"/>
        <v>0</v>
      </c>
      <c r="AP260" s="6">
        <v>0</v>
      </c>
      <c r="AQ260" s="5">
        <v>0</v>
      </c>
      <c r="AR260" s="16">
        <f t="shared" si="411"/>
        <v>0</v>
      </c>
      <c r="AS260" s="6">
        <v>0</v>
      </c>
      <c r="AT260" s="5">
        <v>0</v>
      </c>
      <c r="AU260" s="16">
        <f t="shared" si="412"/>
        <v>0</v>
      </c>
      <c r="AV260" s="6">
        <v>0</v>
      </c>
      <c r="AW260" s="5">
        <v>0</v>
      </c>
      <c r="AX260" s="16">
        <f t="shared" si="413"/>
        <v>0</v>
      </c>
      <c r="AY260" s="74">
        <v>1.506</v>
      </c>
      <c r="AZ260" s="5">
        <v>340.97800000000001</v>
      </c>
      <c r="BA260" s="16">
        <f t="shared" si="414"/>
        <v>226413.01460823373</v>
      </c>
      <c r="BB260" s="6">
        <v>0</v>
      </c>
      <c r="BC260" s="5">
        <v>0</v>
      </c>
      <c r="BD260" s="16">
        <f t="shared" si="415"/>
        <v>0</v>
      </c>
      <c r="BE260" s="6">
        <v>0</v>
      </c>
      <c r="BF260" s="5">
        <v>0</v>
      </c>
      <c r="BG260" s="16">
        <f t="shared" si="416"/>
        <v>0</v>
      </c>
      <c r="BH260" s="6">
        <v>0</v>
      </c>
      <c r="BI260" s="5">
        <v>0</v>
      </c>
      <c r="BJ260" s="16">
        <f t="shared" si="417"/>
        <v>0</v>
      </c>
      <c r="BK260" s="6">
        <v>0</v>
      </c>
      <c r="BL260" s="5">
        <v>0</v>
      </c>
      <c r="BM260" s="16">
        <f t="shared" si="418"/>
        <v>0</v>
      </c>
      <c r="BN260" s="74">
        <v>0.25545000000000001</v>
      </c>
      <c r="BO260" s="5">
        <v>7.68</v>
      </c>
      <c r="BP260" s="16">
        <f t="shared" si="419"/>
        <v>30064.591896652964</v>
      </c>
      <c r="BQ260" s="6">
        <v>0</v>
      </c>
      <c r="BR260" s="5">
        <v>0</v>
      </c>
      <c r="BS260" s="16">
        <f t="shared" si="420"/>
        <v>0</v>
      </c>
      <c r="BT260" s="6">
        <v>0</v>
      </c>
      <c r="BU260" s="5">
        <v>0</v>
      </c>
      <c r="BV260" s="16">
        <f t="shared" si="421"/>
        <v>0</v>
      </c>
      <c r="BW260" s="6">
        <v>0</v>
      </c>
      <c r="BX260" s="5">
        <v>0</v>
      </c>
      <c r="BY260" s="16">
        <f t="shared" si="422"/>
        <v>0</v>
      </c>
      <c r="BZ260" s="74">
        <v>0.2</v>
      </c>
      <c r="CA260" s="5">
        <v>9.3249999999999993</v>
      </c>
      <c r="CB260" s="16">
        <f t="shared" si="423"/>
        <v>46624.999999999993</v>
      </c>
      <c r="CC260" s="6">
        <v>0</v>
      </c>
      <c r="CD260" s="5">
        <v>0</v>
      </c>
      <c r="CE260" s="16">
        <f t="shared" si="424"/>
        <v>0</v>
      </c>
      <c r="CF260" s="6">
        <v>0</v>
      </c>
      <c r="CG260" s="5">
        <v>0</v>
      </c>
      <c r="CH260" s="16">
        <f t="shared" si="425"/>
        <v>0</v>
      </c>
      <c r="CI260" s="6">
        <v>0</v>
      </c>
      <c r="CJ260" s="5">
        <v>0</v>
      </c>
      <c r="CK260" s="16">
        <f t="shared" si="426"/>
        <v>0</v>
      </c>
      <c r="CL260" s="6">
        <v>0</v>
      </c>
      <c r="CM260" s="5">
        <v>0</v>
      </c>
      <c r="CN260" s="16">
        <f t="shared" si="427"/>
        <v>0</v>
      </c>
      <c r="CO260" s="6">
        <v>0</v>
      </c>
      <c r="CP260" s="5">
        <v>0</v>
      </c>
      <c r="CQ260" s="16">
        <f t="shared" si="428"/>
        <v>0</v>
      </c>
      <c r="CR260" s="6">
        <v>0</v>
      </c>
      <c r="CS260" s="5">
        <v>0</v>
      </c>
      <c r="CT260" s="16">
        <f t="shared" si="429"/>
        <v>0</v>
      </c>
      <c r="CU260" s="6">
        <v>0</v>
      </c>
      <c r="CV260" s="5">
        <v>0</v>
      </c>
      <c r="CW260" s="16">
        <f t="shared" si="430"/>
        <v>0</v>
      </c>
      <c r="CX260" s="6">
        <f t="shared" si="432"/>
        <v>3.9924500000000003</v>
      </c>
      <c r="CY260" s="16">
        <f t="shared" si="433"/>
        <v>428.09399999999999</v>
      </c>
    </row>
    <row r="261" spans="1:103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434"/>
        <v>0</v>
      </c>
      <c r="F261" s="6">
        <v>0</v>
      </c>
      <c r="G261" s="5">
        <v>0</v>
      </c>
      <c r="H261" s="16">
        <f t="shared" si="399"/>
        <v>0</v>
      </c>
      <c r="I261" s="6">
        <v>0</v>
      </c>
      <c r="J261" s="5">
        <v>0</v>
      </c>
      <c r="K261" s="16">
        <f t="shared" si="400"/>
        <v>0</v>
      </c>
      <c r="L261" s="6">
        <v>0</v>
      </c>
      <c r="M261" s="5">
        <v>0</v>
      </c>
      <c r="N261" s="16">
        <f t="shared" si="401"/>
        <v>0</v>
      </c>
      <c r="O261" s="74">
        <v>1.6799200000000001</v>
      </c>
      <c r="P261" s="5">
        <v>55.777000000000001</v>
      </c>
      <c r="Q261" s="16">
        <f t="shared" si="402"/>
        <v>33202.176294109246</v>
      </c>
      <c r="R261" s="6">
        <v>0</v>
      </c>
      <c r="S261" s="5">
        <v>0</v>
      </c>
      <c r="T261" s="16">
        <f t="shared" si="403"/>
        <v>0</v>
      </c>
      <c r="U261" s="6">
        <v>0</v>
      </c>
      <c r="V261" s="5">
        <v>0</v>
      </c>
      <c r="W261" s="16">
        <f t="shared" si="404"/>
        <v>0</v>
      </c>
      <c r="X261" s="6">
        <v>0</v>
      </c>
      <c r="Y261" s="5">
        <v>0</v>
      </c>
      <c r="Z261" s="16">
        <f t="shared" si="405"/>
        <v>0</v>
      </c>
      <c r="AA261" s="74">
        <v>1.5E-3</v>
      </c>
      <c r="AB261" s="5">
        <v>0.23599999999999999</v>
      </c>
      <c r="AC261" s="16">
        <f t="shared" si="406"/>
        <v>157333.33333333331</v>
      </c>
      <c r="AD261" s="6">
        <v>0</v>
      </c>
      <c r="AE261" s="5">
        <v>0</v>
      </c>
      <c r="AF261" s="16">
        <f t="shared" si="407"/>
        <v>0</v>
      </c>
      <c r="AG261" s="6">
        <v>0</v>
      </c>
      <c r="AH261" s="5">
        <v>0</v>
      </c>
      <c r="AI261" s="16">
        <f t="shared" si="408"/>
        <v>0</v>
      </c>
      <c r="AJ261" s="6">
        <v>0</v>
      </c>
      <c r="AK261" s="5">
        <v>0</v>
      </c>
      <c r="AL261" s="16">
        <f t="shared" si="409"/>
        <v>0</v>
      </c>
      <c r="AM261" s="6">
        <v>0</v>
      </c>
      <c r="AN261" s="5">
        <v>0</v>
      </c>
      <c r="AO261" s="16">
        <f t="shared" si="410"/>
        <v>0</v>
      </c>
      <c r="AP261" s="6">
        <v>0</v>
      </c>
      <c r="AQ261" s="5">
        <v>0</v>
      </c>
      <c r="AR261" s="16">
        <f t="shared" si="411"/>
        <v>0</v>
      </c>
      <c r="AS261" s="6">
        <v>0</v>
      </c>
      <c r="AT261" s="5">
        <v>0</v>
      </c>
      <c r="AU261" s="16">
        <f t="shared" si="412"/>
        <v>0</v>
      </c>
      <c r="AV261" s="6">
        <v>0</v>
      </c>
      <c r="AW261" s="5">
        <v>0</v>
      </c>
      <c r="AX261" s="16">
        <f t="shared" si="413"/>
        <v>0</v>
      </c>
      <c r="AY261" s="74">
        <v>1.83</v>
      </c>
      <c r="AZ261" s="5">
        <v>364.38299999999998</v>
      </c>
      <c r="BA261" s="16">
        <f t="shared" si="414"/>
        <v>199116.39344262291</v>
      </c>
      <c r="BB261" s="6">
        <v>0</v>
      </c>
      <c r="BC261" s="5">
        <v>0</v>
      </c>
      <c r="BD261" s="16">
        <f t="shared" si="415"/>
        <v>0</v>
      </c>
      <c r="BE261" s="6">
        <v>0</v>
      </c>
      <c r="BF261" s="5">
        <v>0</v>
      </c>
      <c r="BG261" s="16">
        <f t="shared" si="416"/>
        <v>0</v>
      </c>
      <c r="BH261" s="6">
        <v>0</v>
      </c>
      <c r="BI261" s="5">
        <v>0</v>
      </c>
      <c r="BJ261" s="16">
        <f t="shared" si="417"/>
        <v>0</v>
      </c>
      <c r="BK261" s="74">
        <v>1.0049999999999999</v>
      </c>
      <c r="BL261" s="5">
        <v>19.745000000000001</v>
      </c>
      <c r="BM261" s="16">
        <f t="shared" si="418"/>
        <v>19646.766169154234</v>
      </c>
      <c r="BN261" s="74">
        <v>0.18991999999999998</v>
      </c>
      <c r="BO261" s="5">
        <v>9.1750000000000007</v>
      </c>
      <c r="BP261" s="16">
        <f t="shared" si="419"/>
        <v>48309.81465880372</v>
      </c>
      <c r="BQ261" s="6">
        <v>0</v>
      </c>
      <c r="BR261" s="5">
        <v>0</v>
      </c>
      <c r="BS261" s="16">
        <f t="shared" si="420"/>
        <v>0</v>
      </c>
      <c r="BT261" s="6">
        <v>0</v>
      </c>
      <c r="BU261" s="5">
        <v>0</v>
      </c>
      <c r="BV261" s="16">
        <f t="shared" si="421"/>
        <v>0</v>
      </c>
      <c r="BW261" s="6">
        <v>0</v>
      </c>
      <c r="BX261" s="5">
        <v>0</v>
      </c>
      <c r="BY261" s="16">
        <f t="shared" si="422"/>
        <v>0</v>
      </c>
      <c r="BZ261" s="6">
        <v>0</v>
      </c>
      <c r="CA261" s="5">
        <v>0</v>
      </c>
      <c r="CB261" s="16">
        <f t="shared" si="423"/>
        <v>0</v>
      </c>
      <c r="CC261" s="6">
        <v>0</v>
      </c>
      <c r="CD261" s="5">
        <v>0</v>
      </c>
      <c r="CE261" s="16">
        <f t="shared" si="424"/>
        <v>0</v>
      </c>
      <c r="CF261" s="6">
        <v>0</v>
      </c>
      <c r="CG261" s="5">
        <v>0</v>
      </c>
      <c r="CH261" s="16">
        <f t="shared" si="425"/>
        <v>0</v>
      </c>
      <c r="CI261" s="6">
        <v>0</v>
      </c>
      <c r="CJ261" s="5">
        <v>0</v>
      </c>
      <c r="CK261" s="16">
        <f t="shared" si="426"/>
        <v>0</v>
      </c>
      <c r="CL261" s="6">
        <v>0</v>
      </c>
      <c r="CM261" s="5">
        <v>0</v>
      </c>
      <c r="CN261" s="16">
        <f t="shared" si="427"/>
        <v>0</v>
      </c>
      <c r="CO261" s="6">
        <v>0</v>
      </c>
      <c r="CP261" s="5">
        <v>0</v>
      </c>
      <c r="CQ261" s="16">
        <f t="shared" si="428"/>
        <v>0</v>
      </c>
      <c r="CR261" s="6">
        <v>0</v>
      </c>
      <c r="CS261" s="5">
        <v>0</v>
      </c>
      <c r="CT261" s="16">
        <f t="shared" si="429"/>
        <v>0</v>
      </c>
      <c r="CU261" s="6">
        <v>0</v>
      </c>
      <c r="CV261" s="5">
        <v>0</v>
      </c>
      <c r="CW261" s="16">
        <f t="shared" si="430"/>
        <v>0</v>
      </c>
      <c r="CX261" s="6">
        <f t="shared" si="432"/>
        <v>4.70634</v>
      </c>
      <c r="CY261" s="16">
        <f t="shared" si="433"/>
        <v>449.31599999999997</v>
      </c>
    </row>
    <row r="262" spans="1:103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434"/>
        <v>0</v>
      </c>
      <c r="F262" s="6">
        <v>0</v>
      </c>
      <c r="G262" s="5">
        <v>0</v>
      </c>
      <c r="H262" s="16">
        <f t="shared" si="399"/>
        <v>0</v>
      </c>
      <c r="I262" s="6">
        <v>0</v>
      </c>
      <c r="J262" s="5">
        <v>0</v>
      </c>
      <c r="K262" s="16">
        <f t="shared" si="400"/>
        <v>0</v>
      </c>
      <c r="L262" s="6">
        <v>0</v>
      </c>
      <c r="M262" s="5">
        <v>0</v>
      </c>
      <c r="N262" s="16">
        <f t="shared" si="401"/>
        <v>0</v>
      </c>
      <c r="O262" s="74">
        <v>1.345</v>
      </c>
      <c r="P262" s="5">
        <v>49.872</v>
      </c>
      <c r="Q262" s="16">
        <f t="shared" si="402"/>
        <v>37079.553903345724</v>
      </c>
      <c r="R262" s="6">
        <v>0</v>
      </c>
      <c r="S262" s="5">
        <v>0</v>
      </c>
      <c r="T262" s="16">
        <f t="shared" si="403"/>
        <v>0</v>
      </c>
      <c r="U262" s="6">
        <v>0</v>
      </c>
      <c r="V262" s="5">
        <v>0</v>
      </c>
      <c r="W262" s="16">
        <f t="shared" si="404"/>
        <v>0</v>
      </c>
      <c r="X262" s="6">
        <v>0</v>
      </c>
      <c r="Y262" s="5">
        <v>0</v>
      </c>
      <c r="Z262" s="16">
        <f t="shared" si="405"/>
        <v>0</v>
      </c>
      <c r="AA262" s="74">
        <v>1.8E-3</v>
      </c>
      <c r="AB262" s="5">
        <v>0.23599999999999999</v>
      </c>
      <c r="AC262" s="16">
        <f t="shared" si="406"/>
        <v>131111.11111111112</v>
      </c>
      <c r="AD262" s="6">
        <v>0</v>
      </c>
      <c r="AE262" s="5">
        <v>0</v>
      </c>
      <c r="AF262" s="16">
        <f t="shared" si="407"/>
        <v>0</v>
      </c>
      <c r="AG262" s="6">
        <v>0</v>
      </c>
      <c r="AH262" s="5">
        <v>0</v>
      </c>
      <c r="AI262" s="16">
        <f t="shared" si="408"/>
        <v>0</v>
      </c>
      <c r="AJ262" s="6">
        <v>0</v>
      </c>
      <c r="AK262" s="5">
        <v>0</v>
      </c>
      <c r="AL262" s="16">
        <f t="shared" si="409"/>
        <v>0</v>
      </c>
      <c r="AM262" s="6">
        <v>0</v>
      </c>
      <c r="AN262" s="5">
        <v>0</v>
      </c>
      <c r="AO262" s="16">
        <f t="shared" si="410"/>
        <v>0</v>
      </c>
      <c r="AP262" s="6">
        <v>0</v>
      </c>
      <c r="AQ262" s="5">
        <v>0</v>
      </c>
      <c r="AR262" s="16">
        <f t="shared" si="411"/>
        <v>0</v>
      </c>
      <c r="AS262" s="6">
        <v>0</v>
      </c>
      <c r="AT262" s="5">
        <v>0</v>
      </c>
      <c r="AU262" s="16">
        <f t="shared" si="412"/>
        <v>0</v>
      </c>
      <c r="AV262" s="6">
        <v>0</v>
      </c>
      <c r="AW262" s="5">
        <v>0</v>
      </c>
      <c r="AX262" s="16">
        <f t="shared" si="413"/>
        <v>0</v>
      </c>
      <c r="AY262" s="74">
        <v>1.65</v>
      </c>
      <c r="AZ262" s="5">
        <v>309.94900000000001</v>
      </c>
      <c r="BA262" s="16">
        <f t="shared" si="414"/>
        <v>187847.87878787881</v>
      </c>
      <c r="BB262" s="6">
        <v>0</v>
      </c>
      <c r="BC262" s="5">
        <v>0</v>
      </c>
      <c r="BD262" s="16">
        <f t="shared" si="415"/>
        <v>0</v>
      </c>
      <c r="BE262" s="6">
        <v>0</v>
      </c>
      <c r="BF262" s="5">
        <v>0</v>
      </c>
      <c r="BG262" s="16">
        <f t="shared" si="416"/>
        <v>0</v>
      </c>
      <c r="BH262" s="6">
        <v>0</v>
      </c>
      <c r="BI262" s="5">
        <v>0</v>
      </c>
      <c r="BJ262" s="16">
        <f t="shared" si="417"/>
        <v>0</v>
      </c>
      <c r="BK262" s="74">
        <v>0.72499999999999998</v>
      </c>
      <c r="BL262" s="5">
        <v>1.74</v>
      </c>
      <c r="BM262" s="16">
        <f t="shared" si="418"/>
        <v>2400</v>
      </c>
      <c r="BN262" s="74">
        <v>0.16043000000000002</v>
      </c>
      <c r="BO262" s="5">
        <v>7.85</v>
      </c>
      <c r="BP262" s="16">
        <f t="shared" si="419"/>
        <v>48930.997943028102</v>
      </c>
      <c r="BQ262" s="6">
        <v>0</v>
      </c>
      <c r="BR262" s="5">
        <v>0</v>
      </c>
      <c r="BS262" s="16">
        <f t="shared" si="420"/>
        <v>0</v>
      </c>
      <c r="BT262" s="6">
        <v>0</v>
      </c>
      <c r="BU262" s="5">
        <v>0</v>
      </c>
      <c r="BV262" s="16">
        <f t="shared" si="421"/>
        <v>0</v>
      </c>
      <c r="BW262" s="6">
        <v>0</v>
      </c>
      <c r="BX262" s="5">
        <v>0</v>
      </c>
      <c r="BY262" s="16">
        <f t="shared" si="422"/>
        <v>0</v>
      </c>
      <c r="BZ262" s="6">
        <v>0</v>
      </c>
      <c r="CA262" s="5">
        <v>0</v>
      </c>
      <c r="CB262" s="16">
        <f t="shared" si="423"/>
        <v>0</v>
      </c>
      <c r="CC262" s="6">
        <v>0</v>
      </c>
      <c r="CD262" s="5">
        <v>0</v>
      </c>
      <c r="CE262" s="16">
        <f t="shared" si="424"/>
        <v>0</v>
      </c>
      <c r="CF262" s="6">
        <v>0</v>
      </c>
      <c r="CG262" s="5">
        <v>0</v>
      </c>
      <c r="CH262" s="16">
        <f t="shared" si="425"/>
        <v>0</v>
      </c>
      <c r="CI262" s="6">
        <v>0</v>
      </c>
      <c r="CJ262" s="5">
        <v>0</v>
      </c>
      <c r="CK262" s="16">
        <f t="shared" si="426"/>
        <v>0</v>
      </c>
      <c r="CL262" s="6">
        <v>0</v>
      </c>
      <c r="CM262" s="5">
        <v>0</v>
      </c>
      <c r="CN262" s="16">
        <f t="shared" si="427"/>
        <v>0</v>
      </c>
      <c r="CO262" s="6">
        <v>0</v>
      </c>
      <c r="CP262" s="5">
        <v>0</v>
      </c>
      <c r="CQ262" s="16">
        <f t="shared" si="428"/>
        <v>0</v>
      </c>
      <c r="CR262" s="6">
        <v>0</v>
      </c>
      <c r="CS262" s="5">
        <v>0</v>
      </c>
      <c r="CT262" s="16">
        <f t="shared" si="429"/>
        <v>0</v>
      </c>
      <c r="CU262" s="6">
        <v>0</v>
      </c>
      <c r="CV262" s="5">
        <v>0</v>
      </c>
      <c r="CW262" s="16">
        <f t="shared" si="430"/>
        <v>0</v>
      </c>
      <c r="CX262" s="6">
        <f t="shared" si="432"/>
        <v>3.8822299999999998</v>
      </c>
      <c r="CY262" s="16">
        <f t="shared" si="433"/>
        <v>369.64700000000005</v>
      </c>
    </row>
    <row r="263" spans="1:103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434"/>
        <v>0</v>
      </c>
      <c r="F263" s="6">
        <v>0</v>
      </c>
      <c r="G263" s="5">
        <v>0</v>
      </c>
      <c r="H263" s="16">
        <f t="shared" si="399"/>
        <v>0</v>
      </c>
      <c r="I263" s="6">
        <v>0</v>
      </c>
      <c r="J263" s="5">
        <v>0</v>
      </c>
      <c r="K263" s="16">
        <f t="shared" si="400"/>
        <v>0</v>
      </c>
      <c r="L263" s="6">
        <v>0</v>
      </c>
      <c r="M263" s="5">
        <v>0</v>
      </c>
      <c r="N263" s="16">
        <f t="shared" si="401"/>
        <v>0</v>
      </c>
      <c r="O263" s="74">
        <v>2.7981700000000003</v>
      </c>
      <c r="P263" s="5">
        <v>42.173000000000002</v>
      </c>
      <c r="Q263" s="16">
        <f t="shared" si="402"/>
        <v>15071.636105025784</v>
      </c>
      <c r="R263" s="6">
        <v>0</v>
      </c>
      <c r="S263" s="5">
        <v>0</v>
      </c>
      <c r="T263" s="16">
        <f t="shared" si="403"/>
        <v>0</v>
      </c>
      <c r="U263" s="6">
        <v>0</v>
      </c>
      <c r="V263" s="5">
        <v>0</v>
      </c>
      <c r="W263" s="16">
        <f t="shared" si="404"/>
        <v>0</v>
      </c>
      <c r="X263" s="6">
        <v>0</v>
      </c>
      <c r="Y263" s="5">
        <v>0</v>
      </c>
      <c r="Z263" s="16">
        <f t="shared" si="405"/>
        <v>0</v>
      </c>
      <c r="AA263" s="74">
        <v>1.5E-3</v>
      </c>
      <c r="AB263" s="5">
        <v>0.23599999999999999</v>
      </c>
      <c r="AC263" s="16">
        <f t="shared" si="406"/>
        <v>157333.33333333331</v>
      </c>
      <c r="AD263" s="6">
        <v>0</v>
      </c>
      <c r="AE263" s="5">
        <v>0</v>
      </c>
      <c r="AF263" s="16">
        <f t="shared" si="407"/>
        <v>0</v>
      </c>
      <c r="AG263" s="6">
        <v>0</v>
      </c>
      <c r="AH263" s="5">
        <v>0</v>
      </c>
      <c r="AI263" s="16">
        <f t="shared" si="408"/>
        <v>0</v>
      </c>
      <c r="AJ263" s="6">
        <v>0</v>
      </c>
      <c r="AK263" s="5">
        <v>0</v>
      </c>
      <c r="AL263" s="16">
        <f t="shared" si="409"/>
        <v>0</v>
      </c>
      <c r="AM263" s="6">
        <v>0</v>
      </c>
      <c r="AN263" s="5">
        <v>0</v>
      </c>
      <c r="AO263" s="16">
        <f t="shared" si="410"/>
        <v>0</v>
      </c>
      <c r="AP263" s="6">
        <v>0</v>
      </c>
      <c r="AQ263" s="5">
        <v>0</v>
      </c>
      <c r="AR263" s="16">
        <f t="shared" si="411"/>
        <v>0</v>
      </c>
      <c r="AS263" s="6">
        <v>0</v>
      </c>
      <c r="AT263" s="5">
        <v>0</v>
      </c>
      <c r="AU263" s="16">
        <f t="shared" si="412"/>
        <v>0</v>
      </c>
      <c r="AV263" s="6">
        <v>0</v>
      </c>
      <c r="AW263" s="5">
        <v>0</v>
      </c>
      <c r="AX263" s="16">
        <f t="shared" si="413"/>
        <v>0</v>
      </c>
      <c r="AY263" s="74">
        <v>5.24</v>
      </c>
      <c r="AZ263" s="5">
        <v>730.72400000000005</v>
      </c>
      <c r="BA263" s="16">
        <f t="shared" si="414"/>
        <v>139451.14503816795</v>
      </c>
      <c r="BB263" s="6">
        <v>0</v>
      </c>
      <c r="BC263" s="5">
        <v>0</v>
      </c>
      <c r="BD263" s="16">
        <f t="shared" si="415"/>
        <v>0</v>
      </c>
      <c r="BE263" s="6">
        <v>0</v>
      </c>
      <c r="BF263" s="5">
        <v>0</v>
      </c>
      <c r="BG263" s="16">
        <f t="shared" si="416"/>
        <v>0</v>
      </c>
      <c r="BH263" s="6">
        <v>0</v>
      </c>
      <c r="BI263" s="5">
        <v>0</v>
      </c>
      <c r="BJ263" s="16">
        <f t="shared" si="417"/>
        <v>0</v>
      </c>
      <c r="BK263" s="74">
        <v>1.45</v>
      </c>
      <c r="BL263" s="5">
        <v>5.8979999999999997</v>
      </c>
      <c r="BM263" s="16">
        <f t="shared" si="418"/>
        <v>4067.5862068965516</v>
      </c>
      <c r="BN263" s="74">
        <v>0.16</v>
      </c>
      <c r="BO263" s="5">
        <v>2.6949999999999998</v>
      </c>
      <c r="BP263" s="16">
        <f t="shared" si="419"/>
        <v>16843.75</v>
      </c>
      <c r="BQ263" s="6">
        <v>0</v>
      </c>
      <c r="BR263" s="5">
        <v>0</v>
      </c>
      <c r="BS263" s="16">
        <f t="shared" si="420"/>
        <v>0</v>
      </c>
      <c r="BT263" s="6">
        <v>0</v>
      </c>
      <c r="BU263" s="5">
        <v>0</v>
      </c>
      <c r="BV263" s="16">
        <f t="shared" si="421"/>
        <v>0</v>
      </c>
      <c r="BW263" s="6">
        <v>0</v>
      </c>
      <c r="BX263" s="5">
        <v>0</v>
      </c>
      <c r="BY263" s="16">
        <f t="shared" si="422"/>
        <v>0</v>
      </c>
      <c r="BZ263" s="6">
        <v>0</v>
      </c>
      <c r="CA263" s="5">
        <v>0</v>
      </c>
      <c r="CB263" s="16">
        <f t="shared" si="423"/>
        <v>0</v>
      </c>
      <c r="CC263" s="6">
        <v>0</v>
      </c>
      <c r="CD263" s="5">
        <v>0</v>
      </c>
      <c r="CE263" s="16">
        <f t="shared" si="424"/>
        <v>0</v>
      </c>
      <c r="CF263" s="6">
        <v>0</v>
      </c>
      <c r="CG263" s="5">
        <v>0</v>
      </c>
      <c r="CH263" s="16">
        <f t="shared" si="425"/>
        <v>0</v>
      </c>
      <c r="CI263" s="6">
        <v>0</v>
      </c>
      <c r="CJ263" s="5">
        <v>0</v>
      </c>
      <c r="CK263" s="16">
        <f t="shared" si="426"/>
        <v>0</v>
      </c>
      <c r="CL263" s="6">
        <v>0</v>
      </c>
      <c r="CM263" s="5">
        <v>0</v>
      </c>
      <c r="CN263" s="16">
        <f t="shared" si="427"/>
        <v>0</v>
      </c>
      <c r="CO263" s="6">
        <v>0</v>
      </c>
      <c r="CP263" s="5">
        <v>0</v>
      </c>
      <c r="CQ263" s="16">
        <f t="shared" si="428"/>
        <v>0</v>
      </c>
      <c r="CR263" s="6">
        <v>0</v>
      </c>
      <c r="CS263" s="5">
        <v>0</v>
      </c>
      <c r="CT263" s="16">
        <f t="shared" si="429"/>
        <v>0</v>
      </c>
      <c r="CU263" s="6">
        <v>0</v>
      </c>
      <c r="CV263" s="5">
        <v>0</v>
      </c>
      <c r="CW263" s="16">
        <f t="shared" si="430"/>
        <v>0</v>
      </c>
      <c r="CX263" s="6">
        <f t="shared" si="432"/>
        <v>9.6496700000000004</v>
      </c>
      <c r="CY263" s="16">
        <f t="shared" si="433"/>
        <v>781.72600000000011</v>
      </c>
    </row>
    <row r="264" spans="1:103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434"/>
        <v>0</v>
      </c>
      <c r="F264" s="6">
        <v>0</v>
      </c>
      <c r="G264" s="5">
        <v>0</v>
      </c>
      <c r="H264" s="16">
        <f t="shared" si="399"/>
        <v>0</v>
      </c>
      <c r="I264" s="6">
        <v>0</v>
      </c>
      <c r="J264" s="5">
        <v>0</v>
      </c>
      <c r="K264" s="16">
        <f t="shared" si="400"/>
        <v>0</v>
      </c>
      <c r="L264" s="6">
        <v>0</v>
      </c>
      <c r="M264" s="5">
        <v>0</v>
      </c>
      <c r="N264" s="16">
        <f t="shared" si="401"/>
        <v>0</v>
      </c>
      <c r="O264" s="74">
        <v>1.2681800000000001</v>
      </c>
      <c r="P264" s="5">
        <v>81.484999999999999</v>
      </c>
      <c r="Q264" s="16">
        <f t="shared" si="402"/>
        <v>64253.497137630307</v>
      </c>
      <c r="R264" s="6">
        <v>0</v>
      </c>
      <c r="S264" s="5">
        <v>0</v>
      </c>
      <c r="T264" s="16">
        <f t="shared" si="403"/>
        <v>0</v>
      </c>
      <c r="U264" s="6">
        <v>0</v>
      </c>
      <c r="V264" s="5">
        <v>0</v>
      </c>
      <c r="W264" s="16">
        <f t="shared" si="404"/>
        <v>0</v>
      </c>
      <c r="X264" s="6">
        <v>0</v>
      </c>
      <c r="Y264" s="5">
        <v>0</v>
      </c>
      <c r="Z264" s="16">
        <f t="shared" si="405"/>
        <v>0</v>
      </c>
      <c r="AA264" s="6">
        <v>0</v>
      </c>
      <c r="AB264" s="5">
        <v>0</v>
      </c>
      <c r="AC264" s="16">
        <f t="shared" si="406"/>
        <v>0</v>
      </c>
      <c r="AD264" s="6">
        <v>0</v>
      </c>
      <c r="AE264" s="5">
        <v>0</v>
      </c>
      <c r="AF264" s="16">
        <f t="shared" si="407"/>
        <v>0</v>
      </c>
      <c r="AG264" s="6">
        <v>0</v>
      </c>
      <c r="AH264" s="5">
        <v>0</v>
      </c>
      <c r="AI264" s="16">
        <f t="shared" si="408"/>
        <v>0</v>
      </c>
      <c r="AJ264" s="6">
        <v>0</v>
      </c>
      <c r="AK264" s="5">
        <v>0</v>
      </c>
      <c r="AL264" s="16">
        <f t="shared" si="409"/>
        <v>0</v>
      </c>
      <c r="AM264" s="6">
        <v>0</v>
      </c>
      <c r="AN264" s="5">
        <v>0</v>
      </c>
      <c r="AO264" s="16">
        <f t="shared" si="410"/>
        <v>0</v>
      </c>
      <c r="AP264" s="6">
        <v>0</v>
      </c>
      <c r="AQ264" s="5">
        <v>0</v>
      </c>
      <c r="AR264" s="16">
        <f t="shared" si="411"/>
        <v>0</v>
      </c>
      <c r="AS264" s="6">
        <v>0</v>
      </c>
      <c r="AT264" s="5">
        <v>0</v>
      </c>
      <c r="AU264" s="16">
        <f t="shared" si="412"/>
        <v>0</v>
      </c>
      <c r="AV264" s="6">
        <v>0</v>
      </c>
      <c r="AW264" s="5">
        <v>0</v>
      </c>
      <c r="AX264" s="16">
        <f t="shared" si="413"/>
        <v>0</v>
      </c>
      <c r="AY264" s="74">
        <v>2.8759999999999999</v>
      </c>
      <c r="AZ264" s="5">
        <v>601.44899999999996</v>
      </c>
      <c r="BA264" s="16">
        <f t="shared" si="414"/>
        <v>209126.91237830318</v>
      </c>
      <c r="BB264" s="6">
        <v>0</v>
      </c>
      <c r="BC264" s="5">
        <v>0</v>
      </c>
      <c r="BD264" s="16">
        <f t="shared" si="415"/>
        <v>0</v>
      </c>
      <c r="BE264" s="6">
        <v>0</v>
      </c>
      <c r="BF264" s="5">
        <v>0</v>
      </c>
      <c r="BG264" s="16">
        <f t="shared" si="416"/>
        <v>0</v>
      </c>
      <c r="BH264" s="6">
        <v>0</v>
      </c>
      <c r="BI264" s="5">
        <v>0</v>
      </c>
      <c r="BJ264" s="16">
        <f t="shared" si="417"/>
        <v>0</v>
      </c>
      <c r="BK264" s="6">
        <v>0</v>
      </c>
      <c r="BL264" s="5">
        <v>0</v>
      </c>
      <c r="BM264" s="16">
        <f t="shared" si="418"/>
        <v>0</v>
      </c>
      <c r="BN264" s="74">
        <v>1.304E-2</v>
      </c>
      <c r="BO264" s="5">
        <v>0.45</v>
      </c>
      <c r="BP264" s="16">
        <f t="shared" si="419"/>
        <v>34509.202453987731</v>
      </c>
      <c r="BQ264" s="6">
        <v>0</v>
      </c>
      <c r="BR264" s="5">
        <v>0</v>
      </c>
      <c r="BS264" s="16">
        <f t="shared" si="420"/>
        <v>0</v>
      </c>
      <c r="BT264" s="6">
        <v>0</v>
      </c>
      <c r="BU264" s="5">
        <v>0</v>
      </c>
      <c r="BV264" s="16">
        <f t="shared" si="421"/>
        <v>0</v>
      </c>
      <c r="BW264" s="6">
        <v>0</v>
      </c>
      <c r="BX264" s="5">
        <v>0</v>
      </c>
      <c r="BY264" s="16">
        <f t="shared" si="422"/>
        <v>0</v>
      </c>
      <c r="BZ264" s="74">
        <v>6.1810000000000004E-2</v>
      </c>
      <c r="CA264" s="5">
        <v>5.1079999999999997</v>
      </c>
      <c r="CB264" s="16">
        <f t="shared" si="423"/>
        <v>82640.349458016484</v>
      </c>
      <c r="CC264" s="6">
        <v>0</v>
      </c>
      <c r="CD264" s="5">
        <v>0</v>
      </c>
      <c r="CE264" s="16">
        <f t="shared" si="424"/>
        <v>0</v>
      </c>
      <c r="CF264" s="6">
        <v>0</v>
      </c>
      <c r="CG264" s="5">
        <v>0</v>
      </c>
      <c r="CH264" s="16">
        <f t="shared" si="425"/>
        <v>0</v>
      </c>
      <c r="CI264" s="6">
        <v>0</v>
      </c>
      <c r="CJ264" s="5">
        <v>0</v>
      </c>
      <c r="CK264" s="16">
        <f t="shared" si="426"/>
        <v>0</v>
      </c>
      <c r="CL264" s="6">
        <v>0</v>
      </c>
      <c r="CM264" s="5">
        <v>0</v>
      </c>
      <c r="CN264" s="16">
        <f t="shared" si="427"/>
        <v>0</v>
      </c>
      <c r="CO264" s="6">
        <v>0</v>
      </c>
      <c r="CP264" s="5">
        <v>0</v>
      </c>
      <c r="CQ264" s="16">
        <f t="shared" si="428"/>
        <v>0</v>
      </c>
      <c r="CR264" s="6">
        <v>0</v>
      </c>
      <c r="CS264" s="5">
        <v>0</v>
      </c>
      <c r="CT264" s="16">
        <f t="shared" si="429"/>
        <v>0</v>
      </c>
      <c r="CU264" s="6">
        <v>0</v>
      </c>
      <c r="CV264" s="5">
        <v>0</v>
      </c>
      <c r="CW264" s="16">
        <f t="shared" si="430"/>
        <v>0</v>
      </c>
      <c r="CX264" s="6">
        <f t="shared" si="432"/>
        <v>4.2190300000000009</v>
      </c>
      <c r="CY264" s="16">
        <f t="shared" si="433"/>
        <v>688.49199999999996</v>
      </c>
    </row>
    <row r="265" spans="1:103" ht="15" thickBot="1" x14ac:dyDescent="0.35">
      <c r="A265" s="50"/>
      <c r="B265" s="65" t="s">
        <v>17</v>
      </c>
      <c r="C265" s="66">
        <f t="shared" ref="C265:D265" si="435">SUM(C253:C264)</f>
        <v>0</v>
      </c>
      <c r="D265" s="67">
        <f t="shared" si="435"/>
        <v>0</v>
      </c>
      <c r="E265" s="55"/>
      <c r="F265" s="66">
        <f t="shared" ref="F265:G265" si="436">SUM(F253:F264)</f>
        <v>0</v>
      </c>
      <c r="G265" s="67">
        <f t="shared" si="436"/>
        <v>0</v>
      </c>
      <c r="H265" s="55"/>
      <c r="I265" s="66">
        <f t="shared" ref="I265:J265" si="437">SUM(I253:I264)</f>
        <v>0</v>
      </c>
      <c r="J265" s="67">
        <f t="shared" si="437"/>
        <v>0</v>
      </c>
      <c r="K265" s="55"/>
      <c r="L265" s="66">
        <f t="shared" ref="L265:M265" si="438">SUM(L253:L264)</f>
        <v>0</v>
      </c>
      <c r="M265" s="67">
        <f t="shared" si="438"/>
        <v>0</v>
      </c>
      <c r="N265" s="55"/>
      <c r="O265" s="66">
        <f t="shared" ref="O265:P265" si="439">SUM(O253:O264)</f>
        <v>37.763889999999996</v>
      </c>
      <c r="P265" s="67">
        <f t="shared" si="439"/>
        <v>998.76599999999996</v>
      </c>
      <c r="Q265" s="55"/>
      <c r="R265" s="66">
        <f t="shared" ref="R265:S265" si="440">SUM(R253:R264)</f>
        <v>0</v>
      </c>
      <c r="S265" s="67">
        <f t="shared" si="440"/>
        <v>0</v>
      </c>
      <c r="T265" s="55"/>
      <c r="U265" s="66">
        <f t="shared" ref="U265:V265" si="441">SUM(U253:U264)</f>
        <v>0</v>
      </c>
      <c r="V265" s="67">
        <f t="shared" si="441"/>
        <v>0</v>
      </c>
      <c r="W265" s="55"/>
      <c r="X265" s="66">
        <f t="shared" ref="X265:Y265" si="442">SUM(X253:X264)</f>
        <v>0</v>
      </c>
      <c r="Y265" s="67">
        <f t="shared" si="442"/>
        <v>0</v>
      </c>
      <c r="Z265" s="55"/>
      <c r="AA265" s="66">
        <f t="shared" ref="AA265:AB265" si="443">SUM(AA253:AA264)</f>
        <v>4.9500000000000009E-2</v>
      </c>
      <c r="AB265" s="67">
        <f t="shared" si="443"/>
        <v>6.2829999999999986</v>
      </c>
      <c r="AC265" s="55"/>
      <c r="AD265" s="66">
        <f t="shared" ref="AD265:AE265" si="444">SUM(AD253:AD264)</f>
        <v>0</v>
      </c>
      <c r="AE265" s="67">
        <f t="shared" si="444"/>
        <v>0</v>
      </c>
      <c r="AF265" s="55"/>
      <c r="AG265" s="66">
        <f t="shared" ref="AG265:AH265" si="445">SUM(AG253:AG264)</f>
        <v>0</v>
      </c>
      <c r="AH265" s="67">
        <f t="shared" si="445"/>
        <v>0</v>
      </c>
      <c r="AI265" s="55"/>
      <c r="AJ265" s="66">
        <f t="shared" ref="AJ265:AK265" si="446">SUM(AJ253:AJ264)</f>
        <v>2.7299999999999998E-3</v>
      </c>
      <c r="AK265" s="67">
        <f t="shared" si="446"/>
        <v>0.4</v>
      </c>
      <c r="AL265" s="55"/>
      <c r="AM265" s="66">
        <f t="shared" ref="AM265:AN265" si="447">SUM(AM253:AM264)</f>
        <v>0</v>
      </c>
      <c r="AN265" s="67">
        <f t="shared" si="447"/>
        <v>0</v>
      </c>
      <c r="AO265" s="55"/>
      <c r="AP265" s="66">
        <f t="shared" ref="AP265:AQ265" si="448">SUM(AP253:AP264)</f>
        <v>0</v>
      </c>
      <c r="AQ265" s="67">
        <f t="shared" si="448"/>
        <v>0</v>
      </c>
      <c r="AR265" s="55"/>
      <c r="AS265" s="66">
        <f t="shared" ref="AS265:AT265" si="449">SUM(AS253:AS264)</f>
        <v>11.8</v>
      </c>
      <c r="AT265" s="67">
        <f t="shared" si="449"/>
        <v>2172.962</v>
      </c>
      <c r="AU265" s="55"/>
      <c r="AV265" s="66">
        <f t="shared" ref="AV265:AW265" si="450">SUM(AV253:AV264)</f>
        <v>0</v>
      </c>
      <c r="AW265" s="67">
        <f t="shared" si="450"/>
        <v>0</v>
      </c>
      <c r="AX265" s="55"/>
      <c r="AY265" s="66">
        <f t="shared" ref="AY265:AZ265" si="451">SUM(AY253:AY264)</f>
        <v>31.49531</v>
      </c>
      <c r="AZ265" s="67">
        <f t="shared" si="451"/>
        <v>4177.1909999999998</v>
      </c>
      <c r="BA265" s="55"/>
      <c r="BB265" s="66">
        <f t="shared" ref="BB265:BC265" si="452">SUM(BB253:BB264)</f>
        <v>0</v>
      </c>
      <c r="BC265" s="67">
        <f t="shared" si="452"/>
        <v>0</v>
      </c>
      <c r="BD265" s="55"/>
      <c r="BE265" s="66">
        <f t="shared" ref="BE265:BF265" si="453">SUM(BE253:BE264)</f>
        <v>0</v>
      </c>
      <c r="BF265" s="67">
        <f t="shared" si="453"/>
        <v>0</v>
      </c>
      <c r="BG265" s="55"/>
      <c r="BH265" s="66">
        <f t="shared" ref="BH265:BI265" si="454">SUM(BH253:BH264)</f>
        <v>0</v>
      </c>
      <c r="BI265" s="67">
        <f t="shared" si="454"/>
        <v>0</v>
      </c>
      <c r="BJ265" s="55"/>
      <c r="BK265" s="66">
        <f t="shared" ref="BK265:BL265" si="455">SUM(BK253:BK264)</f>
        <v>7.8049999999999997</v>
      </c>
      <c r="BL265" s="67">
        <f t="shared" si="455"/>
        <v>41.84</v>
      </c>
      <c r="BM265" s="55"/>
      <c r="BN265" s="66">
        <f t="shared" ref="BN265:BO265" si="456">SUM(BN253:BN264)</f>
        <v>2.4048500000000002</v>
      </c>
      <c r="BO265" s="67">
        <f t="shared" si="456"/>
        <v>85.245999999999981</v>
      </c>
      <c r="BP265" s="55"/>
      <c r="BQ265" s="66">
        <f t="shared" ref="BQ265:BR265" si="457">SUM(BQ253:BQ264)</f>
        <v>0</v>
      </c>
      <c r="BR265" s="67">
        <f t="shared" si="457"/>
        <v>0</v>
      </c>
      <c r="BS265" s="55"/>
      <c r="BT265" s="66">
        <f t="shared" ref="BT265:BU265" si="458">SUM(BT253:BT264)</f>
        <v>0</v>
      </c>
      <c r="BU265" s="67">
        <f t="shared" si="458"/>
        <v>0</v>
      </c>
      <c r="BV265" s="55"/>
      <c r="BW265" s="66">
        <f t="shared" ref="BW265:BX265" si="459">SUM(BW253:BW264)</f>
        <v>0</v>
      </c>
      <c r="BX265" s="67">
        <f t="shared" si="459"/>
        <v>0</v>
      </c>
      <c r="BY265" s="55"/>
      <c r="BZ265" s="66">
        <f t="shared" ref="BZ265:CA265" si="460">SUM(BZ253:BZ264)</f>
        <v>0.26180999999999999</v>
      </c>
      <c r="CA265" s="67">
        <f t="shared" si="460"/>
        <v>14.433</v>
      </c>
      <c r="CB265" s="55"/>
      <c r="CC265" s="66">
        <f t="shared" ref="CC265:CD265" si="461">SUM(CC253:CC264)</f>
        <v>0</v>
      </c>
      <c r="CD265" s="67">
        <f t="shared" si="461"/>
        <v>0</v>
      </c>
      <c r="CE265" s="55"/>
      <c r="CF265" s="66">
        <f t="shared" ref="CF265:CG265" si="462">SUM(CF253:CF264)</f>
        <v>0</v>
      </c>
      <c r="CG265" s="67">
        <f t="shared" si="462"/>
        <v>0</v>
      </c>
      <c r="CH265" s="55"/>
      <c r="CI265" s="66">
        <f t="shared" ref="CI265:CJ265" si="463">SUM(CI253:CI264)</f>
        <v>0</v>
      </c>
      <c r="CJ265" s="67">
        <f t="shared" si="463"/>
        <v>0</v>
      </c>
      <c r="CK265" s="55"/>
      <c r="CL265" s="66">
        <f t="shared" ref="CL265:CM265" si="464">SUM(CL253:CL264)</f>
        <v>0</v>
      </c>
      <c r="CM265" s="67">
        <f t="shared" si="464"/>
        <v>0</v>
      </c>
      <c r="CN265" s="55"/>
      <c r="CO265" s="66">
        <f t="shared" ref="CO265:CP265" si="465">SUM(CO253:CO264)</f>
        <v>0</v>
      </c>
      <c r="CP265" s="67">
        <f t="shared" si="465"/>
        <v>0</v>
      </c>
      <c r="CQ265" s="55"/>
      <c r="CR265" s="66">
        <f t="shared" ref="CR265:CS265" si="466">SUM(CR253:CR264)</f>
        <v>1.2369999999999999E-2</v>
      </c>
      <c r="CS265" s="67">
        <f t="shared" si="466"/>
        <v>0.41899999999999998</v>
      </c>
      <c r="CT265" s="55"/>
      <c r="CU265" s="66">
        <f t="shared" ref="CU265:CV265" si="467">SUM(CU253:CU264)</f>
        <v>0</v>
      </c>
      <c r="CV265" s="67">
        <f t="shared" si="467"/>
        <v>0</v>
      </c>
      <c r="CW265" s="55"/>
      <c r="CX265" s="42">
        <f t="shared" si="432"/>
        <v>91.595459999999989</v>
      </c>
      <c r="CY265" s="43">
        <f t="shared" si="433"/>
        <v>7497.54</v>
      </c>
    </row>
  </sheetData>
  <mergeCells count="35">
    <mergeCell ref="BE4:BG4"/>
    <mergeCell ref="U4:W4"/>
    <mergeCell ref="AM4:AO4"/>
    <mergeCell ref="CU4:CW4"/>
    <mergeCell ref="BT4:BV4"/>
    <mergeCell ref="AV4:AX4"/>
    <mergeCell ref="BB4:BD4"/>
    <mergeCell ref="CO4:CQ4"/>
    <mergeCell ref="CR4:CT4"/>
    <mergeCell ref="BQ4:BS4"/>
    <mergeCell ref="BW4:BY4"/>
    <mergeCell ref="CC4:CE4"/>
    <mergeCell ref="CI4:CK4"/>
    <mergeCell ref="CL4:CN4"/>
    <mergeCell ref="BN4:BP4"/>
    <mergeCell ref="AY4:BA4"/>
    <mergeCell ref="CF4:CH4"/>
    <mergeCell ref="BZ4:CB4"/>
    <mergeCell ref="BH4:BJ4"/>
    <mergeCell ref="A4:B4"/>
    <mergeCell ref="C2:H2"/>
    <mergeCell ref="BK4:BM4"/>
    <mergeCell ref="C4:E4"/>
    <mergeCell ref="F4:H4"/>
    <mergeCell ref="L4:N4"/>
    <mergeCell ref="I4:K4"/>
    <mergeCell ref="AG4:AI4"/>
    <mergeCell ref="R4:T4"/>
    <mergeCell ref="X4:Z4"/>
    <mergeCell ref="AD4:AF4"/>
    <mergeCell ref="AJ4:AL4"/>
    <mergeCell ref="AP4:AR4"/>
    <mergeCell ref="O4:Q4"/>
    <mergeCell ref="AA4:AC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1202.41 Imports</vt:lpstr>
      <vt:lpstr>1202.41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2024-02-02T09:28:19Z</dcterms:modified>
</cp:coreProperties>
</file>