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2265B50-F59E-4CF1-B6F4-C3DF2C93EC02}" xr6:coauthVersionLast="47" xr6:coauthVersionMax="47" xr10:uidLastSave="{00000000-0000-0000-0000-000000000000}"/>
  <bookViews>
    <workbookView xWindow="7164" yWindow="180" windowWidth="13392" windowHeight="12240" xr2:uid="{00000000-000D-0000-FFFF-FFFF00000000}"/>
  </bookViews>
  <sheets>
    <sheet name="1102.90.50 Imports" sheetId="1" r:id="rId1"/>
    <sheet name="1102.90.50 Export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277" i="1" l="1"/>
  <c r="BT277" i="1"/>
  <c r="BU276" i="1"/>
  <c r="BT276" i="1"/>
  <c r="BU275" i="1"/>
  <c r="BT275" i="1"/>
  <c r="BU274" i="1"/>
  <c r="BT274" i="1"/>
  <c r="BU273" i="1"/>
  <c r="BT273" i="1"/>
  <c r="BU272" i="1"/>
  <c r="BT272" i="1"/>
  <c r="BU271" i="1"/>
  <c r="BT271" i="1"/>
  <c r="BU270" i="1"/>
  <c r="BT270" i="1"/>
  <c r="BU269" i="1"/>
  <c r="BT269" i="1"/>
  <c r="BU268" i="1"/>
  <c r="BT268" i="1"/>
  <c r="BU267" i="1"/>
  <c r="BT267" i="1"/>
  <c r="BU266" i="1"/>
  <c r="BT266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BF252" i="1"/>
  <c r="BE252" i="1"/>
  <c r="BG251" i="1"/>
  <c r="BG250" i="1"/>
  <c r="BG249" i="1"/>
  <c r="BG248" i="1"/>
  <c r="BG247" i="1"/>
  <c r="BG246" i="1"/>
  <c r="BG245" i="1"/>
  <c r="BG244" i="1"/>
  <c r="BG243" i="1"/>
  <c r="BG242" i="1"/>
  <c r="BG241" i="1"/>
  <c r="BG240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U264" i="1"/>
  <c r="BT264" i="1"/>
  <c r="BU263" i="1"/>
  <c r="BT263" i="1"/>
  <c r="BU262" i="1"/>
  <c r="BT262" i="1"/>
  <c r="BU261" i="1"/>
  <c r="BT261" i="1"/>
  <c r="BU260" i="1"/>
  <c r="BT260" i="1"/>
  <c r="BU259" i="1"/>
  <c r="BT259" i="1"/>
  <c r="BU258" i="1"/>
  <c r="BT258" i="1"/>
  <c r="BU257" i="1"/>
  <c r="BT257" i="1"/>
  <c r="BU256" i="1"/>
  <c r="BT256" i="1"/>
  <c r="BU255" i="1"/>
  <c r="BT255" i="1"/>
  <c r="BU254" i="1"/>
  <c r="BT254" i="1"/>
  <c r="BU253" i="1"/>
  <c r="BT253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BF251" i="2"/>
  <c r="BE251" i="2"/>
  <c r="BF250" i="2"/>
  <c r="BE250" i="2"/>
  <c r="BF249" i="2"/>
  <c r="BE249" i="2"/>
  <c r="BF248" i="2"/>
  <c r="BE248" i="2"/>
  <c r="BF247" i="2"/>
  <c r="BE247" i="2"/>
  <c r="BF246" i="2"/>
  <c r="BE246" i="2"/>
  <c r="BF245" i="2"/>
  <c r="BE245" i="2"/>
  <c r="BF244" i="2"/>
  <c r="BE244" i="2"/>
  <c r="BF243" i="2"/>
  <c r="BE243" i="2"/>
  <c r="BF242" i="2"/>
  <c r="BE242" i="2"/>
  <c r="BF241" i="2"/>
  <c r="BE241" i="2"/>
  <c r="BF240" i="2"/>
  <c r="BE240" i="2"/>
  <c r="BC252" i="2"/>
  <c r="BF252" i="2" s="1"/>
  <c r="BB252" i="2"/>
  <c r="BE252" i="2" s="1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R252" i="1"/>
  <c r="BQ252" i="1"/>
  <c r="BO252" i="1"/>
  <c r="BN252" i="1"/>
  <c r="BL252" i="1"/>
  <c r="BK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T278" i="1" l="1"/>
  <c r="BU278" i="1"/>
  <c r="BT252" i="1"/>
  <c r="BU252" i="1"/>
  <c r="BT265" i="1"/>
  <c r="BU265" i="1"/>
  <c r="BF238" i="2"/>
  <c r="BE238" i="2"/>
  <c r="BF237" i="2"/>
  <c r="BE237" i="2"/>
  <c r="BF236" i="2"/>
  <c r="BE236" i="2"/>
  <c r="BF235" i="2"/>
  <c r="BE235" i="2"/>
  <c r="BF234" i="2"/>
  <c r="BE234" i="2"/>
  <c r="BF233" i="2"/>
  <c r="BE233" i="2"/>
  <c r="BF232" i="2"/>
  <c r="BE232" i="2"/>
  <c r="BF231" i="2"/>
  <c r="BE231" i="2"/>
  <c r="BF230" i="2"/>
  <c r="BE230" i="2"/>
  <c r="BF229" i="2"/>
  <c r="BE229" i="2"/>
  <c r="BF228" i="2"/>
  <c r="BE228" i="2"/>
  <c r="BF227" i="2"/>
  <c r="BE227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2" l="1"/>
  <c r="BF239" i="2"/>
  <c r="BT239" i="1"/>
  <c r="BU239" i="1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S225" i="1"/>
  <c r="BP225" i="1"/>
  <c r="BM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P226" i="2" l="1"/>
  <c r="O226" i="2"/>
  <c r="Q215" i="2"/>
  <c r="P213" i="2"/>
  <c r="O213" i="2"/>
  <c r="P200" i="2"/>
  <c r="O200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U225" i="1" l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R226" i="1"/>
  <c r="BQ226" i="1"/>
  <c r="BO226" i="1"/>
  <c r="BN226" i="1"/>
  <c r="BL226" i="1"/>
  <c r="BK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T216" i="1"/>
  <c r="T214" i="1"/>
  <c r="BT226" i="1" l="1"/>
  <c r="BU226" i="1"/>
  <c r="BF225" i="2"/>
  <c r="BE225" i="2"/>
  <c r="BF224" i="2"/>
  <c r="BE224" i="2"/>
  <c r="BF223" i="2"/>
  <c r="BE223" i="2"/>
  <c r="BF222" i="2"/>
  <c r="BE222" i="2"/>
  <c r="BF221" i="2"/>
  <c r="BE221" i="2"/>
  <c r="BF220" i="2"/>
  <c r="BE220" i="2"/>
  <c r="BF219" i="2"/>
  <c r="BE219" i="2"/>
  <c r="BF218" i="2"/>
  <c r="BE218" i="2"/>
  <c r="BF217" i="2"/>
  <c r="BE217" i="2"/>
  <c r="BF216" i="2"/>
  <c r="BE216" i="2"/>
  <c r="BF215" i="2"/>
  <c r="BE215" i="2"/>
  <c r="BF214" i="2"/>
  <c r="BE214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M226" i="2"/>
  <c r="L226" i="2"/>
  <c r="J226" i="2"/>
  <c r="I226" i="2"/>
  <c r="G226" i="2"/>
  <c r="F226" i="2"/>
  <c r="D226" i="2"/>
  <c r="C226" i="2"/>
  <c r="T215" i="2"/>
  <c r="BE226" i="2" l="1"/>
  <c r="BF226" i="2"/>
  <c r="BU212" i="1"/>
  <c r="BT212" i="1"/>
  <c r="BU210" i="1"/>
  <c r="BT210" i="1"/>
  <c r="BU209" i="1"/>
  <c r="BT209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U211" i="1"/>
  <c r="BT211" i="1"/>
  <c r="AL211" i="1"/>
  <c r="BC213" i="2" l="1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J213" i="2"/>
  <c r="I213" i="2"/>
  <c r="G213" i="2"/>
  <c r="F213" i="2"/>
  <c r="D213" i="2"/>
  <c r="C213" i="2"/>
  <c r="BF212" i="2"/>
  <c r="BE212" i="2"/>
  <c r="BF211" i="2"/>
  <c r="BE211" i="2"/>
  <c r="BF210" i="2"/>
  <c r="BE210" i="2"/>
  <c r="BF209" i="2"/>
  <c r="BE209" i="2"/>
  <c r="BF208" i="2"/>
  <c r="BE208" i="2"/>
  <c r="BF207" i="2"/>
  <c r="BE207" i="2"/>
  <c r="BF206" i="2"/>
  <c r="BE206" i="2"/>
  <c r="BF205" i="2"/>
  <c r="BE205" i="2"/>
  <c r="BF204" i="2"/>
  <c r="BE204" i="2"/>
  <c r="BF203" i="2"/>
  <c r="BE203" i="2"/>
  <c r="BF202" i="2"/>
  <c r="BE202" i="2"/>
  <c r="BF201" i="2"/>
  <c r="BE201" i="2"/>
  <c r="BE213" i="2" l="1"/>
  <c r="BF213" i="2"/>
  <c r="BR213" i="1"/>
  <c r="BQ213" i="1"/>
  <c r="BO213" i="1"/>
  <c r="BN213" i="1"/>
  <c r="BL213" i="1"/>
  <c r="BK213" i="1"/>
  <c r="BC213" i="1"/>
  <c r="BB213" i="1"/>
  <c r="AZ213" i="1"/>
  <c r="AY213" i="1"/>
  <c r="AW213" i="1"/>
  <c r="AV213" i="1"/>
  <c r="AT213" i="1"/>
  <c r="AS213" i="1"/>
  <c r="AQ213" i="1"/>
  <c r="AP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T212" i="1"/>
  <c r="Z211" i="1"/>
  <c r="T210" i="1"/>
  <c r="Q210" i="1"/>
  <c r="AF209" i="1"/>
  <c r="T209" i="1"/>
  <c r="T208" i="1"/>
  <c r="AC207" i="1"/>
  <c r="T207" i="1"/>
  <c r="T206" i="1"/>
  <c r="Q206" i="1"/>
  <c r="T205" i="1"/>
  <c r="Z204" i="1"/>
  <c r="T204" i="1"/>
  <c r="Q204" i="1"/>
  <c r="AF203" i="1"/>
  <c r="T203" i="1"/>
  <c r="T202" i="1"/>
  <c r="BP201" i="1"/>
  <c r="T201" i="1"/>
  <c r="BT213" i="1" l="1"/>
  <c r="BU213" i="1"/>
  <c r="BU197" i="1"/>
  <c r="BT197" i="1"/>
  <c r="BU196" i="1"/>
  <c r="BT196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U199" i="1"/>
  <c r="BT199" i="1"/>
  <c r="BU198" i="1"/>
  <c r="BT198" i="1"/>
  <c r="AT200" i="1"/>
  <c r="AS200" i="1"/>
  <c r="AU198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T193" i="1" l="1"/>
  <c r="AH200" i="1" l="1"/>
  <c r="AG200" i="1"/>
  <c r="AI191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C200" i="2" l="1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M200" i="2"/>
  <c r="L200" i="2"/>
  <c r="J200" i="2"/>
  <c r="I200" i="2"/>
  <c r="G200" i="2"/>
  <c r="F200" i="2"/>
  <c r="D200" i="2"/>
  <c r="C200" i="2"/>
  <c r="BF199" i="2"/>
  <c r="BE199" i="2"/>
  <c r="BF198" i="2"/>
  <c r="BE198" i="2"/>
  <c r="BF197" i="2"/>
  <c r="BE197" i="2"/>
  <c r="BF196" i="2"/>
  <c r="BE196" i="2"/>
  <c r="BF195" i="2"/>
  <c r="BE195" i="2"/>
  <c r="BF194" i="2"/>
  <c r="BE194" i="2"/>
  <c r="BF193" i="2"/>
  <c r="BE193" i="2"/>
  <c r="BF192" i="2"/>
  <c r="BE192" i="2"/>
  <c r="BF191" i="2"/>
  <c r="BE191" i="2"/>
  <c r="BF190" i="2"/>
  <c r="BE190" i="2"/>
  <c r="BF189" i="2"/>
  <c r="BE189" i="2"/>
  <c r="BF188" i="2"/>
  <c r="BE188" i="2"/>
  <c r="BP194" i="1"/>
  <c r="AF195" i="1"/>
  <c r="AF191" i="1"/>
  <c r="T199" i="1"/>
  <c r="T198" i="1"/>
  <c r="T197" i="1"/>
  <c r="T196" i="1"/>
  <c r="T195" i="1"/>
  <c r="T194" i="1"/>
  <c r="T192" i="1"/>
  <c r="T191" i="1"/>
  <c r="T190" i="1"/>
  <c r="T188" i="1"/>
  <c r="Q198" i="1"/>
  <c r="Q196" i="1"/>
  <c r="Q194" i="1"/>
  <c r="Q191" i="1"/>
  <c r="Q188" i="1"/>
  <c r="E199" i="1"/>
  <c r="BR200" i="1"/>
  <c r="BQ200" i="1"/>
  <c r="BO200" i="1"/>
  <c r="BN200" i="1"/>
  <c r="BL200" i="1"/>
  <c r="BK200" i="1"/>
  <c r="BC200" i="1"/>
  <c r="BB200" i="1"/>
  <c r="AZ200" i="1"/>
  <c r="AY200" i="1"/>
  <c r="AW200" i="1"/>
  <c r="AV200" i="1"/>
  <c r="AQ200" i="1"/>
  <c r="AP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U200" i="1" l="1"/>
  <c r="BT200" i="1"/>
  <c r="BE200" i="2"/>
  <c r="BF200" i="2"/>
  <c r="AF186" i="1"/>
  <c r="BT176" i="1" l="1"/>
  <c r="BU176" i="1"/>
  <c r="BT177" i="1"/>
  <c r="BU177" i="1"/>
  <c r="BT178" i="1"/>
  <c r="BU178" i="1"/>
  <c r="BT179" i="1"/>
  <c r="BU179" i="1"/>
  <c r="BT180" i="1"/>
  <c r="BU180" i="1"/>
  <c r="BT181" i="1"/>
  <c r="BU181" i="1"/>
  <c r="BT182" i="1"/>
  <c r="BU182" i="1"/>
  <c r="BT183" i="1"/>
  <c r="BU183" i="1"/>
  <c r="BT184" i="1"/>
  <c r="BU184" i="1"/>
  <c r="BT185" i="1"/>
  <c r="BU185" i="1"/>
  <c r="BT186" i="1"/>
  <c r="BU186" i="1"/>
  <c r="BU175" i="1"/>
  <c r="BT175" i="1"/>
  <c r="Q183" i="1" l="1"/>
  <c r="AW187" i="1" l="1"/>
  <c r="AV187" i="1"/>
  <c r="AX182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Z187" i="1" l="1"/>
  <c r="AY187" i="1"/>
  <c r="BA180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C187" i="2" l="1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M187" i="2"/>
  <c r="L187" i="2"/>
  <c r="J187" i="2"/>
  <c r="I187" i="2"/>
  <c r="G187" i="2"/>
  <c r="F187" i="2"/>
  <c r="D187" i="2"/>
  <c r="C187" i="2"/>
  <c r="BF186" i="2"/>
  <c r="BE186" i="2"/>
  <c r="BF185" i="2"/>
  <c r="BE185" i="2"/>
  <c r="BF184" i="2"/>
  <c r="BE184" i="2"/>
  <c r="BF183" i="2"/>
  <c r="BE183" i="2"/>
  <c r="BF182" i="2"/>
  <c r="BE182" i="2"/>
  <c r="BF181" i="2"/>
  <c r="BE181" i="2"/>
  <c r="BF180" i="2"/>
  <c r="BE180" i="2"/>
  <c r="BF179" i="2"/>
  <c r="BE179" i="2"/>
  <c r="BF178" i="2"/>
  <c r="BE178" i="2"/>
  <c r="BF177" i="2"/>
  <c r="BE177" i="2"/>
  <c r="BF176" i="2"/>
  <c r="BE176" i="2"/>
  <c r="BF175" i="2"/>
  <c r="BE175" i="2"/>
  <c r="AR181" i="1"/>
  <c r="AR178" i="1"/>
  <c r="AR176" i="1"/>
  <c r="AR175" i="1"/>
  <c r="AF182" i="1"/>
  <c r="AF177" i="1"/>
  <c r="T186" i="1"/>
  <c r="T185" i="1"/>
  <c r="T184" i="1"/>
  <c r="T183" i="1"/>
  <c r="T182" i="1"/>
  <c r="T181" i="1"/>
  <c r="T180" i="1"/>
  <c r="T179" i="1"/>
  <c r="T177" i="1"/>
  <c r="T176" i="1"/>
  <c r="T175" i="1"/>
  <c r="Q180" i="1"/>
  <c r="E179" i="1"/>
  <c r="E181" i="1"/>
  <c r="E184" i="1"/>
  <c r="E186" i="1"/>
  <c r="BR187" i="1"/>
  <c r="BQ187" i="1"/>
  <c r="BO187" i="1"/>
  <c r="BN187" i="1"/>
  <c r="BL187" i="1"/>
  <c r="BK187" i="1"/>
  <c r="BC187" i="1"/>
  <c r="BB187" i="1"/>
  <c r="AQ187" i="1"/>
  <c r="AP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U187" i="1" l="1"/>
  <c r="BT187" i="1"/>
  <c r="BF187" i="2"/>
  <c r="BE187" i="2"/>
  <c r="BE173" i="2"/>
  <c r="BF173" i="2"/>
  <c r="BT163" i="1" l="1"/>
  <c r="BU163" i="1"/>
  <c r="BT164" i="1"/>
  <c r="BU164" i="1"/>
  <c r="BT165" i="1"/>
  <c r="BU165" i="1"/>
  <c r="BT166" i="1"/>
  <c r="BU166" i="1"/>
  <c r="BT167" i="1"/>
  <c r="BU167" i="1"/>
  <c r="BT168" i="1"/>
  <c r="BU168" i="1"/>
  <c r="BT169" i="1"/>
  <c r="BU169" i="1"/>
  <c r="BT170" i="1"/>
  <c r="BU170" i="1"/>
  <c r="BT171" i="1"/>
  <c r="BU171" i="1"/>
  <c r="BT172" i="1"/>
  <c r="BU172" i="1"/>
  <c r="BT173" i="1"/>
  <c r="BU173" i="1"/>
  <c r="BU162" i="1"/>
  <c r="BT162" i="1"/>
  <c r="AR167" i="1"/>
  <c r="AF167" i="1"/>
  <c r="AE174" i="1"/>
  <c r="AD174" i="1"/>
  <c r="AF171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T162" i="1" l="1"/>
  <c r="AR172" i="1" l="1"/>
  <c r="AR168" i="1"/>
  <c r="AR164" i="1"/>
  <c r="AR163" i="1"/>
  <c r="T173" i="1"/>
  <c r="T172" i="1"/>
  <c r="T171" i="1"/>
  <c r="T170" i="1"/>
  <c r="T169" i="1"/>
  <c r="T168" i="1"/>
  <c r="T167" i="1"/>
  <c r="T166" i="1"/>
  <c r="T165" i="1"/>
  <c r="T164" i="1"/>
  <c r="T163" i="1"/>
  <c r="H171" i="1"/>
  <c r="H170" i="1"/>
  <c r="H169" i="1"/>
  <c r="H165" i="1"/>
  <c r="E167" i="1"/>
  <c r="E169" i="1"/>
  <c r="E173" i="1"/>
  <c r="BR174" i="1"/>
  <c r="BQ174" i="1"/>
  <c r="BO174" i="1"/>
  <c r="BN174" i="1"/>
  <c r="BL174" i="1"/>
  <c r="BK174" i="1"/>
  <c r="BC174" i="1"/>
  <c r="BB174" i="1"/>
  <c r="AQ174" i="1"/>
  <c r="AP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M174" i="2"/>
  <c r="L174" i="2"/>
  <c r="J174" i="2"/>
  <c r="I174" i="2"/>
  <c r="G174" i="2"/>
  <c r="F174" i="2"/>
  <c r="D174" i="2"/>
  <c r="C174" i="2"/>
  <c r="BF172" i="2"/>
  <c r="BE172" i="2"/>
  <c r="BF171" i="2"/>
  <c r="BE171" i="2"/>
  <c r="BF170" i="2"/>
  <c r="BE170" i="2"/>
  <c r="BF169" i="2"/>
  <c r="BE169" i="2"/>
  <c r="BF168" i="2"/>
  <c r="BE168" i="2"/>
  <c r="BF167" i="2"/>
  <c r="BE167" i="2"/>
  <c r="BF166" i="2"/>
  <c r="BE166" i="2"/>
  <c r="BF165" i="2"/>
  <c r="BE165" i="2"/>
  <c r="BF164" i="2"/>
  <c r="BE164" i="2"/>
  <c r="BF163" i="2"/>
  <c r="BE163" i="2"/>
  <c r="BF162" i="2"/>
  <c r="BE162" i="2"/>
  <c r="BU174" i="1" l="1"/>
  <c r="BT174" i="1"/>
  <c r="BF174" i="2"/>
  <c r="BE174" i="2"/>
  <c r="AR159" i="1"/>
  <c r="BF154" i="2" l="1"/>
  <c r="BF155" i="2"/>
  <c r="BF156" i="2"/>
  <c r="BF157" i="2"/>
  <c r="BF158" i="2"/>
  <c r="BF159" i="2"/>
  <c r="BF160" i="2"/>
  <c r="BE154" i="2"/>
  <c r="BE155" i="2"/>
  <c r="BE156" i="2"/>
  <c r="BE157" i="2"/>
  <c r="BE158" i="2"/>
  <c r="BE159" i="2"/>
  <c r="BE160" i="2"/>
  <c r="T160" i="1" l="1"/>
  <c r="T159" i="1"/>
  <c r="T158" i="1"/>
  <c r="T157" i="1"/>
  <c r="T156" i="1"/>
  <c r="T155" i="1"/>
  <c r="T154" i="1"/>
  <c r="AR153" i="1"/>
  <c r="T153" i="1"/>
  <c r="AC152" i="1"/>
  <c r="T152" i="1"/>
  <c r="T151" i="1"/>
  <c r="T150" i="1"/>
  <c r="T149" i="1"/>
  <c r="Q159" i="1"/>
  <c r="K157" i="1"/>
  <c r="N155" i="1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BF153" i="2"/>
  <c r="BE153" i="2"/>
  <c r="BF152" i="2"/>
  <c r="BE152" i="2"/>
  <c r="BF151" i="2"/>
  <c r="BE151" i="2"/>
  <c r="BF150" i="2"/>
  <c r="BE150" i="2"/>
  <c r="BF149" i="2"/>
  <c r="BE149" i="2"/>
  <c r="BR161" i="1"/>
  <c r="BQ161" i="1"/>
  <c r="BO161" i="1"/>
  <c r="BN161" i="1"/>
  <c r="BL161" i="1"/>
  <c r="BK161" i="1"/>
  <c r="BC161" i="1"/>
  <c r="BB161" i="1"/>
  <c r="AQ161" i="1"/>
  <c r="AP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6" i="1"/>
  <c r="BT156" i="1"/>
  <c r="BU155" i="1"/>
  <c r="BT155" i="1"/>
  <c r="BU154" i="1"/>
  <c r="BT154" i="1"/>
  <c r="BU153" i="1"/>
  <c r="BT153" i="1"/>
  <c r="BU152" i="1"/>
  <c r="BT152" i="1"/>
  <c r="BU151" i="1"/>
  <c r="BT151" i="1"/>
  <c r="BU150" i="1"/>
  <c r="BT150" i="1"/>
  <c r="BU149" i="1"/>
  <c r="BT149" i="1"/>
  <c r="BE161" i="2" l="1"/>
  <c r="BF161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AC144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T142" i="1" l="1"/>
  <c r="BF137" i="2" l="1"/>
  <c r="BE137" i="2"/>
  <c r="BF136" i="2"/>
  <c r="BE136" i="2"/>
  <c r="T136" i="1" l="1"/>
  <c r="AH148" i="2" l="1"/>
  <c r="AG148" i="2"/>
  <c r="AE148" i="2"/>
  <c r="AD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D148" i="2"/>
  <c r="C148" i="2"/>
  <c r="BF147" i="2"/>
  <c r="BE147" i="2"/>
  <c r="BF146" i="2"/>
  <c r="BE146" i="2"/>
  <c r="BF145" i="2"/>
  <c r="BE145" i="2"/>
  <c r="BF144" i="2"/>
  <c r="BE144" i="2"/>
  <c r="BF143" i="2"/>
  <c r="BE143" i="2"/>
  <c r="BF142" i="2"/>
  <c r="BE142" i="2"/>
  <c r="BF141" i="2"/>
  <c r="BE141" i="2"/>
  <c r="BF140" i="2"/>
  <c r="BE140" i="2"/>
  <c r="BF139" i="2"/>
  <c r="BE139" i="2"/>
  <c r="BF138" i="2"/>
  <c r="BE138" i="2"/>
  <c r="BR148" i="1"/>
  <c r="BQ148" i="1"/>
  <c r="BO148" i="1"/>
  <c r="BN148" i="1"/>
  <c r="BL148" i="1"/>
  <c r="BK148" i="1"/>
  <c r="BC148" i="1"/>
  <c r="BB148" i="1"/>
  <c r="AQ148" i="1"/>
  <c r="AP148" i="1"/>
  <c r="Y148" i="1"/>
  <c r="X148" i="1"/>
  <c r="V148" i="1"/>
  <c r="U148" i="1"/>
  <c r="S148" i="1"/>
  <c r="R148" i="1"/>
  <c r="T147" i="1"/>
  <c r="T146" i="1"/>
  <c r="T145" i="1"/>
  <c r="T144" i="1"/>
  <c r="T143" i="1"/>
  <c r="T141" i="1"/>
  <c r="T140" i="1"/>
  <c r="T139" i="1"/>
  <c r="T138" i="1"/>
  <c r="T137" i="1"/>
  <c r="P148" i="1"/>
  <c r="O148" i="1"/>
  <c r="M148" i="1"/>
  <c r="L148" i="1"/>
  <c r="J148" i="1"/>
  <c r="I148" i="1"/>
  <c r="G148" i="1"/>
  <c r="F148" i="1"/>
  <c r="E138" i="1"/>
  <c r="D148" i="1"/>
  <c r="C148" i="1"/>
  <c r="BT148" i="1" l="1"/>
  <c r="BU148" i="1"/>
  <c r="BE148" i="2"/>
  <c r="BF148" i="2"/>
  <c r="AF134" i="2"/>
  <c r="BF134" i="2"/>
  <c r="BE134" i="2"/>
  <c r="H134" i="2"/>
  <c r="BE124" i="2" l="1"/>
  <c r="BF124" i="2"/>
  <c r="BE125" i="2"/>
  <c r="BF125" i="2"/>
  <c r="BE126" i="2"/>
  <c r="BF126" i="2"/>
  <c r="BE127" i="2"/>
  <c r="BF127" i="2"/>
  <c r="BE128" i="2"/>
  <c r="BF128" i="2"/>
  <c r="BE129" i="2"/>
  <c r="BF129" i="2"/>
  <c r="BE130" i="2"/>
  <c r="BF130" i="2"/>
  <c r="BE131" i="2"/>
  <c r="BF131" i="2"/>
  <c r="BE132" i="2"/>
  <c r="BF132" i="2"/>
  <c r="BE133" i="2"/>
  <c r="BF133" i="2"/>
  <c r="BF123" i="2"/>
  <c r="BE123" i="2"/>
  <c r="BD133" i="2" l="1"/>
  <c r="AU133" i="2"/>
  <c r="AL133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H133" i="2"/>
  <c r="E133" i="2"/>
  <c r="E132" i="2"/>
  <c r="AF132" i="2"/>
  <c r="H132" i="2"/>
  <c r="AQ135" i="2"/>
  <c r="AP135" i="2"/>
  <c r="AR131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O131" i="2"/>
  <c r="AN122" i="2"/>
  <c r="AM122" i="2"/>
  <c r="AN83" i="2"/>
  <c r="AM83" i="2"/>
  <c r="AN70" i="2"/>
  <c r="AM70" i="2"/>
  <c r="AN57" i="2"/>
  <c r="AM57" i="2"/>
  <c r="AN44" i="2"/>
  <c r="AM44" i="2"/>
  <c r="AN31" i="2"/>
  <c r="AM31" i="2"/>
  <c r="AN135" i="2"/>
  <c r="AM135" i="2"/>
  <c r="AN109" i="2"/>
  <c r="AM109" i="2"/>
  <c r="AN96" i="2"/>
  <c r="AM96" i="2"/>
  <c r="AN18" i="2"/>
  <c r="AM18" i="2"/>
  <c r="AI131" i="2"/>
  <c r="H131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F131" i="2"/>
  <c r="BU108" i="1" l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97" i="1"/>
  <c r="BU121" i="1"/>
  <c r="BT121" i="1"/>
  <c r="BU120" i="1"/>
  <c r="BT120" i="1"/>
  <c r="BU119" i="1"/>
  <c r="BT119" i="1"/>
  <c r="BU118" i="1"/>
  <c r="BT118" i="1"/>
  <c r="BU117" i="1"/>
  <c r="BT117" i="1"/>
  <c r="BU116" i="1"/>
  <c r="BT116" i="1"/>
  <c r="BU115" i="1"/>
  <c r="BT115" i="1"/>
  <c r="BU114" i="1"/>
  <c r="BT114" i="1"/>
  <c r="BU113" i="1"/>
  <c r="BT113" i="1"/>
  <c r="BU112" i="1"/>
  <c r="BT112" i="1"/>
  <c r="BU111" i="1"/>
  <c r="BT111" i="1"/>
  <c r="BU110" i="1"/>
  <c r="BT110" i="1"/>
  <c r="BU134" i="1"/>
  <c r="BT134" i="1"/>
  <c r="BU133" i="1"/>
  <c r="BT133" i="1"/>
  <c r="BU132" i="1"/>
  <c r="BT132" i="1"/>
  <c r="BU131" i="1"/>
  <c r="BT131" i="1"/>
  <c r="BU130" i="1"/>
  <c r="BT130" i="1"/>
  <c r="BU129" i="1"/>
  <c r="BT129" i="1"/>
  <c r="BU128" i="1"/>
  <c r="BT128" i="1"/>
  <c r="BU127" i="1"/>
  <c r="BT127" i="1"/>
  <c r="BU126" i="1"/>
  <c r="BT126" i="1"/>
  <c r="BU125" i="1"/>
  <c r="BT125" i="1"/>
  <c r="BU123" i="1"/>
  <c r="BT123" i="1"/>
  <c r="BU124" i="1"/>
  <c r="BT124" i="1"/>
  <c r="BO109" i="1" l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O135" i="1" l="1"/>
  <c r="BN135" i="1"/>
  <c r="T130" i="1"/>
  <c r="T131" i="1"/>
  <c r="T129" i="1"/>
  <c r="T128" i="1"/>
  <c r="T127" i="1"/>
  <c r="T126" i="1"/>
  <c r="T125" i="1"/>
  <c r="BP124" i="1"/>
  <c r="T124" i="1"/>
  <c r="T123" i="1"/>
  <c r="T121" i="1"/>
  <c r="E121" i="1"/>
  <c r="T120" i="1"/>
  <c r="BP119" i="1"/>
  <c r="T119" i="1"/>
  <c r="T118" i="1"/>
  <c r="E118" i="1"/>
  <c r="T117" i="1"/>
  <c r="E117" i="1"/>
  <c r="H116" i="1"/>
  <c r="T116" i="1"/>
  <c r="E116" i="1"/>
  <c r="T114" i="1"/>
  <c r="T113" i="1"/>
  <c r="T112" i="1"/>
  <c r="T111" i="1"/>
  <c r="T110" i="1"/>
  <c r="AF130" i="2" l="1"/>
  <c r="E130" i="2"/>
  <c r="AX129" i="2"/>
  <c r="AF129" i="2"/>
  <c r="BA129" i="2"/>
  <c r="BD128" i="2"/>
  <c r="AX128" i="2"/>
  <c r="AI127" i="2"/>
  <c r="BA126" i="2"/>
  <c r="AU124" i="2"/>
  <c r="E124" i="2"/>
  <c r="E123" i="2"/>
  <c r="AU123" i="2"/>
  <c r="BD121" i="2"/>
  <c r="AX120" i="2"/>
  <c r="BD120" i="2"/>
  <c r="BD119" i="2"/>
  <c r="E119" i="2"/>
  <c r="Z118" i="2"/>
  <c r="BA118" i="2"/>
  <c r="BA117" i="2"/>
  <c r="AU117" i="2"/>
  <c r="AI117" i="2"/>
  <c r="E116" i="2"/>
  <c r="AF116" i="2"/>
  <c r="BD116" i="2"/>
  <c r="BD114" i="2"/>
  <c r="BD113" i="2"/>
  <c r="BR135" i="1" l="1"/>
  <c r="BQ135" i="1"/>
  <c r="BL135" i="1"/>
  <c r="BK135" i="1"/>
  <c r="BC135" i="1"/>
  <c r="BB135" i="1"/>
  <c r="AQ135" i="1"/>
  <c r="AP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BC135" i="2"/>
  <c r="BB135" i="2"/>
  <c r="AZ135" i="2"/>
  <c r="AY135" i="2"/>
  <c r="AW135" i="2"/>
  <c r="AV135" i="2"/>
  <c r="AT135" i="2"/>
  <c r="AS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M135" i="2"/>
  <c r="L135" i="2"/>
  <c r="J135" i="2"/>
  <c r="I135" i="2"/>
  <c r="D135" i="2" l="1"/>
  <c r="BF135" i="2" s="1"/>
  <c r="C135" i="2"/>
  <c r="BE135" i="2" s="1"/>
  <c r="BF121" i="2"/>
  <c r="BE121" i="2"/>
  <c r="BF120" i="2"/>
  <c r="BE120" i="2"/>
  <c r="BF119" i="2"/>
  <c r="BE119" i="2"/>
  <c r="BF118" i="2"/>
  <c r="BE118" i="2"/>
  <c r="BF117" i="2"/>
  <c r="BE117" i="2"/>
  <c r="BF116" i="2"/>
  <c r="BE116" i="2"/>
  <c r="D135" i="1" l="1"/>
  <c r="BU135" i="1" s="1"/>
  <c r="C135" i="1"/>
  <c r="BT135" i="1" s="1"/>
  <c r="T134" i="1"/>
  <c r="T133" i="1"/>
  <c r="H133" i="1"/>
  <c r="T132" i="1"/>
  <c r="E132" i="1"/>
  <c r="BF115" i="2" l="1"/>
  <c r="BE115" i="2"/>
  <c r="BF114" i="2"/>
  <c r="BE114" i="2"/>
  <c r="BF113" i="2"/>
  <c r="BE113" i="2"/>
  <c r="BF112" i="2"/>
  <c r="BE112" i="2"/>
  <c r="BF111" i="2"/>
  <c r="BE111" i="2"/>
  <c r="BF110" i="2"/>
  <c r="BE110" i="2"/>
  <c r="BF108" i="2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6" i="2"/>
  <c r="BE86" i="2"/>
  <c r="BF85" i="2"/>
  <c r="BE85" i="2"/>
  <c r="BF84" i="2"/>
  <c r="BE84" i="2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BF69" i="2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1" i="2"/>
  <c r="BE61" i="2"/>
  <c r="BF60" i="2"/>
  <c r="BE60" i="2"/>
  <c r="BF59" i="2"/>
  <c r="BE59" i="2"/>
  <c r="BF58" i="2"/>
  <c r="BE58" i="2"/>
  <c r="BF56" i="2"/>
  <c r="BE56" i="2"/>
  <c r="BF55" i="2"/>
  <c r="BE55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43" i="2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30" i="2"/>
  <c r="BE30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E7" i="2"/>
  <c r="BF7" i="2"/>
  <c r="BE8" i="2"/>
  <c r="BF8" i="2"/>
  <c r="BE9" i="2"/>
  <c r="BF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6" i="2"/>
  <c r="BF16" i="2"/>
  <c r="BE17" i="2"/>
  <c r="BF17" i="2"/>
  <c r="BF6" i="2"/>
  <c r="BE6" i="2"/>
  <c r="Z99" i="2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BU69" i="1"/>
  <c r="BT69" i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U43" i="1"/>
  <c r="BT43" i="1"/>
  <c r="BU42" i="1"/>
  <c r="BT42" i="1"/>
  <c r="BU41" i="1"/>
  <c r="BT41" i="1"/>
  <c r="BU40" i="1"/>
  <c r="BT40" i="1"/>
  <c r="BU39" i="1"/>
  <c r="BT39" i="1"/>
  <c r="BU38" i="1"/>
  <c r="BT38" i="1"/>
  <c r="BU37" i="1"/>
  <c r="BT37" i="1"/>
  <c r="BU36" i="1"/>
  <c r="BT36" i="1"/>
  <c r="BU35" i="1"/>
  <c r="BT35" i="1"/>
  <c r="BU34" i="1"/>
  <c r="BT34" i="1"/>
  <c r="BU33" i="1"/>
  <c r="BT33" i="1"/>
  <c r="BU32" i="1"/>
  <c r="BT32" i="1"/>
  <c r="BU30" i="1"/>
  <c r="BT30" i="1"/>
  <c r="BU29" i="1"/>
  <c r="BT29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T7" i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BC122" i="2"/>
  <c r="BB122" i="2"/>
  <c r="AZ122" i="2"/>
  <c r="AY122" i="2"/>
  <c r="AW122" i="2"/>
  <c r="AV122" i="2"/>
  <c r="AT122" i="2"/>
  <c r="AS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M122" i="2"/>
  <c r="L122" i="2"/>
  <c r="J122" i="2"/>
  <c r="I122" i="2"/>
  <c r="D122" i="2"/>
  <c r="C122" i="2"/>
  <c r="BC109" i="2"/>
  <c r="BB109" i="2"/>
  <c r="AZ109" i="2"/>
  <c r="AY109" i="2"/>
  <c r="AW109" i="2"/>
  <c r="AV109" i="2"/>
  <c r="AT109" i="2"/>
  <c r="AS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M109" i="2"/>
  <c r="L109" i="2"/>
  <c r="J109" i="2"/>
  <c r="I109" i="2"/>
  <c r="D109" i="2"/>
  <c r="C109" i="2"/>
  <c r="BD108" i="2"/>
  <c r="AI107" i="2"/>
  <c r="AI103" i="2"/>
  <c r="E102" i="2"/>
  <c r="BC96" i="2"/>
  <c r="BB96" i="2"/>
  <c r="AZ96" i="2"/>
  <c r="AY96" i="2"/>
  <c r="AW96" i="2"/>
  <c r="AV96" i="2"/>
  <c r="AT96" i="2"/>
  <c r="AS96" i="2"/>
  <c r="AH96" i="2"/>
  <c r="AG96" i="2"/>
  <c r="AE96" i="2"/>
  <c r="AD96" i="2"/>
  <c r="AB96" i="2"/>
  <c r="AA96" i="2"/>
  <c r="Y96" i="2"/>
  <c r="X96" i="2"/>
  <c r="V96" i="2"/>
  <c r="U96" i="2"/>
  <c r="S96" i="2"/>
  <c r="R96" i="2"/>
  <c r="M96" i="2"/>
  <c r="L96" i="2"/>
  <c r="J96" i="2"/>
  <c r="I96" i="2"/>
  <c r="D96" i="2"/>
  <c r="C96" i="2"/>
  <c r="AI95" i="2"/>
  <c r="AI94" i="2"/>
  <c r="BD91" i="2"/>
  <c r="AX89" i="2"/>
  <c r="BD88" i="2"/>
  <c r="E87" i="2"/>
  <c r="BC83" i="2"/>
  <c r="BB83" i="2"/>
  <c r="AZ83" i="2"/>
  <c r="AY83" i="2"/>
  <c r="AW83" i="2"/>
  <c r="AV83" i="2"/>
  <c r="AT83" i="2"/>
  <c r="AS83" i="2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J83" i="2"/>
  <c r="I83" i="2"/>
  <c r="D83" i="2"/>
  <c r="C83" i="2"/>
  <c r="AC81" i="2"/>
  <c r="BD80" i="2"/>
  <c r="AC80" i="2"/>
  <c r="AX79" i="2"/>
  <c r="AF79" i="2"/>
  <c r="AC79" i="2"/>
  <c r="N78" i="2"/>
  <c r="AC77" i="2"/>
  <c r="AU75" i="2"/>
  <c r="AC74" i="2"/>
  <c r="BD73" i="2"/>
  <c r="AC72" i="2"/>
  <c r="Z72" i="2"/>
  <c r="AC71" i="2"/>
  <c r="BC70" i="2"/>
  <c r="BB70" i="2"/>
  <c r="AZ70" i="2"/>
  <c r="AY70" i="2"/>
  <c r="AW70" i="2"/>
  <c r="AV70" i="2"/>
  <c r="AT70" i="2"/>
  <c r="AS70" i="2"/>
  <c r="AH70" i="2"/>
  <c r="AG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D70" i="2"/>
  <c r="C70" i="2"/>
  <c r="AC69" i="2"/>
  <c r="BA68" i="2"/>
  <c r="AC68" i="2"/>
  <c r="Z67" i="2"/>
  <c r="AC66" i="2"/>
  <c r="BA63" i="2"/>
  <c r="AC63" i="2"/>
  <c r="BA62" i="2"/>
  <c r="Z62" i="2"/>
  <c r="BA61" i="2"/>
  <c r="AC61" i="2"/>
  <c r="BA60" i="2"/>
  <c r="AC60" i="2"/>
  <c r="BA59" i="2"/>
  <c r="AC59" i="2"/>
  <c r="BA58" i="2"/>
  <c r="AC58" i="2"/>
  <c r="BC57" i="2"/>
  <c r="BB57" i="2"/>
  <c r="AZ57" i="2"/>
  <c r="AY57" i="2"/>
  <c r="AW57" i="2"/>
  <c r="AV57" i="2"/>
  <c r="AT57" i="2"/>
  <c r="AS57" i="2"/>
  <c r="AH57" i="2"/>
  <c r="AG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D57" i="2"/>
  <c r="C57" i="2"/>
  <c r="BA54" i="2"/>
  <c r="AC54" i="2"/>
  <c r="T54" i="2"/>
  <c r="E53" i="2"/>
  <c r="AC52" i="2"/>
  <c r="BA51" i="2"/>
  <c r="BA50" i="2"/>
  <c r="AX50" i="2"/>
  <c r="AC50" i="2"/>
  <c r="AC48" i="2"/>
  <c r="E48" i="2"/>
  <c r="BA47" i="2"/>
  <c r="AI47" i="2"/>
  <c r="AC47" i="2"/>
  <c r="Z46" i="2"/>
  <c r="W46" i="2"/>
  <c r="BA45" i="2"/>
  <c r="AC45" i="2"/>
  <c r="BC44" i="2"/>
  <c r="BB44" i="2"/>
  <c r="AZ44" i="2"/>
  <c r="AY44" i="2"/>
  <c r="AW44" i="2"/>
  <c r="AV44" i="2"/>
  <c r="AT44" i="2"/>
  <c r="AS44" i="2"/>
  <c r="AH44" i="2"/>
  <c r="AG44" i="2"/>
  <c r="AE44" i="2"/>
  <c r="AD44" i="2"/>
  <c r="AB44" i="2"/>
  <c r="AA44" i="2"/>
  <c r="Y44" i="2"/>
  <c r="X44" i="2"/>
  <c r="V44" i="2"/>
  <c r="U44" i="2"/>
  <c r="S44" i="2"/>
  <c r="R44" i="2"/>
  <c r="M44" i="2"/>
  <c r="L44" i="2"/>
  <c r="J44" i="2"/>
  <c r="I44" i="2"/>
  <c r="D44" i="2"/>
  <c r="C44" i="2"/>
  <c r="BA43" i="2"/>
  <c r="AI43" i="2"/>
  <c r="AC43" i="2"/>
  <c r="E43" i="2"/>
  <c r="BD42" i="2"/>
  <c r="BA42" i="2"/>
  <c r="AC42" i="2"/>
  <c r="E42" i="2"/>
  <c r="BD41" i="2"/>
  <c r="BA41" i="2"/>
  <c r="K41" i="2"/>
  <c r="E41" i="2"/>
  <c r="BA40" i="2"/>
  <c r="AC40" i="2"/>
  <c r="AC39" i="2"/>
  <c r="BA38" i="2"/>
  <c r="BA37" i="2"/>
  <c r="AC37" i="2"/>
  <c r="Z37" i="2"/>
  <c r="BA34" i="2"/>
  <c r="AC34" i="2"/>
  <c r="BC31" i="2"/>
  <c r="BB31" i="2"/>
  <c r="AZ31" i="2"/>
  <c r="AY31" i="2"/>
  <c r="AW31" i="2"/>
  <c r="AV31" i="2"/>
  <c r="AT31" i="2"/>
  <c r="AS31" i="2"/>
  <c r="AH31" i="2"/>
  <c r="AG31" i="2"/>
  <c r="AE31" i="2"/>
  <c r="AD31" i="2"/>
  <c r="AB31" i="2"/>
  <c r="AA31" i="2"/>
  <c r="Y31" i="2"/>
  <c r="X31" i="2"/>
  <c r="V31" i="2"/>
  <c r="U31" i="2"/>
  <c r="S31" i="2"/>
  <c r="R31" i="2"/>
  <c r="M31" i="2"/>
  <c r="L31" i="2"/>
  <c r="J31" i="2"/>
  <c r="I31" i="2"/>
  <c r="D31" i="2"/>
  <c r="C31" i="2"/>
  <c r="BD30" i="2"/>
  <c r="BA30" i="2"/>
  <c r="AX30" i="2"/>
  <c r="AI30" i="2"/>
  <c r="AC30" i="2"/>
  <c r="AC25" i="2"/>
  <c r="Z25" i="2"/>
  <c r="AC22" i="2"/>
  <c r="BC18" i="2"/>
  <c r="BB18" i="2"/>
  <c r="AZ18" i="2"/>
  <c r="AY18" i="2"/>
  <c r="AW18" i="2"/>
  <c r="AV18" i="2"/>
  <c r="AT18" i="2"/>
  <c r="AS18" i="2"/>
  <c r="AH18" i="2"/>
  <c r="AG18" i="2"/>
  <c r="AE18" i="2"/>
  <c r="AD18" i="2"/>
  <c r="AB18" i="2"/>
  <c r="AA18" i="2"/>
  <c r="Y18" i="2"/>
  <c r="X18" i="2"/>
  <c r="V18" i="2"/>
  <c r="U18" i="2"/>
  <c r="S18" i="2"/>
  <c r="R18" i="2"/>
  <c r="M18" i="2"/>
  <c r="L18" i="2"/>
  <c r="J18" i="2"/>
  <c r="I18" i="2"/>
  <c r="D18" i="2"/>
  <c r="C18" i="2"/>
  <c r="BA17" i="2"/>
  <c r="AC17" i="2"/>
  <c r="BA16" i="2"/>
  <c r="AC16" i="2"/>
  <c r="BA15" i="2"/>
  <c r="AC15" i="2"/>
  <c r="BA14" i="2"/>
  <c r="AC14" i="2"/>
  <c r="BA13" i="2"/>
  <c r="BA12" i="2"/>
  <c r="BA11" i="2"/>
  <c r="AC10" i="2"/>
  <c r="AC9" i="2"/>
  <c r="BA8" i="2"/>
  <c r="AC8" i="2"/>
  <c r="AC7" i="2"/>
  <c r="BA6" i="2"/>
  <c r="AC6" i="2"/>
  <c r="BR122" i="1"/>
  <c r="BQ122" i="1"/>
  <c r="BL122" i="1"/>
  <c r="BK122" i="1"/>
  <c r="BC122" i="1"/>
  <c r="BB122" i="1"/>
  <c r="AQ122" i="1"/>
  <c r="AP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BR109" i="1"/>
  <c r="BQ109" i="1"/>
  <c r="BL109" i="1"/>
  <c r="BK109" i="1"/>
  <c r="BC109" i="1"/>
  <c r="BB109" i="1"/>
  <c r="AQ109" i="1"/>
  <c r="AP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T108" i="1"/>
  <c r="T107" i="1"/>
  <c r="T106" i="1"/>
  <c r="E106" i="1"/>
  <c r="W105" i="1"/>
  <c r="T105" i="1"/>
  <c r="N105" i="1"/>
  <c r="T104" i="1"/>
  <c r="N104" i="1"/>
  <c r="T103" i="1"/>
  <c r="T102" i="1"/>
  <c r="T101" i="1"/>
  <c r="T100" i="1"/>
  <c r="T99" i="1"/>
  <c r="W98" i="1"/>
  <c r="T98" i="1"/>
  <c r="T97" i="1"/>
  <c r="BR96" i="1"/>
  <c r="BQ96" i="1"/>
  <c r="BL96" i="1"/>
  <c r="BK96" i="1"/>
  <c r="BC96" i="1"/>
  <c r="BB96" i="1"/>
  <c r="AQ96" i="1"/>
  <c r="AP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96" i="1"/>
  <c r="C96" i="1"/>
  <c r="T95" i="1"/>
  <c r="T94" i="1"/>
  <c r="T93" i="1"/>
  <c r="T92" i="1"/>
  <c r="T91" i="1"/>
  <c r="W90" i="1"/>
  <c r="T90" i="1"/>
  <c r="T89" i="1"/>
  <c r="T88" i="1"/>
  <c r="E88" i="1"/>
  <c r="T87" i="1"/>
  <c r="Q87" i="1"/>
  <c r="T86" i="1"/>
  <c r="T85" i="1"/>
  <c r="T84" i="1"/>
  <c r="K84" i="1"/>
  <c r="E84" i="1"/>
  <c r="BR83" i="1"/>
  <c r="BQ83" i="1"/>
  <c r="BL83" i="1"/>
  <c r="BK83" i="1"/>
  <c r="BC83" i="1"/>
  <c r="BB83" i="1"/>
  <c r="AQ83" i="1"/>
  <c r="AP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T82" i="1"/>
  <c r="T81" i="1"/>
  <c r="W80" i="1"/>
  <c r="T80" i="1"/>
  <c r="T79" i="1"/>
  <c r="N79" i="1"/>
  <c r="W78" i="1"/>
  <c r="T78" i="1"/>
  <c r="T77" i="1"/>
  <c r="W76" i="1"/>
  <c r="T76" i="1"/>
  <c r="W75" i="1"/>
  <c r="T75" i="1"/>
  <c r="N75" i="1"/>
  <c r="E75" i="1"/>
  <c r="T74" i="1"/>
  <c r="K74" i="1"/>
  <c r="W73" i="1"/>
  <c r="T73" i="1"/>
  <c r="K73" i="1"/>
  <c r="T71" i="1"/>
  <c r="K71" i="1"/>
  <c r="E71" i="1"/>
  <c r="BR70" i="1"/>
  <c r="BQ70" i="1"/>
  <c r="BL70" i="1"/>
  <c r="BK70" i="1"/>
  <c r="BC70" i="1"/>
  <c r="BB70" i="1"/>
  <c r="AQ70" i="1"/>
  <c r="AP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70" i="1"/>
  <c r="C70" i="1"/>
  <c r="T69" i="1"/>
  <c r="E69" i="1"/>
  <c r="T68" i="1"/>
  <c r="E68" i="1"/>
  <c r="T67" i="1"/>
  <c r="K67" i="1"/>
  <c r="T66" i="1"/>
  <c r="Z65" i="1"/>
  <c r="T65" i="1"/>
  <c r="T64" i="1"/>
  <c r="T63" i="1"/>
  <c r="K63" i="1"/>
  <c r="T62" i="1"/>
  <c r="K62" i="1"/>
  <c r="E62" i="1"/>
  <c r="T61" i="1"/>
  <c r="K61" i="1"/>
  <c r="H61" i="1"/>
  <c r="T60" i="1"/>
  <c r="E60" i="1"/>
  <c r="T59" i="1"/>
  <c r="K59" i="1"/>
  <c r="T58" i="1"/>
  <c r="K58" i="1"/>
  <c r="E58" i="1"/>
  <c r="BR57" i="1"/>
  <c r="BQ57" i="1"/>
  <c r="BL57" i="1"/>
  <c r="BK57" i="1"/>
  <c r="BC57" i="1"/>
  <c r="BB57" i="1"/>
  <c r="AQ57" i="1"/>
  <c r="AP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T56" i="1"/>
  <c r="BD55" i="1"/>
  <c r="T55" i="1"/>
  <c r="K55" i="1"/>
  <c r="H55" i="1"/>
  <c r="T54" i="1"/>
  <c r="E54" i="1"/>
  <c r="T53" i="1"/>
  <c r="T52" i="1"/>
  <c r="K52" i="1"/>
  <c r="T51" i="1"/>
  <c r="K51" i="1"/>
  <c r="T50" i="1"/>
  <c r="T49" i="1"/>
  <c r="N49" i="1"/>
  <c r="H49" i="1"/>
  <c r="T48" i="1"/>
  <c r="K48" i="1"/>
  <c r="E48" i="1"/>
  <c r="T47" i="1"/>
  <c r="T46" i="1"/>
  <c r="K46" i="1"/>
  <c r="BS45" i="1"/>
  <c r="T45" i="1"/>
  <c r="BR44" i="1"/>
  <c r="BQ44" i="1"/>
  <c r="BL44" i="1"/>
  <c r="BK44" i="1"/>
  <c r="BC44" i="1"/>
  <c r="BB44" i="1"/>
  <c r="AQ44" i="1"/>
  <c r="AP44" i="1"/>
  <c r="Y44" i="1"/>
  <c r="X44" i="1"/>
  <c r="V44" i="1"/>
  <c r="U44" i="1"/>
  <c r="S44" i="1"/>
  <c r="R44" i="1"/>
  <c r="P44" i="1"/>
  <c r="O44" i="1"/>
  <c r="M44" i="1"/>
  <c r="L44" i="1"/>
  <c r="J44" i="1"/>
  <c r="I44" i="1"/>
  <c r="G44" i="1"/>
  <c r="F44" i="1"/>
  <c r="D44" i="1"/>
  <c r="C44" i="1"/>
  <c r="BM43" i="1"/>
  <c r="T43" i="1"/>
  <c r="K43" i="1"/>
  <c r="T42" i="1"/>
  <c r="N42" i="1"/>
  <c r="T41" i="1"/>
  <c r="K41" i="1"/>
  <c r="T40" i="1"/>
  <c r="T39" i="1"/>
  <c r="K39" i="1"/>
  <c r="T38" i="1"/>
  <c r="E38" i="1"/>
  <c r="AR37" i="1"/>
  <c r="T37" i="1"/>
  <c r="T36" i="1"/>
  <c r="K36" i="1"/>
  <c r="E36" i="1"/>
  <c r="T35" i="1"/>
  <c r="E35" i="1"/>
  <c r="T34" i="1"/>
  <c r="K34" i="1"/>
  <c r="T33" i="1"/>
  <c r="E33" i="1"/>
  <c r="T32" i="1"/>
  <c r="BR31" i="1"/>
  <c r="BQ31" i="1"/>
  <c r="BL31" i="1"/>
  <c r="BK31" i="1"/>
  <c r="BC31" i="1"/>
  <c r="BB31" i="1"/>
  <c r="AQ31" i="1"/>
  <c r="AP31" i="1"/>
  <c r="Y31" i="1"/>
  <c r="X31" i="1"/>
  <c r="V31" i="1"/>
  <c r="U31" i="1"/>
  <c r="S31" i="1"/>
  <c r="R31" i="1"/>
  <c r="P31" i="1"/>
  <c r="O31" i="1"/>
  <c r="M31" i="1"/>
  <c r="L31" i="1"/>
  <c r="J31" i="1"/>
  <c r="I31" i="1"/>
  <c r="G31" i="1"/>
  <c r="F31" i="1"/>
  <c r="D31" i="1"/>
  <c r="C31" i="1"/>
  <c r="T30" i="1"/>
  <c r="E30" i="1"/>
  <c r="T29" i="1"/>
  <c r="K29" i="1"/>
  <c r="T28" i="1"/>
  <c r="K28" i="1"/>
  <c r="E28" i="1"/>
  <c r="T27" i="1"/>
  <c r="E27" i="1"/>
  <c r="T26" i="1"/>
  <c r="E26" i="1"/>
  <c r="T25" i="1"/>
  <c r="K25" i="1"/>
  <c r="T24" i="1"/>
  <c r="E24" i="1"/>
  <c r="T23" i="1"/>
  <c r="E23" i="1"/>
  <c r="T22" i="1"/>
  <c r="K22" i="1"/>
  <c r="T21" i="1"/>
  <c r="E21" i="1"/>
  <c r="T20" i="1"/>
  <c r="T19" i="1"/>
  <c r="E19" i="1"/>
  <c r="BR18" i="1"/>
  <c r="BQ18" i="1"/>
  <c r="BL18" i="1"/>
  <c r="BK18" i="1"/>
  <c r="BC18" i="1"/>
  <c r="BB18" i="1"/>
  <c r="AQ18" i="1"/>
  <c r="AP18" i="1"/>
  <c r="Y18" i="1"/>
  <c r="X18" i="1"/>
  <c r="V18" i="1"/>
  <c r="U18" i="1"/>
  <c r="S18" i="1"/>
  <c r="R18" i="1"/>
  <c r="P18" i="1"/>
  <c r="O18" i="1"/>
  <c r="M18" i="1"/>
  <c r="L18" i="1"/>
  <c r="J18" i="1"/>
  <c r="I18" i="1"/>
  <c r="G18" i="1"/>
  <c r="F18" i="1"/>
  <c r="D18" i="1"/>
  <c r="C18" i="1"/>
  <c r="T17" i="1"/>
  <c r="E17" i="1"/>
  <c r="T16" i="1"/>
  <c r="E16" i="1"/>
  <c r="T15" i="1"/>
  <c r="E15" i="1"/>
  <c r="T14" i="1"/>
  <c r="T13" i="1"/>
  <c r="T12" i="1"/>
  <c r="E12" i="1"/>
  <c r="T11" i="1"/>
  <c r="E11" i="1"/>
  <c r="T10" i="1"/>
  <c r="E10" i="1"/>
  <c r="T9" i="1"/>
  <c r="T8" i="1"/>
  <c r="E8" i="1"/>
  <c r="T7" i="1"/>
  <c r="T6" i="1"/>
  <c r="BU109" i="1" l="1"/>
  <c r="BU122" i="1"/>
  <c r="BT109" i="1"/>
  <c r="BT122" i="1"/>
  <c r="BE96" i="2"/>
  <c r="BE57" i="2"/>
  <c r="BU70" i="1"/>
  <c r="BF44" i="2"/>
  <c r="BF57" i="2"/>
  <c r="BU31" i="1"/>
  <c r="BT83" i="1"/>
  <c r="BE31" i="2"/>
  <c r="BE70" i="2"/>
  <c r="BU83" i="1"/>
  <c r="BF31" i="2"/>
  <c r="BE44" i="2"/>
  <c r="BF70" i="2"/>
  <c r="BF83" i="2"/>
  <c r="BF96" i="2"/>
  <c r="BU18" i="1"/>
  <c r="BU44" i="1"/>
  <c r="BT70" i="1"/>
  <c r="BU96" i="1"/>
  <c r="BE18" i="2"/>
  <c r="BE109" i="2"/>
  <c r="BU57" i="1"/>
  <c r="BE83" i="2"/>
  <c r="BT18" i="1"/>
  <c r="BT31" i="1"/>
  <c r="BT44" i="1"/>
  <c r="BT57" i="1"/>
  <c r="BF18" i="2"/>
  <c r="BF109" i="2"/>
  <c r="BF122" i="2"/>
  <c r="BE122" i="2"/>
  <c r="BT96" i="1"/>
</calcChain>
</file>

<file path=xl/sharedStrings.xml><?xml version="1.0" encoding="utf-8"?>
<sst xmlns="http://schemas.openxmlformats.org/spreadsheetml/2006/main" count="702" uniqueCount="61">
  <si>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</si>
  <si>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</si>
  <si>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</si>
  <si>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</si>
  <si>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</si>
  <si>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</si>
  <si>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</si>
  <si>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</si>
  <si>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</si>
  <si>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</si>
  <si>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</si>
  <si>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</si>
  <si>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</si>
  <si>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</si>
  <si>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</si>
  <si>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</si>
  <si>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</si>
  <si>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</si>
  <si>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</si>
  <si>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</si>
  <si>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Austria</t>
  </si>
  <si>
    <t>Belgium</t>
  </si>
  <si>
    <t>China</t>
  </si>
  <si>
    <t>Finland</t>
  </si>
  <si>
    <t>France</t>
  </si>
  <si>
    <t>Germany</t>
  </si>
  <si>
    <t>Hong Kong</t>
  </si>
  <si>
    <t>India</t>
  </si>
  <si>
    <t>Netherlands</t>
  </si>
  <si>
    <t>Taiwan, Prov of China</t>
  </si>
  <si>
    <t>United Arab Emirates</t>
  </si>
  <si>
    <t>United States</t>
  </si>
  <si>
    <t>All countries</t>
  </si>
  <si>
    <t>Total quantity in tons</t>
  </si>
  <si>
    <t>Total FOB value (R'000)</t>
  </si>
  <si>
    <t>Angola</t>
  </si>
  <si>
    <t>Congo, Dem Rep Of</t>
  </si>
  <si>
    <t>Ghana</t>
  </si>
  <si>
    <t>Kenya</t>
  </si>
  <si>
    <t>Malawi</t>
  </si>
  <si>
    <t>Mauritius</t>
  </si>
  <si>
    <t>Mozambique</t>
  </si>
  <si>
    <t>Uganda</t>
  </si>
  <si>
    <t>Unknown</t>
  </si>
  <si>
    <t>Zambia</t>
  </si>
  <si>
    <t>Zimbabwe</t>
  </si>
  <si>
    <t>Tariff Line 1102.90.50 Cereal flours - Rye flour</t>
  </si>
  <si>
    <t>United Kingdom</t>
  </si>
  <si>
    <t>Botswana</t>
  </si>
  <si>
    <t>Singapore</t>
  </si>
  <si>
    <t>Swaziland</t>
  </si>
  <si>
    <t>Namibia</t>
  </si>
  <si>
    <t>Italy</t>
  </si>
  <si>
    <t>Latvia</t>
  </si>
  <si>
    <t>Saudi Arabia</t>
  </si>
  <si>
    <t>Russian Federation</t>
  </si>
  <si>
    <t>Lithuania</t>
  </si>
  <si>
    <t>Month</t>
  </si>
  <si>
    <t>Poland</t>
  </si>
  <si>
    <t>Thailand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</si>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</sst>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 applyAlignment="1">
      <alignment wrapText="1"/>
    </xf>
    <xf numFmtId="165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9" xfId="0" applyNumberFormat="1" applyFont="1" applyBorder="1" applyAlignment="1">
      <alignment horizontal="right"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5" fillId="3" borderId="10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8" xfId="0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8" xfId="0" applyFont="1" applyFill="1" applyBorder="1"/>
    <xf numFmtId="2" fontId="2" fillId="0" borderId="8" xfId="0" applyNumberFormat="1" applyFont="1" applyBorder="1" applyAlignment="1">
      <alignment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1" fillId="0" borderId="2" xfId="0" applyNumberFormat="1" applyFont="1" applyBorder="1" applyAlignment="1">
      <alignment horizontal="right" wrapText="1"/>
    </xf>
    <xf numFmtId="164" fontId="5" fillId="3" borderId="4" xfId="0" applyNumberFormat="1" applyFont="1" applyFill="1" applyBorder="1"/>
    <xf numFmtId="4" fontId="5" fillId="3" borderId="8" xfId="0" applyNumberFormat="1" applyFont="1" applyFill="1" applyBorder="1"/>
    <xf numFmtId="164" fontId="1" fillId="0" borderId="5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6" fillId="3" borderId="4" xfId="0" applyFont="1" applyFill="1" applyBorder="1"/>
    <xf numFmtId="0" fontId="6" fillId="3" borderId="8" xfId="0" applyFont="1" applyFill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0" fontId="6" fillId="3" borderId="14" xfId="0" applyFont="1" applyFill="1" applyBorder="1" applyAlignment="1">
      <alignment vertical="center" wrapText="1"/>
    </xf>
    <xf numFmtId="4" fontId="6" fillId="3" borderId="1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8" xfId="0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4" fontId="7" fillId="3" borderId="8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0" fontId="9" fillId="0" borderId="0" xfId="0" applyFont="1"/>
    <xf numFmtId="164" fontId="10" fillId="0" borderId="1" xfId="0" applyNumberFormat="1" applyFont="1" applyBorder="1"/>
    <xf numFmtId="4" fontId="10" fillId="0" borderId="1" xfId="0" applyNumberFormat="1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1.109375" style="4" customWidth="1"/>
    <col min="10" max="10" width="9.109375" style="11"/>
    <col min="11" max="11" width="9.109375" style="4"/>
    <col min="13" max="13" width="9.109375" style="11"/>
    <col min="14" max="14" width="9.88671875" style="4" bestFit="1" customWidth="1"/>
    <col min="16" max="16" width="9.109375" style="11"/>
    <col min="17" max="17" width="11.44140625" style="4" customWidth="1"/>
    <col min="18" max="18" width="9.88671875" bestFit="1" customWidth="1"/>
    <col min="19" max="19" width="10.33203125" style="11" bestFit="1" customWidth="1"/>
    <col min="20" max="20" width="9.88671875" style="4" customWidth="1"/>
    <col min="22" max="22" width="9.109375" style="11"/>
    <col min="23" max="23" width="9.88671875" style="4" bestFit="1" customWidth="1"/>
    <col min="25" max="25" width="9.109375" style="11"/>
    <col min="26" max="26" width="9.109375" style="4"/>
    <col min="28" max="28" width="9.109375" style="11"/>
    <col min="29" max="29" width="9.88671875" style="4" bestFit="1" customWidth="1"/>
    <col min="31" max="31" width="9.109375" style="11"/>
    <col min="32" max="32" width="9.88671875" style="4" bestFit="1" customWidth="1"/>
    <col min="33" max="33" width="9" customWidth="1"/>
    <col min="34" max="34" width="10.33203125" customWidth="1"/>
    <col min="35" max="35" width="11" customWidth="1"/>
    <col min="37" max="37" width="9.109375" style="11"/>
    <col min="38" max="38" width="9.88671875" style="4" bestFit="1" customWidth="1"/>
    <col min="40" max="40" width="9.109375" style="11"/>
    <col min="41" max="41" width="9.88671875" style="4" bestFit="1" customWidth="1"/>
    <col min="43" max="43" width="9.109375" style="11"/>
    <col min="44" max="44" width="9.88671875" style="4" bestFit="1" customWidth="1"/>
    <col min="46" max="46" width="9.109375" style="11"/>
    <col min="47" max="47" width="9.109375" style="4"/>
    <col min="49" max="49" width="9.109375" style="11"/>
    <col min="50" max="50" width="9.109375" style="4"/>
    <col min="52" max="52" width="9.109375" style="11"/>
    <col min="53" max="53" width="9.109375" style="4"/>
    <col min="55" max="55" width="9.109375" style="11"/>
    <col min="56" max="56" width="9.109375" style="4"/>
    <col min="58" max="58" width="8.88671875" style="11"/>
    <col min="59" max="59" width="8.88671875" style="4"/>
    <col min="61" max="61" width="8.88671875" style="11"/>
    <col min="62" max="62" width="8.88671875" style="4"/>
    <col min="64" max="64" width="9.109375" style="11"/>
    <col min="65" max="65" width="9.109375" style="4"/>
    <col min="66" max="66" width="9" style="9" customWidth="1"/>
    <col min="67" max="67" width="9" style="11" customWidth="1"/>
    <col min="68" max="68" width="10.88671875" bestFit="1" customWidth="1"/>
    <col min="70" max="70" width="9.109375" style="11"/>
    <col min="71" max="71" width="9.109375" style="4"/>
    <col min="72" max="72" width="11.33203125" customWidth="1"/>
    <col min="73" max="73" width="11.33203125" style="11" customWidth="1"/>
  </cols>
  <sheetData>
    <row r="1" spans="1:140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K1" s="15"/>
      <c r="AL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  <c r="BG1" s="16"/>
      <c r="BI1" s="15"/>
      <c r="BJ1" s="16"/>
      <c r="BL1" s="15"/>
      <c r="BM1" s="16"/>
      <c r="BN1" s="17"/>
      <c r="BO1" s="15"/>
      <c r="BR1" s="15"/>
      <c r="BS1" s="16"/>
      <c r="BU1" s="15"/>
    </row>
    <row r="2" spans="1:140" s="19" customFormat="1" ht="21" customHeight="1" x14ac:dyDescent="0.4">
      <c r="B2" s="18" t="s">
        <v>19</v>
      </c>
      <c r="C2" s="86" t="s">
        <v>46</v>
      </c>
      <c r="D2" s="86"/>
      <c r="E2" s="86"/>
      <c r="F2" s="86"/>
      <c r="G2" s="86"/>
      <c r="H2" s="86"/>
      <c r="I2" s="86"/>
      <c r="J2" s="86"/>
      <c r="K2" s="86"/>
      <c r="M2" s="20"/>
      <c r="N2" s="21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K2" s="20"/>
      <c r="AL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  <c r="BG2" s="21"/>
      <c r="BI2" s="20"/>
      <c r="BJ2" s="21"/>
      <c r="BL2" s="20"/>
      <c r="BM2" s="21"/>
      <c r="BN2" s="22"/>
      <c r="BO2" s="20"/>
      <c r="BR2" s="20"/>
      <c r="BS2" s="21"/>
      <c r="BU2" s="20"/>
    </row>
    <row r="3" spans="1:140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K3" s="20"/>
      <c r="AL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  <c r="BG3" s="21"/>
      <c r="BI3" s="20"/>
      <c r="BJ3" s="21"/>
      <c r="BL3" s="20"/>
      <c r="BM3" s="21"/>
      <c r="BN3" s="22"/>
      <c r="BO3" s="20"/>
      <c r="BR3" s="20"/>
      <c r="BS3" s="21"/>
      <c r="BU3" s="20"/>
    </row>
    <row r="4" spans="1:140" s="6" customFormat="1" ht="45" customHeight="1" x14ac:dyDescent="0.3">
      <c r="A4" s="84" t="s">
        <v>0</v>
      </c>
      <c r="B4" s="85"/>
      <c r="C4" s="81" t="s">
        <v>20</v>
      </c>
      <c r="D4" s="82"/>
      <c r="E4" s="83"/>
      <c r="F4" s="81" t="s">
        <v>21</v>
      </c>
      <c r="G4" s="82"/>
      <c r="H4" s="83"/>
      <c r="I4" s="81" t="s">
        <v>22</v>
      </c>
      <c r="J4" s="82"/>
      <c r="K4" s="83"/>
      <c r="L4" s="81" t="s">
        <v>23</v>
      </c>
      <c r="M4" s="82"/>
      <c r="N4" s="83"/>
      <c r="O4" s="81" t="s">
        <v>24</v>
      </c>
      <c r="P4" s="82"/>
      <c r="Q4" s="83"/>
      <c r="R4" s="81" t="s">
        <v>25</v>
      </c>
      <c r="S4" s="82"/>
      <c r="T4" s="83"/>
      <c r="U4" s="81" t="s">
        <v>26</v>
      </c>
      <c r="V4" s="82"/>
      <c r="W4" s="83"/>
      <c r="X4" s="81" t="s">
        <v>27</v>
      </c>
      <c r="Y4" s="82"/>
      <c r="Z4" s="83"/>
      <c r="AA4" s="81" t="s">
        <v>52</v>
      </c>
      <c r="AB4" s="82"/>
      <c r="AC4" s="83"/>
      <c r="AD4" s="81" t="s">
        <v>53</v>
      </c>
      <c r="AE4" s="82"/>
      <c r="AF4" s="83"/>
      <c r="AG4" s="81" t="s">
        <v>56</v>
      </c>
      <c r="AH4" s="82"/>
      <c r="AI4" s="83"/>
      <c r="AJ4" s="81" t="s">
        <v>40</v>
      </c>
      <c r="AK4" s="82"/>
      <c r="AL4" s="83"/>
      <c r="AM4" s="81" t="s">
        <v>51</v>
      </c>
      <c r="AN4" s="82"/>
      <c r="AO4" s="83"/>
      <c r="AP4" s="81" t="s">
        <v>28</v>
      </c>
      <c r="AQ4" s="82"/>
      <c r="AR4" s="83"/>
      <c r="AS4" s="81" t="s">
        <v>58</v>
      </c>
      <c r="AT4" s="82"/>
      <c r="AU4" s="83"/>
      <c r="AV4" s="81" t="s">
        <v>55</v>
      </c>
      <c r="AW4" s="82"/>
      <c r="AX4" s="83"/>
      <c r="AY4" s="81" t="s">
        <v>54</v>
      </c>
      <c r="AZ4" s="82"/>
      <c r="BA4" s="83"/>
      <c r="BB4" s="81" t="s">
        <v>29</v>
      </c>
      <c r="BC4" s="82"/>
      <c r="BD4" s="83"/>
      <c r="BE4" s="81" t="s">
        <v>59</v>
      </c>
      <c r="BF4" s="82"/>
      <c r="BG4" s="83"/>
      <c r="BH4" s="81" t="s">
        <v>60</v>
      </c>
      <c r="BI4" s="82"/>
      <c r="BJ4" s="83"/>
      <c r="BK4" s="81" t="s">
        <v>30</v>
      </c>
      <c r="BL4" s="82"/>
      <c r="BM4" s="83"/>
      <c r="BN4" s="84" t="s">
        <v>47</v>
      </c>
      <c r="BO4" s="87"/>
      <c r="BP4" s="85"/>
      <c r="BQ4" s="81" t="s">
        <v>31</v>
      </c>
      <c r="BR4" s="82"/>
      <c r="BS4" s="83"/>
      <c r="BT4" s="64" t="s">
        <v>32</v>
      </c>
      <c r="BU4" s="65" t="s">
        <v>32</v>
      </c>
    </row>
    <row r="5" spans="1:140" ht="45" customHeight="1" thickBot="1" x14ac:dyDescent="0.35">
      <c r="A5" s="31" t="s">
        <v>1</v>
      </c>
      <c r="B5" s="39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2</v>
      </c>
      <c r="BF5" s="30" t="s">
        <v>3</v>
      </c>
      <c r="BG5" s="46" t="s">
        <v>4</v>
      </c>
      <c r="BH5" s="31" t="s">
        <v>2</v>
      </c>
      <c r="BI5" s="30" t="s">
        <v>3</v>
      </c>
      <c r="BJ5" s="46" t="s">
        <v>4</v>
      </c>
      <c r="BK5" s="31" t="s">
        <v>2</v>
      </c>
      <c r="BL5" s="30" t="s">
        <v>3</v>
      </c>
      <c r="BM5" s="46" t="s">
        <v>4</v>
      </c>
      <c r="BN5" s="31" t="s">
        <v>2</v>
      </c>
      <c r="BO5" s="30" t="s">
        <v>3</v>
      </c>
      <c r="BP5" s="46" t="s">
        <v>4</v>
      </c>
      <c r="BQ5" s="31" t="s">
        <v>2</v>
      </c>
      <c r="BR5" s="30" t="s">
        <v>3</v>
      </c>
      <c r="BS5" s="46" t="s">
        <v>4</v>
      </c>
      <c r="BT5" s="31" t="s">
        <v>33</v>
      </c>
      <c r="BU5" s="32" t="s">
        <v>34</v>
      </c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</row>
    <row r="6" spans="1:140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>
        <v>0</v>
      </c>
      <c r="M6" s="26">
        <v>0</v>
      </c>
      <c r="N6" s="48">
        <v>0</v>
      </c>
      <c r="O6" s="47">
        <v>0</v>
      </c>
      <c r="P6" s="26">
        <v>0</v>
      </c>
      <c r="Q6" s="48">
        <v>0</v>
      </c>
      <c r="R6" s="54">
        <v>62</v>
      </c>
      <c r="S6" s="27">
        <v>126</v>
      </c>
      <c r="T6" s="48">
        <f t="shared" ref="T6:T17" si="0">S6/R6*1000</f>
        <v>2032.258064516129</v>
      </c>
      <c r="U6" s="47">
        <v>0</v>
      </c>
      <c r="V6" s="26">
        <v>0</v>
      </c>
      <c r="W6" s="48">
        <v>0</v>
      </c>
      <c r="X6" s="47">
        <v>0</v>
      </c>
      <c r="Y6" s="26">
        <v>0</v>
      </c>
      <c r="Z6" s="48">
        <v>0</v>
      </c>
      <c r="AA6" s="47">
        <v>0</v>
      </c>
      <c r="AB6" s="26">
        <v>0</v>
      </c>
      <c r="AC6" s="48">
        <v>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47">
        <v>0</v>
      </c>
      <c r="AZ6" s="26">
        <v>0</v>
      </c>
      <c r="BA6" s="48">
        <v>0</v>
      </c>
      <c r="BB6" s="47">
        <v>0</v>
      </c>
      <c r="BC6" s="26">
        <v>0</v>
      </c>
      <c r="BD6" s="48">
        <v>0</v>
      </c>
      <c r="BE6" s="47">
        <v>0</v>
      </c>
      <c r="BF6" s="26">
        <v>0</v>
      </c>
      <c r="BG6" s="48">
        <f t="shared" ref="BG6:BG17" si="1">IF(BE6=0,0,BF6/BE6*1000)</f>
        <v>0</v>
      </c>
      <c r="BH6" s="47">
        <v>0</v>
      </c>
      <c r="BI6" s="26">
        <v>0</v>
      </c>
      <c r="BJ6" s="48">
        <f t="shared" ref="BJ6:BJ17" si="2">IF(BH6=0,0,BI6/BH6*1000)</f>
        <v>0</v>
      </c>
      <c r="BK6" s="47">
        <v>0</v>
      </c>
      <c r="BL6" s="26">
        <v>0</v>
      </c>
      <c r="BM6" s="48">
        <v>0</v>
      </c>
      <c r="BN6" s="47">
        <v>0</v>
      </c>
      <c r="BO6" s="26">
        <v>0</v>
      </c>
      <c r="BP6" s="48">
        <v>0</v>
      </c>
      <c r="BQ6" s="47">
        <v>0</v>
      </c>
      <c r="BR6" s="26">
        <v>0</v>
      </c>
      <c r="BS6" s="48">
        <v>0</v>
      </c>
      <c r="BT6" s="28">
        <f t="shared" ref="BT6:BT37" si="3">SUM(BQ6,BK6,BB6,AP6,X6,U6,R6,O6,L6,I6,F6,C6)</f>
        <v>62</v>
      </c>
      <c r="BU6" s="29">
        <f t="shared" ref="BU6:BU37" si="4">SUM(BR6,BL6,BC6,AQ6,Y6,V6,S6,P6,M6,J6,G6,D6)</f>
        <v>126</v>
      </c>
    </row>
    <row r="7" spans="1:140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>
        <v>0</v>
      </c>
      <c r="M7" s="7">
        <v>0</v>
      </c>
      <c r="N7" s="50">
        <v>0</v>
      </c>
      <c r="O7" s="49">
        <v>0</v>
      </c>
      <c r="P7" s="7">
        <v>0</v>
      </c>
      <c r="Q7" s="50">
        <v>0</v>
      </c>
      <c r="R7" s="51">
        <v>65</v>
      </c>
      <c r="S7" s="10">
        <v>187</v>
      </c>
      <c r="T7" s="50">
        <f t="shared" si="0"/>
        <v>2876.9230769230771</v>
      </c>
      <c r="U7" s="49">
        <v>0</v>
      </c>
      <c r="V7" s="7">
        <v>0</v>
      </c>
      <c r="W7" s="50">
        <v>0</v>
      </c>
      <c r="X7" s="49">
        <v>0</v>
      </c>
      <c r="Y7" s="7">
        <v>0</v>
      </c>
      <c r="Z7" s="50">
        <v>0</v>
      </c>
      <c r="AA7" s="49">
        <v>0</v>
      </c>
      <c r="AB7" s="7">
        <v>0</v>
      </c>
      <c r="AC7" s="50">
        <v>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49">
        <v>0</v>
      </c>
      <c r="BF7" s="7">
        <v>0</v>
      </c>
      <c r="BG7" s="50">
        <f t="shared" si="1"/>
        <v>0</v>
      </c>
      <c r="BH7" s="49">
        <v>0</v>
      </c>
      <c r="BI7" s="7">
        <v>0</v>
      </c>
      <c r="BJ7" s="50">
        <f t="shared" si="2"/>
        <v>0</v>
      </c>
      <c r="BK7" s="49">
        <v>0</v>
      </c>
      <c r="BL7" s="7">
        <v>0</v>
      </c>
      <c r="BM7" s="50">
        <v>0</v>
      </c>
      <c r="BN7" s="49">
        <v>0</v>
      </c>
      <c r="BO7" s="7">
        <v>0</v>
      </c>
      <c r="BP7" s="50">
        <v>0</v>
      </c>
      <c r="BQ7" s="49">
        <v>0</v>
      </c>
      <c r="BR7" s="7">
        <v>0</v>
      </c>
      <c r="BS7" s="50">
        <v>0</v>
      </c>
      <c r="BT7" s="8">
        <f t="shared" si="3"/>
        <v>65</v>
      </c>
      <c r="BU7" s="12">
        <f t="shared" si="4"/>
        <v>187</v>
      </c>
    </row>
    <row r="8" spans="1:140" x14ac:dyDescent="0.3">
      <c r="A8" s="42">
        <v>2004</v>
      </c>
      <c r="B8" s="43" t="s">
        <v>7</v>
      </c>
      <c r="C8" s="51">
        <v>4</v>
      </c>
      <c r="D8" s="10">
        <v>13</v>
      </c>
      <c r="E8" s="50">
        <f t="shared" ref="E8:E17" si="5">D8/C8*1000</f>
        <v>3250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>
        <v>0</v>
      </c>
      <c r="M8" s="7">
        <v>0</v>
      </c>
      <c r="N8" s="50">
        <v>0</v>
      </c>
      <c r="O8" s="49">
        <v>0</v>
      </c>
      <c r="P8" s="7">
        <v>0</v>
      </c>
      <c r="Q8" s="50">
        <v>0</v>
      </c>
      <c r="R8" s="51">
        <v>17</v>
      </c>
      <c r="S8" s="10">
        <v>65</v>
      </c>
      <c r="T8" s="50">
        <f t="shared" si="0"/>
        <v>3823.5294117647059</v>
      </c>
      <c r="U8" s="49">
        <v>0</v>
      </c>
      <c r="V8" s="7">
        <v>0</v>
      </c>
      <c r="W8" s="50">
        <v>0</v>
      </c>
      <c r="X8" s="49">
        <v>0</v>
      </c>
      <c r="Y8" s="7">
        <v>0</v>
      </c>
      <c r="Z8" s="50">
        <v>0</v>
      </c>
      <c r="AA8" s="49">
        <v>0</v>
      </c>
      <c r="AB8" s="7">
        <v>0</v>
      </c>
      <c r="AC8" s="50">
        <v>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49">
        <v>0</v>
      </c>
      <c r="AZ8" s="7">
        <v>0</v>
      </c>
      <c r="BA8" s="50">
        <v>0</v>
      </c>
      <c r="BB8" s="49">
        <v>0</v>
      </c>
      <c r="BC8" s="7">
        <v>0</v>
      </c>
      <c r="BD8" s="50">
        <v>0</v>
      </c>
      <c r="BE8" s="49">
        <v>0</v>
      </c>
      <c r="BF8" s="7">
        <v>0</v>
      </c>
      <c r="BG8" s="50">
        <f t="shared" si="1"/>
        <v>0</v>
      </c>
      <c r="BH8" s="49">
        <v>0</v>
      </c>
      <c r="BI8" s="7">
        <v>0</v>
      </c>
      <c r="BJ8" s="50">
        <f t="shared" si="2"/>
        <v>0</v>
      </c>
      <c r="BK8" s="49">
        <v>0</v>
      </c>
      <c r="BL8" s="7">
        <v>0</v>
      </c>
      <c r="BM8" s="50">
        <v>0</v>
      </c>
      <c r="BN8" s="49">
        <v>0</v>
      </c>
      <c r="BO8" s="7">
        <v>0</v>
      </c>
      <c r="BP8" s="50">
        <v>0</v>
      </c>
      <c r="BQ8" s="49">
        <v>0</v>
      </c>
      <c r="BR8" s="7">
        <v>0</v>
      </c>
      <c r="BS8" s="50">
        <v>0</v>
      </c>
      <c r="BT8" s="8">
        <f t="shared" si="3"/>
        <v>21</v>
      </c>
      <c r="BU8" s="12">
        <f t="shared" si="4"/>
        <v>78</v>
      </c>
    </row>
    <row r="9" spans="1:140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>
        <v>0</v>
      </c>
      <c r="M9" s="7">
        <v>0</v>
      </c>
      <c r="N9" s="50">
        <v>0</v>
      </c>
      <c r="O9" s="49">
        <v>0</v>
      </c>
      <c r="P9" s="7">
        <v>0</v>
      </c>
      <c r="Q9" s="50">
        <v>0</v>
      </c>
      <c r="R9" s="51">
        <v>66</v>
      </c>
      <c r="S9" s="10">
        <v>197</v>
      </c>
      <c r="T9" s="50">
        <f t="shared" si="0"/>
        <v>2984.848484848485</v>
      </c>
      <c r="U9" s="49">
        <v>0</v>
      </c>
      <c r="V9" s="7">
        <v>0</v>
      </c>
      <c r="W9" s="50">
        <v>0</v>
      </c>
      <c r="X9" s="49">
        <v>0</v>
      </c>
      <c r="Y9" s="7">
        <v>0</v>
      </c>
      <c r="Z9" s="50">
        <v>0</v>
      </c>
      <c r="AA9" s="49">
        <v>0</v>
      </c>
      <c r="AB9" s="7">
        <v>0</v>
      </c>
      <c r="AC9" s="50">
        <v>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49">
        <v>0</v>
      </c>
      <c r="BF9" s="7">
        <v>0</v>
      </c>
      <c r="BG9" s="50">
        <f t="shared" si="1"/>
        <v>0</v>
      </c>
      <c r="BH9" s="49">
        <v>0</v>
      </c>
      <c r="BI9" s="7">
        <v>0</v>
      </c>
      <c r="BJ9" s="50">
        <f t="shared" si="2"/>
        <v>0</v>
      </c>
      <c r="BK9" s="49">
        <v>0</v>
      </c>
      <c r="BL9" s="7">
        <v>0</v>
      </c>
      <c r="BM9" s="50">
        <v>0</v>
      </c>
      <c r="BN9" s="49">
        <v>0</v>
      </c>
      <c r="BO9" s="7">
        <v>0</v>
      </c>
      <c r="BP9" s="50">
        <v>0</v>
      </c>
      <c r="BQ9" s="49">
        <v>0</v>
      </c>
      <c r="BR9" s="7">
        <v>0</v>
      </c>
      <c r="BS9" s="50">
        <v>0</v>
      </c>
      <c r="BT9" s="8">
        <f t="shared" si="3"/>
        <v>66</v>
      </c>
      <c r="BU9" s="12">
        <f t="shared" si="4"/>
        <v>197</v>
      </c>
    </row>
    <row r="10" spans="1:140" x14ac:dyDescent="0.3">
      <c r="A10" s="42">
        <v>2004</v>
      </c>
      <c r="B10" s="43" t="s">
        <v>9</v>
      </c>
      <c r="C10" s="51">
        <v>4</v>
      </c>
      <c r="D10" s="10">
        <v>12</v>
      </c>
      <c r="E10" s="50">
        <f t="shared" si="5"/>
        <v>3000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>
        <v>0</v>
      </c>
      <c r="M10" s="7">
        <v>0</v>
      </c>
      <c r="N10" s="50">
        <v>0</v>
      </c>
      <c r="O10" s="49">
        <v>0</v>
      </c>
      <c r="P10" s="7">
        <v>0</v>
      </c>
      <c r="Q10" s="50">
        <v>0</v>
      </c>
      <c r="R10" s="51">
        <v>62</v>
      </c>
      <c r="S10" s="10">
        <v>149</v>
      </c>
      <c r="T10" s="50">
        <f t="shared" si="0"/>
        <v>2403.2258064516132</v>
      </c>
      <c r="U10" s="49">
        <v>0</v>
      </c>
      <c r="V10" s="7">
        <v>0</v>
      </c>
      <c r="W10" s="50">
        <v>0</v>
      </c>
      <c r="X10" s="49">
        <v>0</v>
      </c>
      <c r="Y10" s="7">
        <v>0</v>
      </c>
      <c r="Z10" s="50">
        <v>0</v>
      </c>
      <c r="AA10" s="49">
        <v>0</v>
      </c>
      <c r="AB10" s="7">
        <v>0</v>
      </c>
      <c r="AC10" s="50">
        <v>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49">
        <v>0</v>
      </c>
      <c r="BF10" s="7">
        <v>0</v>
      </c>
      <c r="BG10" s="50">
        <f t="shared" si="1"/>
        <v>0</v>
      </c>
      <c r="BH10" s="49">
        <v>0</v>
      </c>
      <c r="BI10" s="7">
        <v>0</v>
      </c>
      <c r="BJ10" s="50">
        <f t="shared" si="2"/>
        <v>0</v>
      </c>
      <c r="BK10" s="49">
        <v>0</v>
      </c>
      <c r="BL10" s="7">
        <v>0</v>
      </c>
      <c r="BM10" s="50">
        <v>0</v>
      </c>
      <c r="BN10" s="49">
        <v>0</v>
      </c>
      <c r="BO10" s="7">
        <v>0</v>
      </c>
      <c r="BP10" s="50">
        <v>0</v>
      </c>
      <c r="BQ10" s="49">
        <v>0</v>
      </c>
      <c r="BR10" s="7">
        <v>0</v>
      </c>
      <c r="BS10" s="50">
        <v>0</v>
      </c>
      <c r="BT10" s="8">
        <f t="shared" si="3"/>
        <v>66</v>
      </c>
      <c r="BU10" s="12">
        <f t="shared" si="4"/>
        <v>161</v>
      </c>
    </row>
    <row r="11" spans="1:140" x14ac:dyDescent="0.3">
      <c r="A11" s="42">
        <v>2004</v>
      </c>
      <c r="B11" s="43" t="s">
        <v>10</v>
      </c>
      <c r="C11" s="51">
        <v>21</v>
      </c>
      <c r="D11" s="10">
        <v>44</v>
      </c>
      <c r="E11" s="50">
        <f t="shared" si="5"/>
        <v>2095.2380952380954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>
        <v>0</v>
      </c>
      <c r="M11" s="7">
        <v>0</v>
      </c>
      <c r="N11" s="50">
        <v>0</v>
      </c>
      <c r="O11" s="49">
        <v>0</v>
      </c>
      <c r="P11" s="7">
        <v>0</v>
      </c>
      <c r="Q11" s="50">
        <v>0</v>
      </c>
      <c r="R11" s="51">
        <v>144</v>
      </c>
      <c r="S11" s="10">
        <v>335</v>
      </c>
      <c r="T11" s="50">
        <f t="shared" si="0"/>
        <v>2326.3888888888887</v>
      </c>
      <c r="U11" s="49">
        <v>0</v>
      </c>
      <c r="V11" s="7">
        <v>0</v>
      </c>
      <c r="W11" s="50">
        <v>0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49">
        <v>0</v>
      </c>
      <c r="AZ11" s="7">
        <v>0</v>
      </c>
      <c r="BA11" s="50">
        <v>0</v>
      </c>
      <c r="BB11" s="49">
        <v>0</v>
      </c>
      <c r="BC11" s="7">
        <v>0</v>
      </c>
      <c r="BD11" s="50">
        <v>0</v>
      </c>
      <c r="BE11" s="49">
        <v>0</v>
      </c>
      <c r="BF11" s="7">
        <v>0</v>
      </c>
      <c r="BG11" s="50">
        <f t="shared" si="1"/>
        <v>0</v>
      </c>
      <c r="BH11" s="49">
        <v>0</v>
      </c>
      <c r="BI11" s="7">
        <v>0</v>
      </c>
      <c r="BJ11" s="50">
        <f t="shared" si="2"/>
        <v>0</v>
      </c>
      <c r="BK11" s="49">
        <v>0</v>
      </c>
      <c r="BL11" s="7">
        <v>0</v>
      </c>
      <c r="BM11" s="50">
        <v>0</v>
      </c>
      <c r="BN11" s="49">
        <v>0</v>
      </c>
      <c r="BO11" s="7">
        <v>0</v>
      </c>
      <c r="BP11" s="50">
        <v>0</v>
      </c>
      <c r="BQ11" s="49">
        <v>0</v>
      </c>
      <c r="BR11" s="7">
        <v>0</v>
      </c>
      <c r="BS11" s="50">
        <v>0</v>
      </c>
      <c r="BT11" s="8">
        <f t="shared" si="3"/>
        <v>165</v>
      </c>
      <c r="BU11" s="12">
        <f t="shared" si="4"/>
        <v>379</v>
      </c>
    </row>
    <row r="12" spans="1:140" x14ac:dyDescent="0.3">
      <c r="A12" s="42">
        <v>2004</v>
      </c>
      <c r="B12" s="43" t="s">
        <v>11</v>
      </c>
      <c r="C12" s="51">
        <v>1</v>
      </c>
      <c r="D12" s="10">
        <v>10</v>
      </c>
      <c r="E12" s="50">
        <f t="shared" si="5"/>
        <v>10000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>
        <v>0</v>
      </c>
      <c r="M12" s="7">
        <v>0</v>
      </c>
      <c r="N12" s="50">
        <v>0</v>
      </c>
      <c r="O12" s="49">
        <v>0</v>
      </c>
      <c r="P12" s="7">
        <v>0</v>
      </c>
      <c r="Q12" s="50">
        <v>0</v>
      </c>
      <c r="R12" s="51">
        <v>166</v>
      </c>
      <c r="S12" s="10">
        <v>373</v>
      </c>
      <c r="T12" s="50">
        <f t="shared" si="0"/>
        <v>2246.9879518072289</v>
      </c>
      <c r="U12" s="49">
        <v>0</v>
      </c>
      <c r="V12" s="7">
        <v>0</v>
      </c>
      <c r="W12" s="50">
        <v>0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49">
        <v>0</v>
      </c>
      <c r="AZ12" s="7">
        <v>0</v>
      </c>
      <c r="BA12" s="50">
        <v>0</v>
      </c>
      <c r="BB12" s="49">
        <v>0</v>
      </c>
      <c r="BC12" s="7">
        <v>0</v>
      </c>
      <c r="BD12" s="50">
        <v>0</v>
      </c>
      <c r="BE12" s="49">
        <v>0</v>
      </c>
      <c r="BF12" s="7">
        <v>0</v>
      </c>
      <c r="BG12" s="50">
        <f t="shared" si="1"/>
        <v>0</v>
      </c>
      <c r="BH12" s="49">
        <v>0</v>
      </c>
      <c r="BI12" s="7">
        <v>0</v>
      </c>
      <c r="BJ12" s="50">
        <f t="shared" si="2"/>
        <v>0</v>
      </c>
      <c r="BK12" s="49">
        <v>0</v>
      </c>
      <c r="BL12" s="7">
        <v>0</v>
      </c>
      <c r="BM12" s="50">
        <v>0</v>
      </c>
      <c r="BN12" s="49">
        <v>0</v>
      </c>
      <c r="BO12" s="7">
        <v>0</v>
      </c>
      <c r="BP12" s="50">
        <v>0</v>
      </c>
      <c r="BQ12" s="49">
        <v>0</v>
      </c>
      <c r="BR12" s="7">
        <v>0</v>
      </c>
      <c r="BS12" s="50">
        <v>0</v>
      </c>
      <c r="BT12" s="8">
        <f t="shared" si="3"/>
        <v>167</v>
      </c>
      <c r="BU12" s="12">
        <f t="shared" si="4"/>
        <v>383</v>
      </c>
    </row>
    <row r="13" spans="1:140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>
        <v>0</v>
      </c>
      <c r="M13" s="7">
        <v>0</v>
      </c>
      <c r="N13" s="50">
        <v>0</v>
      </c>
      <c r="O13" s="49">
        <v>0</v>
      </c>
      <c r="P13" s="7">
        <v>0</v>
      </c>
      <c r="Q13" s="50">
        <v>0</v>
      </c>
      <c r="R13" s="51">
        <v>206</v>
      </c>
      <c r="S13" s="10">
        <v>448</v>
      </c>
      <c r="T13" s="50">
        <f t="shared" si="0"/>
        <v>2174.7572815533981</v>
      </c>
      <c r="U13" s="49">
        <v>0</v>
      </c>
      <c r="V13" s="7">
        <v>0</v>
      </c>
      <c r="W13" s="50">
        <v>0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49">
        <v>0</v>
      </c>
      <c r="AZ13" s="7">
        <v>0</v>
      </c>
      <c r="BA13" s="50">
        <v>0</v>
      </c>
      <c r="BB13" s="49">
        <v>0</v>
      </c>
      <c r="BC13" s="7">
        <v>0</v>
      </c>
      <c r="BD13" s="50">
        <v>0</v>
      </c>
      <c r="BE13" s="49">
        <v>0</v>
      </c>
      <c r="BF13" s="7">
        <v>0</v>
      </c>
      <c r="BG13" s="50">
        <f t="shared" si="1"/>
        <v>0</v>
      </c>
      <c r="BH13" s="49">
        <v>0</v>
      </c>
      <c r="BI13" s="7">
        <v>0</v>
      </c>
      <c r="BJ13" s="50">
        <f t="shared" si="2"/>
        <v>0</v>
      </c>
      <c r="BK13" s="49">
        <v>0</v>
      </c>
      <c r="BL13" s="7">
        <v>0</v>
      </c>
      <c r="BM13" s="50">
        <v>0</v>
      </c>
      <c r="BN13" s="49">
        <v>0</v>
      </c>
      <c r="BO13" s="7">
        <v>0</v>
      </c>
      <c r="BP13" s="50">
        <v>0</v>
      </c>
      <c r="BQ13" s="49">
        <v>0</v>
      </c>
      <c r="BR13" s="7">
        <v>0</v>
      </c>
      <c r="BS13" s="50">
        <v>0</v>
      </c>
      <c r="BT13" s="8">
        <f t="shared" si="3"/>
        <v>206</v>
      </c>
      <c r="BU13" s="12">
        <f t="shared" si="4"/>
        <v>448</v>
      </c>
    </row>
    <row r="14" spans="1:140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>
        <v>0</v>
      </c>
      <c r="M14" s="7">
        <v>0</v>
      </c>
      <c r="N14" s="50">
        <v>0</v>
      </c>
      <c r="O14" s="49">
        <v>0</v>
      </c>
      <c r="P14" s="7">
        <v>0</v>
      </c>
      <c r="Q14" s="50">
        <v>0</v>
      </c>
      <c r="R14" s="51">
        <v>292</v>
      </c>
      <c r="S14" s="10">
        <v>681</v>
      </c>
      <c r="T14" s="50">
        <f t="shared" si="0"/>
        <v>2332.1917808219177</v>
      </c>
      <c r="U14" s="49">
        <v>0</v>
      </c>
      <c r="V14" s="7">
        <v>0</v>
      </c>
      <c r="W14" s="50">
        <v>0</v>
      </c>
      <c r="X14" s="49">
        <v>0</v>
      </c>
      <c r="Y14" s="7">
        <v>0</v>
      </c>
      <c r="Z14" s="50">
        <v>0</v>
      </c>
      <c r="AA14" s="49">
        <v>0</v>
      </c>
      <c r="AB14" s="7">
        <v>0</v>
      </c>
      <c r="AC14" s="50">
        <v>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49">
        <v>0</v>
      </c>
      <c r="AZ14" s="7">
        <v>0</v>
      </c>
      <c r="BA14" s="50">
        <v>0</v>
      </c>
      <c r="BB14" s="49">
        <v>0</v>
      </c>
      <c r="BC14" s="7">
        <v>0</v>
      </c>
      <c r="BD14" s="50">
        <v>0</v>
      </c>
      <c r="BE14" s="49">
        <v>0</v>
      </c>
      <c r="BF14" s="7">
        <v>0</v>
      </c>
      <c r="BG14" s="50">
        <f t="shared" si="1"/>
        <v>0</v>
      </c>
      <c r="BH14" s="49">
        <v>0</v>
      </c>
      <c r="BI14" s="7">
        <v>0</v>
      </c>
      <c r="BJ14" s="50">
        <f t="shared" si="2"/>
        <v>0</v>
      </c>
      <c r="BK14" s="49">
        <v>0</v>
      </c>
      <c r="BL14" s="7">
        <v>0</v>
      </c>
      <c r="BM14" s="50">
        <v>0</v>
      </c>
      <c r="BN14" s="49">
        <v>0</v>
      </c>
      <c r="BO14" s="7">
        <v>0</v>
      </c>
      <c r="BP14" s="50">
        <v>0</v>
      </c>
      <c r="BQ14" s="49">
        <v>0</v>
      </c>
      <c r="BR14" s="7">
        <v>0</v>
      </c>
      <c r="BS14" s="50">
        <v>0</v>
      </c>
      <c r="BT14" s="8">
        <f t="shared" si="3"/>
        <v>292</v>
      </c>
      <c r="BU14" s="12">
        <f t="shared" si="4"/>
        <v>681</v>
      </c>
    </row>
    <row r="15" spans="1:140" x14ac:dyDescent="0.3">
      <c r="A15" s="42">
        <v>2004</v>
      </c>
      <c r="B15" s="43" t="s">
        <v>14</v>
      </c>
      <c r="C15" s="51">
        <v>7</v>
      </c>
      <c r="D15" s="10">
        <v>21</v>
      </c>
      <c r="E15" s="50">
        <f t="shared" si="5"/>
        <v>3000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>
        <v>0</v>
      </c>
      <c r="M15" s="7">
        <v>0</v>
      </c>
      <c r="N15" s="50">
        <v>0</v>
      </c>
      <c r="O15" s="49">
        <v>0</v>
      </c>
      <c r="P15" s="7">
        <v>0</v>
      </c>
      <c r="Q15" s="50">
        <v>0</v>
      </c>
      <c r="R15" s="51">
        <v>182</v>
      </c>
      <c r="S15" s="10">
        <v>436</v>
      </c>
      <c r="T15" s="50">
        <f t="shared" si="0"/>
        <v>2395.6043956043954</v>
      </c>
      <c r="U15" s="49">
        <v>0</v>
      </c>
      <c r="V15" s="7">
        <v>0</v>
      </c>
      <c r="W15" s="50">
        <v>0</v>
      </c>
      <c r="X15" s="49">
        <v>0</v>
      </c>
      <c r="Y15" s="7">
        <v>0</v>
      </c>
      <c r="Z15" s="50">
        <v>0</v>
      </c>
      <c r="AA15" s="49">
        <v>0</v>
      </c>
      <c r="AB15" s="7">
        <v>0</v>
      </c>
      <c r="AC15" s="50">
        <v>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49">
        <v>0</v>
      </c>
      <c r="AZ15" s="7">
        <v>0</v>
      </c>
      <c r="BA15" s="50">
        <v>0</v>
      </c>
      <c r="BB15" s="49">
        <v>0</v>
      </c>
      <c r="BC15" s="7">
        <v>0</v>
      </c>
      <c r="BD15" s="50">
        <v>0</v>
      </c>
      <c r="BE15" s="49">
        <v>0</v>
      </c>
      <c r="BF15" s="7">
        <v>0</v>
      </c>
      <c r="BG15" s="50">
        <f t="shared" si="1"/>
        <v>0</v>
      </c>
      <c r="BH15" s="49">
        <v>0</v>
      </c>
      <c r="BI15" s="7">
        <v>0</v>
      </c>
      <c r="BJ15" s="50">
        <f t="shared" si="2"/>
        <v>0</v>
      </c>
      <c r="BK15" s="49">
        <v>0</v>
      </c>
      <c r="BL15" s="7">
        <v>0</v>
      </c>
      <c r="BM15" s="50">
        <v>0</v>
      </c>
      <c r="BN15" s="49">
        <v>0</v>
      </c>
      <c r="BO15" s="7">
        <v>0</v>
      </c>
      <c r="BP15" s="50">
        <v>0</v>
      </c>
      <c r="BQ15" s="49">
        <v>0</v>
      </c>
      <c r="BR15" s="7">
        <v>0</v>
      </c>
      <c r="BS15" s="50">
        <v>0</v>
      </c>
      <c r="BT15" s="8">
        <f t="shared" si="3"/>
        <v>189</v>
      </c>
      <c r="BU15" s="12">
        <f t="shared" si="4"/>
        <v>457</v>
      </c>
    </row>
    <row r="16" spans="1:140" x14ac:dyDescent="0.3">
      <c r="A16" s="42">
        <v>2004</v>
      </c>
      <c r="B16" s="43" t="s">
        <v>15</v>
      </c>
      <c r="C16" s="51">
        <v>21</v>
      </c>
      <c r="D16" s="10">
        <v>44</v>
      </c>
      <c r="E16" s="50">
        <f t="shared" si="5"/>
        <v>2095.2380952380954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>
        <v>0</v>
      </c>
      <c r="M16" s="7">
        <v>0</v>
      </c>
      <c r="N16" s="50">
        <v>0</v>
      </c>
      <c r="O16" s="49">
        <v>0</v>
      </c>
      <c r="P16" s="7">
        <v>0</v>
      </c>
      <c r="Q16" s="50">
        <v>0</v>
      </c>
      <c r="R16" s="51">
        <v>104</v>
      </c>
      <c r="S16" s="10">
        <v>233</v>
      </c>
      <c r="T16" s="50">
        <f t="shared" si="0"/>
        <v>2240.3846153846152</v>
      </c>
      <c r="U16" s="49">
        <v>0</v>
      </c>
      <c r="V16" s="7">
        <v>0</v>
      </c>
      <c r="W16" s="50">
        <v>0</v>
      </c>
      <c r="X16" s="49">
        <v>0</v>
      </c>
      <c r="Y16" s="7">
        <v>0</v>
      </c>
      <c r="Z16" s="50">
        <v>0</v>
      </c>
      <c r="AA16" s="49">
        <v>0</v>
      </c>
      <c r="AB16" s="7">
        <v>0</v>
      </c>
      <c r="AC16" s="50">
        <v>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49">
        <v>0</v>
      </c>
      <c r="AZ16" s="7">
        <v>0</v>
      </c>
      <c r="BA16" s="50">
        <v>0</v>
      </c>
      <c r="BB16" s="49">
        <v>0</v>
      </c>
      <c r="BC16" s="7">
        <v>0</v>
      </c>
      <c r="BD16" s="50">
        <v>0</v>
      </c>
      <c r="BE16" s="49">
        <v>0</v>
      </c>
      <c r="BF16" s="7">
        <v>0</v>
      </c>
      <c r="BG16" s="50">
        <f t="shared" si="1"/>
        <v>0</v>
      </c>
      <c r="BH16" s="49">
        <v>0</v>
      </c>
      <c r="BI16" s="7">
        <v>0</v>
      </c>
      <c r="BJ16" s="50">
        <f t="shared" si="2"/>
        <v>0</v>
      </c>
      <c r="BK16" s="49">
        <v>0</v>
      </c>
      <c r="BL16" s="7">
        <v>0</v>
      </c>
      <c r="BM16" s="50">
        <v>0</v>
      </c>
      <c r="BN16" s="49">
        <v>0</v>
      </c>
      <c r="BO16" s="7">
        <v>0</v>
      </c>
      <c r="BP16" s="50">
        <v>0</v>
      </c>
      <c r="BQ16" s="49">
        <v>0</v>
      </c>
      <c r="BR16" s="7">
        <v>0</v>
      </c>
      <c r="BS16" s="50">
        <v>0</v>
      </c>
      <c r="BT16" s="8">
        <f t="shared" si="3"/>
        <v>125</v>
      </c>
      <c r="BU16" s="12">
        <f t="shared" si="4"/>
        <v>277</v>
      </c>
    </row>
    <row r="17" spans="1:136" x14ac:dyDescent="0.3">
      <c r="A17" s="42">
        <v>2004</v>
      </c>
      <c r="B17" s="43" t="s">
        <v>16</v>
      </c>
      <c r="C17" s="51">
        <v>21</v>
      </c>
      <c r="D17" s="10">
        <v>48</v>
      </c>
      <c r="E17" s="50">
        <f t="shared" si="5"/>
        <v>2285.7142857142858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>
        <v>0</v>
      </c>
      <c r="M17" s="7">
        <v>0</v>
      </c>
      <c r="N17" s="50">
        <v>0</v>
      </c>
      <c r="O17" s="49">
        <v>0</v>
      </c>
      <c r="P17" s="7">
        <v>0</v>
      </c>
      <c r="Q17" s="50">
        <v>0</v>
      </c>
      <c r="R17" s="51">
        <v>125</v>
      </c>
      <c r="S17" s="10">
        <v>270</v>
      </c>
      <c r="T17" s="50">
        <f t="shared" si="0"/>
        <v>2160</v>
      </c>
      <c r="U17" s="49">
        <v>0</v>
      </c>
      <c r="V17" s="7">
        <v>0</v>
      </c>
      <c r="W17" s="50">
        <v>0</v>
      </c>
      <c r="X17" s="49">
        <v>0</v>
      </c>
      <c r="Y17" s="7">
        <v>0</v>
      </c>
      <c r="Z17" s="50">
        <v>0</v>
      </c>
      <c r="AA17" s="49">
        <v>0</v>
      </c>
      <c r="AB17" s="7">
        <v>0</v>
      </c>
      <c r="AC17" s="50">
        <v>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49">
        <v>0</v>
      </c>
      <c r="AZ17" s="7">
        <v>0</v>
      </c>
      <c r="BA17" s="50">
        <v>0</v>
      </c>
      <c r="BB17" s="49">
        <v>0</v>
      </c>
      <c r="BC17" s="7">
        <v>0</v>
      </c>
      <c r="BD17" s="50">
        <v>0</v>
      </c>
      <c r="BE17" s="49">
        <v>0</v>
      </c>
      <c r="BF17" s="7">
        <v>0</v>
      </c>
      <c r="BG17" s="50">
        <f t="shared" si="1"/>
        <v>0</v>
      </c>
      <c r="BH17" s="49">
        <v>0</v>
      </c>
      <c r="BI17" s="7">
        <v>0</v>
      </c>
      <c r="BJ17" s="50">
        <f t="shared" si="2"/>
        <v>0</v>
      </c>
      <c r="BK17" s="49">
        <v>0</v>
      </c>
      <c r="BL17" s="7">
        <v>0</v>
      </c>
      <c r="BM17" s="50">
        <v>0</v>
      </c>
      <c r="BN17" s="49">
        <v>0</v>
      </c>
      <c r="BO17" s="7">
        <v>0</v>
      </c>
      <c r="BP17" s="50">
        <v>0</v>
      </c>
      <c r="BQ17" s="49">
        <v>0</v>
      </c>
      <c r="BR17" s="7">
        <v>0</v>
      </c>
      <c r="BS17" s="50">
        <v>0</v>
      </c>
      <c r="BT17" s="8">
        <f t="shared" si="3"/>
        <v>146</v>
      </c>
      <c r="BU17" s="12">
        <f t="shared" si="4"/>
        <v>318</v>
      </c>
    </row>
    <row r="18" spans="1:136" ht="15" thickBot="1" x14ac:dyDescent="0.35">
      <c r="A18" s="44"/>
      <c r="B18" s="45" t="s">
        <v>17</v>
      </c>
      <c r="C18" s="52">
        <f>SUM(C6:C17)</f>
        <v>79</v>
      </c>
      <c r="D18" s="33">
        <f>SUM(D6:D17)</f>
        <v>192</v>
      </c>
      <c r="E18" s="53"/>
      <c r="F18" s="52">
        <f>SUM(F6:F17)</f>
        <v>0</v>
      </c>
      <c r="G18" s="33">
        <f>SUM(G6:G17)</f>
        <v>0</v>
      </c>
      <c r="H18" s="53"/>
      <c r="I18" s="52">
        <f>SUM(I6:I17)</f>
        <v>0</v>
      </c>
      <c r="J18" s="33">
        <f>SUM(J6:J17)</f>
        <v>0</v>
      </c>
      <c r="K18" s="53"/>
      <c r="L18" s="52">
        <f>SUM(L6:L17)</f>
        <v>0</v>
      </c>
      <c r="M18" s="33">
        <f>SUM(M6:M17)</f>
        <v>0</v>
      </c>
      <c r="N18" s="53"/>
      <c r="O18" s="52">
        <f>SUM(O6:O17)</f>
        <v>0</v>
      </c>
      <c r="P18" s="33">
        <f>SUM(P6:P17)</f>
        <v>0</v>
      </c>
      <c r="Q18" s="53"/>
      <c r="R18" s="52">
        <f>SUM(R6:R17)</f>
        <v>1491</v>
      </c>
      <c r="S18" s="33">
        <f>SUM(S6:S17)</f>
        <v>3500</v>
      </c>
      <c r="T18" s="53"/>
      <c r="U18" s="52">
        <f>SUM(U6:U17)</f>
        <v>0</v>
      </c>
      <c r="V18" s="33">
        <f>SUM(V6:V17)</f>
        <v>0</v>
      </c>
      <c r="W18" s="53"/>
      <c r="X18" s="52">
        <f>SUM(X6:X17)</f>
        <v>0</v>
      </c>
      <c r="Y18" s="33">
        <f>SUM(Y6:Y17)</f>
        <v>0</v>
      </c>
      <c r="Z18" s="53"/>
      <c r="AA18" s="52">
        <f>SUM(AA6:AA17)</f>
        <v>0</v>
      </c>
      <c r="AB18" s="33">
        <f>SUM(AB6:AB17)</f>
        <v>0</v>
      </c>
      <c r="AC18" s="53"/>
      <c r="AD18" s="52">
        <f>SUM(AD6:AD17)</f>
        <v>0</v>
      </c>
      <c r="AE18" s="33">
        <f>SUM(AE6:AE17)</f>
        <v>0</v>
      </c>
      <c r="AF18" s="53"/>
      <c r="AG18" s="52">
        <f>SUM(AG6:AG17)</f>
        <v>0</v>
      </c>
      <c r="AH18" s="33">
        <f>SUM(AH6:AH17)</f>
        <v>0</v>
      </c>
      <c r="AI18" s="53"/>
      <c r="AJ18" s="52">
        <v>0</v>
      </c>
      <c r="AK18" s="33">
        <v>0</v>
      </c>
      <c r="AL18" s="53"/>
      <c r="AM18" s="52">
        <v>0</v>
      </c>
      <c r="AN18" s="33">
        <v>0</v>
      </c>
      <c r="AO18" s="53"/>
      <c r="AP18" s="52">
        <f>SUM(AP6:AP17)</f>
        <v>0</v>
      </c>
      <c r="AQ18" s="33">
        <f>SUM(AQ6:AQ17)</f>
        <v>0</v>
      </c>
      <c r="AR18" s="53"/>
      <c r="AS18" s="52">
        <f>SUM(AS6:AS17)</f>
        <v>0</v>
      </c>
      <c r="AT18" s="33">
        <f>SUM(AT6:AT17)</f>
        <v>0</v>
      </c>
      <c r="AU18" s="53"/>
      <c r="AV18" s="52">
        <f>SUM(AV6:AV17)</f>
        <v>0</v>
      </c>
      <c r="AW18" s="33">
        <f>SUM(AW6:AW17)</f>
        <v>0</v>
      </c>
      <c r="AX18" s="53"/>
      <c r="AY18" s="52">
        <f>SUM(AY6:AY17)</f>
        <v>0</v>
      </c>
      <c r="AZ18" s="33">
        <f>SUM(AZ6:AZ17)</f>
        <v>0</v>
      </c>
      <c r="BA18" s="53"/>
      <c r="BB18" s="52">
        <f>SUM(BB6:BB17)</f>
        <v>0</v>
      </c>
      <c r="BC18" s="33">
        <f>SUM(BC6:BC17)</f>
        <v>0</v>
      </c>
      <c r="BD18" s="53"/>
      <c r="BE18" s="52">
        <f t="shared" ref="BE18:BF18" si="6">SUM(BE6:BE17)</f>
        <v>0</v>
      </c>
      <c r="BF18" s="33">
        <f t="shared" si="6"/>
        <v>0</v>
      </c>
      <c r="BG18" s="53"/>
      <c r="BH18" s="52">
        <f t="shared" ref="BH18:BI18" si="7">SUM(BH6:BH17)</f>
        <v>0</v>
      </c>
      <c r="BI18" s="33">
        <f t="shared" si="7"/>
        <v>0</v>
      </c>
      <c r="BJ18" s="53"/>
      <c r="BK18" s="52">
        <f>SUM(BK6:BK17)</f>
        <v>0</v>
      </c>
      <c r="BL18" s="33">
        <f>SUM(BL6:BL17)</f>
        <v>0</v>
      </c>
      <c r="BM18" s="53"/>
      <c r="BN18" s="52">
        <f>SUM(BN6:BN17)</f>
        <v>0</v>
      </c>
      <c r="BO18" s="33">
        <f>SUM(BO6:BO17)</f>
        <v>0</v>
      </c>
      <c r="BP18" s="53"/>
      <c r="BQ18" s="52">
        <f>SUM(BQ6:BQ17)</f>
        <v>0</v>
      </c>
      <c r="BR18" s="33">
        <f>SUM(BR6:BR17)</f>
        <v>0</v>
      </c>
      <c r="BS18" s="53"/>
      <c r="BT18" s="34">
        <f t="shared" si="3"/>
        <v>1570</v>
      </c>
      <c r="BU18" s="35">
        <f t="shared" si="4"/>
        <v>3692</v>
      </c>
      <c r="BX18" s="3"/>
      <c r="CC18" s="3"/>
      <c r="CH18" s="3"/>
      <c r="CM18" s="3"/>
      <c r="CR18" s="3"/>
      <c r="CW18" s="3"/>
      <c r="DB18" s="3"/>
      <c r="DG18" s="3"/>
      <c r="DL18" s="3"/>
      <c r="DQ18" s="3"/>
      <c r="DV18" s="3"/>
      <c r="EA18" s="3"/>
      <c r="EF18" s="3"/>
    </row>
    <row r="19" spans="1:136" x14ac:dyDescent="0.3">
      <c r="A19" s="40">
        <v>2005</v>
      </c>
      <c r="B19" s="41" t="s">
        <v>5</v>
      </c>
      <c r="C19" s="54">
        <v>5</v>
      </c>
      <c r="D19" s="27">
        <v>12</v>
      </c>
      <c r="E19" s="48">
        <f>D19/C19*1000</f>
        <v>2400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>
        <v>0</v>
      </c>
      <c r="M19" s="26">
        <v>0</v>
      </c>
      <c r="N19" s="48">
        <v>0</v>
      </c>
      <c r="O19" s="47">
        <v>0</v>
      </c>
      <c r="P19" s="26">
        <v>0</v>
      </c>
      <c r="Q19" s="48">
        <v>0</v>
      </c>
      <c r="R19" s="54">
        <v>124</v>
      </c>
      <c r="S19" s="27">
        <v>271</v>
      </c>
      <c r="T19" s="48">
        <f t="shared" ref="T19:T30" si="8">S19/R19*1000</f>
        <v>2185.483870967742</v>
      </c>
      <c r="U19" s="47">
        <v>0</v>
      </c>
      <c r="V19" s="26">
        <v>0</v>
      </c>
      <c r="W19" s="48">
        <v>0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47">
        <v>0</v>
      </c>
      <c r="BF19" s="26">
        <v>0</v>
      </c>
      <c r="BG19" s="48">
        <f t="shared" ref="BG19:BG30" si="9">IF(BE19=0,0,BF19/BE19*1000)</f>
        <v>0</v>
      </c>
      <c r="BH19" s="47">
        <v>0</v>
      </c>
      <c r="BI19" s="26">
        <v>0</v>
      </c>
      <c r="BJ19" s="48">
        <f t="shared" ref="BJ19:BJ30" si="10">IF(BH19=0,0,BI19/BH19*1000)</f>
        <v>0</v>
      </c>
      <c r="BK19" s="47">
        <v>0</v>
      </c>
      <c r="BL19" s="26">
        <v>0</v>
      </c>
      <c r="BM19" s="48">
        <v>0</v>
      </c>
      <c r="BN19" s="47">
        <v>0</v>
      </c>
      <c r="BO19" s="26">
        <v>0</v>
      </c>
      <c r="BP19" s="48">
        <v>0</v>
      </c>
      <c r="BQ19" s="47">
        <v>0</v>
      </c>
      <c r="BR19" s="26">
        <v>0</v>
      </c>
      <c r="BS19" s="48">
        <v>0</v>
      </c>
      <c r="BT19" s="28">
        <f t="shared" si="3"/>
        <v>129</v>
      </c>
      <c r="BU19" s="29">
        <f t="shared" si="4"/>
        <v>283</v>
      </c>
    </row>
    <row r="20" spans="1:136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>
        <v>0</v>
      </c>
      <c r="M20" s="7">
        <v>0</v>
      </c>
      <c r="N20" s="50">
        <v>0</v>
      </c>
      <c r="O20" s="49">
        <v>0</v>
      </c>
      <c r="P20" s="7">
        <v>0</v>
      </c>
      <c r="Q20" s="50">
        <v>0</v>
      </c>
      <c r="R20" s="51">
        <v>144</v>
      </c>
      <c r="S20" s="10">
        <v>349</v>
      </c>
      <c r="T20" s="50">
        <f t="shared" si="8"/>
        <v>2423.6111111111113</v>
      </c>
      <c r="U20" s="49">
        <v>0</v>
      </c>
      <c r="V20" s="7">
        <v>0</v>
      </c>
      <c r="W20" s="50">
        <v>0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49">
        <v>0</v>
      </c>
      <c r="BF20" s="7">
        <v>0</v>
      </c>
      <c r="BG20" s="50">
        <f t="shared" si="9"/>
        <v>0</v>
      </c>
      <c r="BH20" s="49">
        <v>0</v>
      </c>
      <c r="BI20" s="7">
        <v>0</v>
      </c>
      <c r="BJ20" s="50">
        <f t="shared" si="10"/>
        <v>0</v>
      </c>
      <c r="BK20" s="49">
        <v>0</v>
      </c>
      <c r="BL20" s="7">
        <v>0</v>
      </c>
      <c r="BM20" s="50">
        <v>0</v>
      </c>
      <c r="BN20" s="49">
        <v>0</v>
      </c>
      <c r="BO20" s="7">
        <v>0</v>
      </c>
      <c r="BP20" s="50">
        <v>0</v>
      </c>
      <c r="BQ20" s="49">
        <v>0</v>
      </c>
      <c r="BR20" s="7">
        <v>0</v>
      </c>
      <c r="BS20" s="50">
        <v>0</v>
      </c>
      <c r="BT20" s="8">
        <f t="shared" si="3"/>
        <v>144</v>
      </c>
      <c r="BU20" s="12">
        <f t="shared" si="4"/>
        <v>349</v>
      </c>
    </row>
    <row r="21" spans="1:136" x14ac:dyDescent="0.3">
      <c r="A21" s="42">
        <v>2005</v>
      </c>
      <c r="B21" s="43" t="s">
        <v>7</v>
      </c>
      <c r="C21" s="51">
        <v>7</v>
      </c>
      <c r="D21" s="10">
        <v>22</v>
      </c>
      <c r="E21" s="50">
        <f t="shared" ref="E21:E30" si="11">D21/C21*1000</f>
        <v>3142.8571428571427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>
        <v>0</v>
      </c>
      <c r="M21" s="7">
        <v>0</v>
      </c>
      <c r="N21" s="50">
        <v>0</v>
      </c>
      <c r="O21" s="49">
        <v>0</v>
      </c>
      <c r="P21" s="7">
        <v>0</v>
      </c>
      <c r="Q21" s="50">
        <v>0</v>
      </c>
      <c r="R21" s="51">
        <v>103</v>
      </c>
      <c r="S21" s="10">
        <v>243</v>
      </c>
      <c r="T21" s="50">
        <f t="shared" si="8"/>
        <v>2359.2233009708734</v>
      </c>
      <c r="U21" s="49">
        <v>0</v>
      </c>
      <c r="V21" s="7">
        <v>0</v>
      </c>
      <c r="W21" s="50">
        <v>0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49">
        <v>0</v>
      </c>
      <c r="BF21" s="7">
        <v>0</v>
      </c>
      <c r="BG21" s="50">
        <f t="shared" si="9"/>
        <v>0</v>
      </c>
      <c r="BH21" s="49">
        <v>0</v>
      </c>
      <c r="BI21" s="7">
        <v>0</v>
      </c>
      <c r="BJ21" s="50">
        <f t="shared" si="10"/>
        <v>0</v>
      </c>
      <c r="BK21" s="49">
        <v>0</v>
      </c>
      <c r="BL21" s="7">
        <v>0</v>
      </c>
      <c r="BM21" s="50">
        <v>0</v>
      </c>
      <c r="BN21" s="49">
        <v>0</v>
      </c>
      <c r="BO21" s="7">
        <v>0</v>
      </c>
      <c r="BP21" s="50">
        <v>0</v>
      </c>
      <c r="BQ21" s="49">
        <v>0</v>
      </c>
      <c r="BR21" s="7">
        <v>0</v>
      </c>
      <c r="BS21" s="50">
        <v>0</v>
      </c>
      <c r="BT21" s="8">
        <f t="shared" si="3"/>
        <v>110</v>
      </c>
      <c r="BU21" s="12">
        <f t="shared" si="4"/>
        <v>265</v>
      </c>
    </row>
    <row r="22" spans="1:136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51">
        <v>1</v>
      </c>
      <c r="J22" s="10">
        <v>1</v>
      </c>
      <c r="K22" s="50">
        <f t="shared" ref="K22:K29" si="12">J22/I22*1000</f>
        <v>1000</v>
      </c>
      <c r="L22" s="49">
        <v>0</v>
      </c>
      <c r="M22" s="7">
        <v>0</v>
      </c>
      <c r="N22" s="50">
        <v>0</v>
      </c>
      <c r="O22" s="49">
        <v>0</v>
      </c>
      <c r="P22" s="7">
        <v>0</v>
      </c>
      <c r="Q22" s="50">
        <v>0</v>
      </c>
      <c r="R22" s="51">
        <v>145</v>
      </c>
      <c r="S22" s="10">
        <v>319</v>
      </c>
      <c r="T22" s="50">
        <f t="shared" si="8"/>
        <v>2200</v>
      </c>
      <c r="U22" s="49">
        <v>0</v>
      </c>
      <c r="V22" s="7">
        <v>0</v>
      </c>
      <c r="W22" s="50">
        <v>0</v>
      </c>
      <c r="X22" s="49">
        <v>0</v>
      </c>
      <c r="Y22" s="7">
        <v>0</v>
      </c>
      <c r="Z22" s="50">
        <v>0</v>
      </c>
      <c r="AA22" s="49">
        <v>0</v>
      </c>
      <c r="AB22" s="7">
        <v>0</v>
      </c>
      <c r="AC22" s="50">
        <v>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49">
        <v>0</v>
      </c>
      <c r="BF22" s="7">
        <v>0</v>
      </c>
      <c r="BG22" s="50">
        <f t="shared" si="9"/>
        <v>0</v>
      </c>
      <c r="BH22" s="49">
        <v>0</v>
      </c>
      <c r="BI22" s="7">
        <v>0</v>
      </c>
      <c r="BJ22" s="50">
        <f t="shared" si="10"/>
        <v>0</v>
      </c>
      <c r="BK22" s="49">
        <v>0</v>
      </c>
      <c r="BL22" s="7">
        <v>0</v>
      </c>
      <c r="BM22" s="50">
        <v>0</v>
      </c>
      <c r="BN22" s="49">
        <v>0</v>
      </c>
      <c r="BO22" s="7">
        <v>0</v>
      </c>
      <c r="BP22" s="50">
        <v>0</v>
      </c>
      <c r="BQ22" s="49">
        <v>0</v>
      </c>
      <c r="BR22" s="7">
        <v>0</v>
      </c>
      <c r="BS22" s="50">
        <v>0</v>
      </c>
      <c r="BT22" s="8">
        <f t="shared" si="3"/>
        <v>146</v>
      </c>
      <c r="BU22" s="12">
        <f t="shared" si="4"/>
        <v>320</v>
      </c>
    </row>
    <row r="23" spans="1:136" x14ac:dyDescent="0.3">
      <c r="A23" s="42">
        <v>2005</v>
      </c>
      <c r="B23" s="43" t="s">
        <v>9</v>
      </c>
      <c r="C23" s="51">
        <v>4</v>
      </c>
      <c r="D23" s="10">
        <v>15</v>
      </c>
      <c r="E23" s="50">
        <f t="shared" si="11"/>
        <v>3750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>
        <v>0</v>
      </c>
      <c r="M23" s="7">
        <v>0</v>
      </c>
      <c r="N23" s="50">
        <v>0</v>
      </c>
      <c r="O23" s="49">
        <v>0</v>
      </c>
      <c r="P23" s="7">
        <v>0</v>
      </c>
      <c r="Q23" s="50">
        <v>0</v>
      </c>
      <c r="R23" s="51">
        <v>144</v>
      </c>
      <c r="S23" s="10">
        <v>335</v>
      </c>
      <c r="T23" s="50">
        <f t="shared" si="8"/>
        <v>2326.3888888888887</v>
      </c>
      <c r="U23" s="49">
        <v>0</v>
      </c>
      <c r="V23" s="7">
        <v>0</v>
      </c>
      <c r="W23" s="50">
        <v>0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49">
        <v>0</v>
      </c>
      <c r="BF23" s="7">
        <v>0</v>
      </c>
      <c r="BG23" s="50">
        <f t="shared" si="9"/>
        <v>0</v>
      </c>
      <c r="BH23" s="49">
        <v>0</v>
      </c>
      <c r="BI23" s="7">
        <v>0</v>
      </c>
      <c r="BJ23" s="50">
        <f t="shared" si="10"/>
        <v>0</v>
      </c>
      <c r="BK23" s="49">
        <v>0</v>
      </c>
      <c r="BL23" s="7">
        <v>0</v>
      </c>
      <c r="BM23" s="50">
        <v>0</v>
      </c>
      <c r="BN23" s="49">
        <v>0</v>
      </c>
      <c r="BO23" s="7">
        <v>0</v>
      </c>
      <c r="BP23" s="50">
        <v>0</v>
      </c>
      <c r="BQ23" s="49">
        <v>0</v>
      </c>
      <c r="BR23" s="7">
        <v>0</v>
      </c>
      <c r="BS23" s="50">
        <v>0</v>
      </c>
      <c r="BT23" s="8">
        <f t="shared" si="3"/>
        <v>148</v>
      </c>
      <c r="BU23" s="12">
        <f t="shared" si="4"/>
        <v>350</v>
      </c>
    </row>
    <row r="24" spans="1:136" x14ac:dyDescent="0.3">
      <c r="A24" s="42">
        <v>2005</v>
      </c>
      <c r="B24" s="43" t="s">
        <v>10</v>
      </c>
      <c r="C24" s="51">
        <v>2</v>
      </c>
      <c r="D24" s="10">
        <v>10</v>
      </c>
      <c r="E24" s="50">
        <f t="shared" si="11"/>
        <v>5000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>
        <v>0</v>
      </c>
      <c r="M24" s="7">
        <v>0</v>
      </c>
      <c r="N24" s="50">
        <v>0</v>
      </c>
      <c r="O24" s="49">
        <v>0</v>
      </c>
      <c r="P24" s="7">
        <v>0</v>
      </c>
      <c r="Q24" s="50">
        <v>0</v>
      </c>
      <c r="R24" s="51">
        <v>102</v>
      </c>
      <c r="S24" s="10">
        <v>253</v>
      </c>
      <c r="T24" s="50">
        <f t="shared" si="8"/>
        <v>2480.3921568627452</v>
      </c>
      <c r="U24" s="49">
        <v>0</v>
      </c>
      <c r="V24" s="7">
        <v>0</v>
      </c>
      <c r="W24" s="50">
        <v>0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49">
        <v>0</v>
      </c>
      <c r="BF24" s="7">
        <v>0</v>
      </c>
      <c r="BG24" s="50">
        <f t="shared" si="9"/>
        <v>0</v>
      </c>
      <c r="BH24" s="49">
        <v>0</v>
      </c>
      <c r="BI24" s="7">
        <v>0</v>
      </c>
      <c r="BJ24" s="50">
        <f t="shared" si="10"/>
        <v>0</v>
      </c>
      <c r="BK24" s="49">
        <v>0</v>
      </c>
      <c r="BL24" s="7">
        <v>0</v>
      </c>
      <c r="BM24" s="50">
        <v>0</v>
      </c>
      <c r="BN24" s="49">
        <v>0</v>
      </c>
      <c r="BO24" s="7">
        <v>0</v>
      </c>
      <c r="BP24" s="50">
        <v>0</v>
      </c>
      <c r="BQ24" s="49">
        <v>0</v>
      </c>
      <c r="BR24" s="7">
        <v>0</v>
      </c>
      <c r="BS24" s="50">
        <v>0</v>
      </c>
      <c r="BT24" s="8">
        <f t="shared" si="3"/>
        <v>104</v>
      </c>
      <c r="BU24" s="12">
        <f t="shared" si="4"/>
        <v>263</v>
      </c>
    </row>
    <row r="25" spans="1:136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51">
        <v>2</v>
      </c>
      <c r="J25" s="10">
        <v>1</v>
      </c>
      <c r="K25" s="50">
        <f t="shared" si="12"/>
        <v>500</v>
      </c>
      <c r="L25" s="49">
        <v>0</v>
      </c>
      <c r="M25" s="7">
        <v>0</v>
      </c>
      <c r="N25" s="50">
        <v>0</v>
      </c>
      <c r="O25" s="49">
        <v>0</v>
      </c>
      <c r="P25" s="7">
        <v>0</v>
      </c>
      <c r="Q25" s="50">
        <v>0</v>
      </c>
      <c r="R25" s="51">
        <v>83</v>
      </c>
      <c r="S25" s="10">
        <v>208</v>
      </c>
      <c r="T25" s="50">
        <f t="shared" si="8"/>
        <v>2506.0240963855422</v>
      </c>
      <c r="U25" s="49">
        <v>0</v>
      </c>
      <c r="V25" s="7">
        <v>0</v>
      </c>
      <c r="W25" s="50">
        <v>0</v>
      </c>
      <c r="X25" s="49">
        <v>0</v>
      </c>
      <c r="Y25" s="7">
        <v>0</v>
      </c>
      <c r="Z25" s="50">
        <v>0</v>
      </c>
      <c r="AA25" s="49">
        <v>0</v>
      </c>
      <c r="AB25" s="7">
        <v>0</v>
      </c>
      <c r="AC25" s="50">
        <v>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49">
        <v>0</v>
      </c>
      <c r="BF25" s="7">
        <v>0</v>
      </c>
      <c r="BG25" s="50">
        <f t="shared" si="9"/>
        <v>0</v>
      </c>
      <c r="BH25" s="49">
        <v>0</v>
      </c>
      <c r="BI25" s="7">
        <v>0</v>
      </c>
      <c r="BJ25" s="50">
        <f t="shared" si="10"/>
        <v>0</v>
      </c>
      <c r="BK25" s="49">
        <v>0</v>
      </c>
      <c r="BL25" s="7">
        <v>0</v>
      </c>
      <c r="BM25" s="50">
        <v>0</v>
      </c>
      <c r="BN25" s="49">
        <v>0</v>
      </c>
      <c r="BO25" s="7">
        <v>0</v>
      </c>
      <c r="BP25" s="50">
        <v>0</v>
      </c>
      <c r="BQ25" s="49">
        <v>0</v>
      </c>
      <c r="BR25" s="7">
        <v>0</v>
      </c>
      <c r="BS25" s="50">
        <v>0</v>
      </c>
      <c r="BT25" s="8">
        <f t="shared" si="3"/>
        <v>85</v>
      </c>
      <c r="BU25" s="12">
        <f t="shared" si="4"/>
        <v>209</v>
      </c>
    </row>
    <row r="26" spans="1:136" x14ac:dyDescent="0.3">
      <c r="A26" s="42">
        <v>2005</v>
      </c>
      <c r="B26" s="43" t="s">
        <v>12</v>
      </c>
      <c r="C26" s="51">
        <v>1</v>
      </c>
      <c r="D26" s="10">
        <v>7</v>
      </c>
      <c r="E26" s="50">
        <f t="shared" si="11"/>
        <v>7000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>
        <v>0</v>
      </c>
      <c r="M26" s="7">
        <v>0</v>
      </c>
      <c r="N26" s="50">
        <v>0</v>
      </c>
      <c r="O26" s="49">
        <v>0</v>
      </c>
      <c r="P26" s="7">
        <v>0</v>
      </c>
      <c r="Q26" s="50">
        <v>0</v>
      </c>
      <c r="R26" s="51">
        <v>184</v>
      </c>
      <c r="S26" s="10">
        <v>368</v>
      </c>
      <c r="T26" s="50">
        <f t="shared" si="8"/>
        <v>2000</v>
      </c>
      <c r="U26" s="49">
        <v>0</v>
      </c>
      <c r="V26" s="7">
        <v>0</v>
      </c>
      <c r="W26" s="50">
        <v>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49">
        <v>0</v>
      </c>
      <c r="BF26" s="7">
        <v>0</v>
      </c>
      <c r="BG26" s="50">
        <f t="shared" si="9"/>
        <v>0</v>
      </c>
      <c r="BH26" s="49">
        <v>0</v>
      </c>
      <c r="BI26" s="7">
        <v>0</v>
      </c>
      <c r="BJ26" s="50">
        <f t="shared" si="10"/>
        <v>0</v>
      </c>
      <c r="BK26" s="49">
        <v>0</v>
      </c>
      <c r="BL26" s="7">
        <v>0</v>
      </c>
      <c r="BM26" s="50">
        <v>0</v>
      </c>
      <c r="BN26" s="49">
        <v>0</v>
      </c>
      <c r="BO26" s="7">
        <v>0</v>
      </c>
      <c r="BP26" s="50">
        <v>0</v>
      </c>
      <c r="BQ26" s="49">
        <v>0</v>
      </c>
      <c r="BR26" s="7">
        <v>0</v>
      </c>
      <c r="BS26" s="50">
        <v>0</v>
      </c>
      <c r="BT26" s="8">
        <f t="shared" si="3"/>
        <v>185</v>
      </c>
      <c r="BU26" s="12">
        <f t="shared" si="4"/>
        <v>375</v>
      </c>
    </row>
    <row r="27" spans="1:136" x14ac:dyDescent="0.3">
      <c r="A27" s="42">
        <v>2005</v>
      </c>
      <c r="B27" s="43" t="s">
        <v>13</v>
      </c>
      <c r="C27" s="51">
        <v>1</v>
      </c>
      <c r="D27" s="10">
        <v>16</v>
      </c>
      <c r="E27" s="50">
        <f t="shared" si="11"/>
        <v>16000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>
        <v>0</v>
      </c>
      <c r="M27" s="7">
        <v>0</v>
      </c>
      <c r="N27" s="50">
        <v>0</v>
      </c>
      <c r="O27" s="49">
        <v>0</v>
      </c>
      <c r="P27" s="7">
        <v>0</v>
      </c>
      <c r="Q27" s="50">
        <v>0</v>
      </c>
      <c r="R27" s="51">
        <v>185</v>
      </c>
      <c r="S27" s="10">
        <v>423</v>
      </c>
      <c r="T27" s="50">
        <f t="shared" si="8"/>
        <v>2286.4864864864867</v>
      </c>
      <c r="U27" s="49">
        <v>0</v>
      </c>
      <c r="V27" s="7">
        <v>0</v>
      </c>
      <c r="W27" s="50">
        <v>0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49">
        <v>0</v>
      </c>
      <c r="BF27" s="7">
        <v>0</v>
      </c>
      <c r="BG27" s="50">
        <f t="shared" si="9"/>
        <v>0</v>
      </c>
      <c r="BH27" s="49">
        <v>0</v>
      </c>
      <c r="BI27" s="7">
        <v>0</v>
      </c>
      <c r="BJ27" s="50">
        <f t="shared" si="10"/>
        <v>0</v>
      </c>
      <c r="BK27" s="49">
        <v>0</v>
      </c>
      <c r="BL27" s="7">
        <v>0</v>
      </c>
      <c r="BM27" s="50">
        <v>0</v>
      </c>
      <c r="BN27" s="49">
        <v>0</v>
      </c>
      <c r="BO27" s="7">
        <v>0</v>
      </c>
      <c r="BP27" s="50">
        <v>0</v>
      </c>
      <c r="BQ27" s="49">
        <v>0</v>
      </c>
      <c r="BR27" s="7">
        <v>0</v>
      </c>
      <c r="BS27" s="50">
        <v>0</v>
      </c>
      <c r="BT27" s="8">
        <f t="shared" si="3"/>
        <v>186</v>
      </c>
      <c r="BU27" s="12">
        <f t="shared" si="4"/>
        <v>439</v>
      </c>
    </row>
    <row r="28" spans="1:136" x14ac:dyDescent="0.3">
      <c r="A28" s="42">
        <v>2005</v>
      </c>
      <c r="B28" s="43" t="s">
        <v>14</v>
      </c>
      <c r="C28" s="51">
        <v>3</v>
      </c>
      <c r="D28" s="10">
        <v>12</v>
      </c>
      <c r="E28" s="50">
        <f t="shared" si="11"/>
        <v>4000</v>
      </c>
      <c r="F28" s="49">
        <v>0</v>
      </c>
      <c r="G28" s="7">
        <v>0</v>
      </c>
      <c r="H28" s="50">
        <v>0</v>
      </c>
      <c r="I28" s="51">
        <v>1</v>
      </c>
      <c r="J28" s="10">
        <v>0</v>
      </c>
      <c r="K28" s="50">
        <f t="shared" si="12"/>
        <v>0</v>
      </c>
      <c r="L28" s="49">
        <v>0</v>
      </c>
      <c r="M28" s="7">
        <v>0</v>
      </c>
      <c r="N28" s="50">
        <v>0</v>
      </c>
      <c r="O28" s="49">
        <v>0</v>
      </c>
      <c r="P28" s="7">
        <v>0</v>
      </c>
      <c r="Q28" s="50">
        <v>0</v>
      </c>
      <c r="R28" s="51">
        <v>184</v>
      </c>
      <c r="S28" s="10">
        <v>414</v>
      </c>
      <c r="T28" s="50">
        <f t="shared" si="8"/>
        <v>2250</v>
      </c>
      <c r="U28" s="49">
        <v>0</v>
      </c>
      <c r="V28" s="7">
        <v>0</v>
      </c>
      <c r="W28" s="50">
        <v>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49">
        <v>0</v>
      </c>
      <c r="BF28" s="7">
        <v>0</v>
      </c>
      <c r="BG28" s="50">
        <f t="shared" si="9"/>
        <v>0</v>
      </c>
      <c r="BH28" s="49">
        <v>0</v>
      </c>
      <c r="BI28" s="7">
        <v>0</v>
      </c>
      <c r="BJ28" s="50">
        <f t="shared" si="10"/>
        <v>0</v>
      </c>
      <c r="BK28" s="49">
        <v>0</v>
      </c>
      <c r="BL28" s="7">
        <v>0</v>
      </c>
      <c r="BM28" s="50">
        <v>0</v>
      </c>
      <c r="BN28" s="49">
        <v>0</v>
      </c>
      <c r="BO28" s="7">
        <v>0</v>
      </c>
      <c r="BP28" s="50">
        <v>0</v>
      </c>
      <c r="BQ28" s="49">
        <v>0</v>
      </c>
      <c r="BR28" s="7">
        <v>0</v>
      </c>
      <c r="BS28" s="50">
        <v>0</v>
      </c>
      <c r="BT28" s="8">
        <f t="shared" si="3"/>
        <v>188</v>
      </c>
      <c r="BU28" s="12">
        <f t="shared" si="4"/>
        <v>426</v>
      </c>
    </row>
    <row r="29" spans="1:136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51">
        <v>2</v>
      </c>
      <c r="J29" s="10">
        <v>2</v>
      </c>
      <c r="K29" s="50">
        <f t="shared" si="12"/>
        <v>1000</v>
      </c>
      <c r="L29" s="49">
        <v>0</v>
      </c>
      <c r="M29" s="7">
        <v>0</v>
      </c>
      <c r="N29" s="50">
        <v>0</v>
      </c>
      <c r="O29" s="49">
        <v>0</v>
      </c>
      <c r="P29" s="7">
        <v>0</v>
      </c>
      <c r="Q29" s="50">
        <v>0</v>
      </c>
      <c r="R29" s="51">
        <v>184</v>
      </c>
      <c r="S29" s="10">
        <v>415</v>
      </c>
      <c r="T29" s="50">
        <f t="shared" si="8"/>
        <v>2255.434782608696</v>
      </c>
      <c r="U29" s="49">
        <v>0</v>
      </c>
      <c r="V29" s="7">
        <v>0</v>
      </c>
      <c r="W29" s="50">
        <v>0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49">
        <v>0</v>
      </c>
      <c r="BF29" s="7">
        <v>0</v>
      </c>
      <c r="BG29" s="50">
        <f t="shared" si="9"/>
        <v>0</v>
      </c>
      <c r="BH29" s="49">
        <v>0</v>
      </c>
      <c r="BI29" s="7">
        <v>0</v>
      </c>
      <c r="BJ29" s="50">
        <f t="shared" si="10"/>
        <v>0</v>
      </c>
      <c r="BK29" s="49">
        <v>0</v>
      </c>
      <c r="BL29" s="7">
        <v>0</v>
      </c>
      <c r="BM29" s="50">
        <v>0</v>
      </c>
      <c r="BN29" s="49">
        <v>0</v>
      </c>
      <c r="BO29" s="7">
        <v>0</v>
      </c>
      <c r="BP29" s="50">
        <v>0</v>
      </c>
      <c r="BQ29" s="49">
        <v>0</v>
      </c>
      <c r="BR29" s="7">
        <v>0</v>
      </c>
      <c r="BS29" s="50">
        <v>0</v>
      </c>
      <c r="BT29" s="8">
        <f t="shared" si="3"/>
        <v>186</v>
      </c>
      <c r="BU29" s="12">
        <f t="shared" si="4"/>
        <v>417</v>
      </c>
    </row>
    <row r="30" spans="1:136" x14ac:dyDescent="0.3">
      <c r="A30" s="42">
        <v>2005</v>
      </c>
      <c r="B30" s="43" t="s">
        <v>16</v>
      </c>
      <c r="C30" s="51">
        <v>4</v>
      </c>
      <c r="D30" s="10">
        <v>13</v>
      </c>
      <c r="E30" s="50">
        <f t="shared" si="11"/>
        <v>3250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>
        <v>0</v>
      </c>
      <c r="M30" s="7">
        <v>0</v>
      </c>
      <c r="N30" s="50">
        <v>0</v>
      </c>
      <c r="O30" s="49">
        <v>0</v>
      </c>
      <c r="P30" s="7">
        <v>0</v>
      </c>
      <c r="Q30" s="50">
        <v>0</v>
      </c>
      <c r="R30" s="51">
        <v>129</v>
      </c>
      <c r="S30" s="10">
        <v>284</v>
      </c>
      <c r="T30" s="50">
        <f t="shared" si="8"/>
        <v>2201.5503875968993</v>
      </c>
      <c r="U30" s="49">
        <v>0</v>
      </c>
      <c r="V30" s="7">
        <v>0</v>
      </c>
      <c r="W30" s="50">
        <v>0</v>
      </c>
      <c r="X30" s="49">
        <v>0</v>
      </c>
      <c r="Y30" s="7">
        <v>0</v>
      </c>
      <c r="Z30" s="50">
        <v>0</v>
      </c>
      <c r="AA30" s="49">
        <v>0</v>
      </c>
      <c r="AB30" s="7">
        <v>0</v>
      </c>
      <c r="AC30" s="50">
        <v>0</v>
      </c>
      <c r="AD30" s="49">
        <v>0</v>
      </c>
      <c r="AE30" s="7">
        <v>0</v>
      </c>
      <c r="AF30" s="50">
        <v>0</v>
      </c>
      <c r="AG30" s="49">
        <v>0</v>
      </c>
      <c r="AH30" s="7">
        <v>0</v>
      </c>
      <c r="AI30" s="50">
        <v>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49">
        <v>0</v>
      </c>
      <c r="AW30" s="7">
        <v>0</v>
      </c>
      <c r="AX30" s="50">
        <v>0</v>
      </c>
      <c r="AY30" s="49">
        <v>0</v>
      </c>
      <c r="AZ30" s="7">
        <v>0</v>
      </c>
      <c r="BA30" s="50">
        <v>0</v>
      </c>
      <c r="BB30" s="49">
        <v>0</v>
      </c>
      <c r="BC30" s="7">
        <v>0</v>
      </c>
      <c r="BD30" s="50">
        <v>0</v>
      </c>
      <c r="BE30" s="49">
        <v>0</v>
      </c>
      <c r="BF30" s="7">
        <v>0</v>
      </c>
      <c r="BG30" s="50">
        <f t="shared" si="9"/>
        <v>0</v>
      </c>
      <c r="BH30" s="49">
        <v>0</v>
      </c>
      <c r="BI30" s="7">
        <v>0</v>
      </c>
      <c r="BJ30" s="50">
        <f t="shared" si="10"/>
        <v>0</v>
      </c>
      <c r="BK30" s="49">
        <v>0</v>
      </c>
      <c r="BL30" s="7">
        <v>0</v>
      </c>
      <c r="BM30" s="50">
        <v>0</v>
      </c>
      <c r="BN30" s="49">
        <v>0</v>
      </c>
      <c r="BO30" s="7">
        <v>0</v>
      </c>
      <c r="BP30" s="50">
        <v>0</v>
      </c>
      <c r="BQ30" s="49">
        <v>0</v>
      </c>
      <c r="BR30" s="7">
        <v>0</v>
      </c>
      <c r="BS30" s="50">
        <v>0</v>
      </c>
      <c r="BT30" s="8">
        <f t="shared" si="3"/>
        <v>133</v>
      </c>
      <c r="BU30" s="12">
        <f t="shared" si="4"/>
        <v>297</v>
      </c>
    </row>
    <row r="31" spans="1:136" ht="15" thickBot="1" x14ac:dyDescent="0.35">
      <c r="A31" s="44"/>
      <c r="B31" s="45" t="s">
        <v>17</v>
      </c>
      <c r="C31" s="52">
        <f>SUM(C19:C30)</f>
        <v>27</v>
      </c>
      <c r="D31" s="33">
        <f>SUM(D19:D30)</f>
        <v>107</v>
      </c>
      <c r="E31" s="53"/>
      <c r="F31" s="52">
        <f>SUM(F19:F30)</f>
        <v>0</v>
      </c>
      <c r="G31" s="33">
        <f>SUM(G19:G30)</f>
        <v>0</v>
      </c>
      <c r="H31" s="53"/>
      <c r="I31" s="52">
        <f>SUM(I19:I30)</f>
        <v>6</v>
      </c>
      <c r="J31" s="33">
        <f>SUM(J19:J30)</f>
        <v>4</v>
      </c>
      <c r="K31" s="53"/>
      <c r="L31" s="52">
        <f>SUM(L19:L30)</f>
        <v>0</v>
      </c>
      <c r="M31" s="33">
        <f>SUM(M19:M30)</f>
        <v>0</v>
      </c>
      <c r="N31" s="53"/>
      <c r="O31" s="52">
        <f>SUM(O19:O30)</f>
        <v>0</v>
      </c>
      <c r="P31" s="33">
        <f>SUM(P19:P30)</f>
        <v>0</v>
      </c>
      <c r="Q31" s="53"/>
      <c r="R31" s="52">
        <f>SUM(R19:R30)</f>
        <v>1711</v>
      </c>
      <c r="S31" s="33">
        <f>SUM(S19:S30)</f>
        <v>3882</v>
      </c>
      <c r="T31" s="53"/>
      <c r="U31" s="52">
        <f>SUM(U19:U30)</f>
        <v>0</v>
      </c>
      <c r="V31" s="33">
        <f>SUM(V19:V30)</f>
        <v>0</v>
      </c>
      <c r="W31" s="53"/>
      <c r="X31" s="52">
        <f>SUM(X19:X30)</f>
        <v>0</v>
      </c>
      <c r="Y31" s="33">
        <f>SUM(Y19:Y30)</f>
        <v>0</v>
      </c>
      <c r="Z31" s="53"/>
      <c r="AA31" s="52">
        <f>SUM(AA19:AA30)</f>
        <v>0</v>
      </c>
      <c r="AB31" s="33">
        <f>SUM(AB19:AB30)</f>
        <v>0</v>
      </c>
      <c r="AC31" s="53"/>
      <c r="AD31" s="52">
        <f>SUM(AD19:AD30)</f>
        <v>0</v>
      </c>
      <c r="AE31" s="33">
        <f>SUM(AE19:AE30)</f>
        <v>0</v>
      </c>
      <c r="AF31" s="53"/>
      <c r="AG31" s="52">
        <f>SUM(AG19:AG30)</f>
        <v>0</v>
      </c>
      <c r="AH31" s="33">
        <f>SUM(AH19:AH30)</f>
        <v>0</v>
      </c>
      <c r="AI31" s="53"/>
      <c r="AJ31" s="52">
        <v>0</v>
      </c>
      <c r="AK31" s="33">
        <v>0</v>
      </c>
      <c r="AL31" s="53"/>
      <c r="AM31" s="52">
        <v>0</v>
      </c>
      <c r="AN31" s="33">
        <v>0</v>
      </c>
      <c r="AO31" s="53"/>
      <c r="AP31" s="52">
        <f>SUM(AP19:AP30)</f>
        <v>0</v>
      </c>
      <c r="AQ31" s="33">
        <f>SUM(AQ19:AQ30)</f>
        <v>0</v>
      </c>
      <c r="AR31" s="53"/>
      <c r="AS31" s="52">
        <f>SUM(AS19:AS30)</f>
        <v>0</v>
      </c>
      <c r="AT31" s="33">
        <f>SUM(AT19:AT30)</f>
        <v>0</v>
      </c>
      <c r="AU31" s="53"/>
      <c r="AV31" s="52">
        <f>SUM(AV19:AV30)</f>
        <v>0</v>
      </c>
      <c r="AW31" s="33">
        <f>SUM(AW19:AW30)</f>
        <v>0</v>
      </c>
      <c r="AX31" s="53"/>
      <c r="AY31" s="52">
        <f>SUM(AY19:AY30)</f>
        <v>0</v>
      </c>
      <c r="AZ31" s="33">
        <f>SUM(AZ19:AZ30)</f>
        <v>0</v>
      </c>
      <c r="BA31" s="53"/>
      <c r="BB31" s="52">
        <f>SUM(BB19:BB30)</f>
        <v>0</v>
      </c>
      <c r="BC31" s="33">
        <f>SUM(BC19:BC30)</f>
        <v>0</v>
      </c>
      <c r="BD31" s="53"/>
      <c r="BE31" s="52">
        <f t="shared" ref="BE31:BF31" si="13">SUM(BE19:BE30)</f>
        <v>0</v>
      </c>
      <c r="BF31" s="33">
        <f t="shared" si="13"/>
        <v>0</v>
      </c>
      <c r="BG31" s="53"/>
      <c r="BH31" s="52">
        <f t="shared" ref="BH31:BI31" si="14">SUM(BH19:BH30)</f>
        <v>0</v>
      </c>
      <c r="BI31" s="33">
        <f t="shared" si="14"/>
        <v>0</v>
      </c>
      <c r="BJ31" s="53"/>
      <c r="BK31" s="52">
        <f>SUM(BK19:BK30)</f>
        <v>0</v>
      </c>
      <c r="BL31" s="33">
        <f>SUM(BL19:BL30)</f>
        <v>0</v>
      </c>
      <c r="BM31" s="53"/>
      <c r="BN31" s="52">
        <f>SUM(BN19:BN30)</f>
        <v>0</v>
      </c>
      <c r="BO31" s="33">
        <f>SUM(BO19:BO30)</f>
        <v>0</v>
      </c>
      <c r="BP31" s="53"/>
      <c r="BQ31" s="52">
        <f>SUM(BQ19:BQ30)</f>
        <v>0</v>
      </c>
      <c r="BR31" s="33">
        <f>SUM(BR19:BR30)</f>
        <v>0</v>
      </c>
      <c r="BS31" s="53"/>
      <c r="BT31" s="34">
        <f t="shared" si="3"/>
        <v>1744</v>
      </c>
      <c r="BU31" s="35">
        <f t="shared" si="4"/>
        <v>3993</v>
      </c>
      <c r="BX31" s="3"/>
      <c r="CC31" s="3"/>
      <c r="CH31" s="3"/>
      <c r="CM31" s="3"/>
      <c r="CR31" s="3"/>
      <c r="CW31" s="3"/>
      <c r="DB31" s="3"/>
      <c r="DG31" s="3"/>
      <c r="DL31" s="3"/>
      <c r="DQ31" s="3"/>
      <c r="DV31" s="3"/>
      <c r="EA31" s="3"/>
      <c r="EF31" s="3"/>
    </row>
    <row r="32" spans="1:136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>
        <v>0</v>
      </c>
      <c r="M32" s="7">
        <v>0</v>
      </c>
      <c r="N32" s="50">
        <v>0</v>
      </c>
      <c r="O32" s="49">
        <v>0</v>
      </c>
      <c r="P32" s="7">
        <v>0</v>
      </c>
      <c r="Q32" s="50">
        <v>0</v>
      </c>
      <c r="R32" s="51">
        <v>186</v>
      </c>
      <c r="S32" s="10">
        <v>410</v>
      </c>
      <c r="T32" s="50">
        <f t="shared" ref="T32:T43" si="15">S32/R32*1000</f>
        <v>2204.3010752688169</v>
      </c>
      <c r="U32" s="49">
        <v>0</v>
      </c>
      <c r="V32" s="7">
        <v>0</v>
      </c>
      <c r="W32" s="50">
        <v>0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49">
        <v>0</v>
      </c>
      <c r="BF32" s="7">
        <v>0</v>
      </c>
      <c r="BG32" s="50">
        <f t="shared" ref="BG32:BG43" si="16">IF(BE32=0,0,BF32/BE32*1000)</f>
        <v>0</v>
      </c>
      <c r="BH32" s="49">
        <v>0</v>
      </c>
      <c r="BI32" s="7">
        <v>0</v>
      </c>
      <c r="BJ32" s="50">
        <f t="shared" ref="BJ32:BJ43" si="17">IF(BH32=0,0,BI32/BH32*1000)</f>
        <v>0</v>
      </c>
      <c r="BK32" s="49">
        <v>0</v>
      </c>
      <c r="BL32" s="7">
        <v>0</v>
      </c>
      <c r="BM32" s="50">
        <v>0</v>
      </c>
      <c r="BN32" s="49">
        <v>0</v>
      </c>
      <c r="BO32" s="7">
        <v>0</v>
      </c>
      <c r="BP32" s="50">
        <v>0</v>
      </c>
      <c r="BQ32" s="49">
        <v>0</v>
      </c>
      <c r="BR32" s="7">
        <v>0</v>
      </c>
      <c r="BS32" s="50">
        <v>0</v>
      </c>
      <c r="BT32" s="8">
        <f t="shared" si="3"/>
        <v>186</v>
      </c>
      <c r="BU32" s="12">
        <f t="shared" si="4"/>
        <v>410</v>
      </c>
    </row>
    <row r="33" spans="1:136" x14ac:dyDescent="0.3">
      <c r="A33" s="42">
        <v>2006</v>
      </c>
      <c r="B33" s="43" t="s">
        <v>6</v>
      </c>
      <c r="C33" s="51">
        <v>3</v>
      </c>
      <c r="D33" s="10">
        <v>12</v>
      </c>
      <c r="E33" s="50">
        <f t="shared" ref="E33:E38" si="18">D33/C33*1000</f>
        <v>4000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>
        <v>0</v>
      </c>
      <c r="M33" s="7">
        <v>0</v>
      </c>
      <c r="N33" s="50">
        <v>0</v>
      </c>
      <c r="O33" s="49">
        <v>0</v>
      </c>
      <c r="P33" s="7">
        <v>0</v>
      </c>
      <c r="Q33" s="50">
        <v>0</v>
      </c>
      <c r="R33" s="51">
        <v>165</v>
      </c>
      <c r="S33" s="10">
        <v>342</v>
      </c>
      <c r="T33" s="50">
        <f t="shared" si="15"/>
        <v>2072.727272727273</v>
      </c>
      <c r="U33" s="49">
        <v>0</v>
      </c>
      <c r="V33" s="7">
        <v>0</v>
      </c>
      <c r="W33" s="50">
        <v>0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49">
        <v>0</v>
      </c>
      <c r="BF33" s="7">
        <v>0</v>
      </c>
      <c r="BG33" s="50">
        <f t="shared" si="16"/>
        <v>0</v>
      </c>
      <c r="BH33" s="49">
        <v>0</v>
      </c>
      <c r="BI33" s="7">
        <v>0</v>
      </c>
      <c r="BJ33" s="50">
        <f t="shared" si="17"/>
        <v>0</v>
      </c>
      <c r="BK33" s="49">
        <v>0</v>
      </c>
      <c r="BL33" s="7">
        <v>0</v>
      </c>
      <c r="BM33" s="50">
        <v>0</v>
      </c>
      <c r="BN33" s="49">
        <v>0</v>
      </c>
      <c r="BO33" s="7">
        <v>0</v>
      </c>
      <c r="BP33" s="50">
        <v>0</v>
      </c>
      <c r="BQ33" s="49">
        <v>0</v>
      </c>
      <c r="BR33" s="7">
        <v>0</v>
      </c>
      <c r="BS33" s="50">
        <v>0</v>
      </c>
      <c r="BT33" s="8">
        <f t="shared" si="3"/>
        <v>168</v>
      </c>
      <c r="BU33" s="12">
        <f t="shared" si="4"/>
        <v>354</v>
      </c>
    </row>
    <row r="34" spans="1:136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51">
        <v>2</v>
      </c>
      <c r="J34" s="10">
        <v>1</v>
      </c>
      <c r="K34" s="50">
        <f t="shared" ref="K34:K43" si="19">J34/I34*1000</f>
        <v>500</v>
      </c>
      <c r="L34" s="49">
        <v>0</v>
      </c>
      <c r="M34" s="7">
        <v>0</v>
      </c>
      <c r="N34" s="50">
        <v>0</v>
      </c>
      <c r="O34" s="49">
        <v>0</v>
      </c>
      <c r="P34" s="7">
        <v>0</v>
      </c>
      <c r="Q34" s="50">
        <v>0</v>
      </c>
      <c r="R34" s="51">
        <v>123</v>
      </c>
      <c r="S34" s="10">
        <v>266</v>
      </c>
      <c r="T34" s="50">
        <f t="shared" si="15"/>
        <v>2162.6016260162601</v>
      </c>
      <c r="U34" s="49">
        <v>0</v>
      </c>
      <c r="V34" s="7">
        <v>0</v>
      </c>
      <c r="W34" s="50">
        <v>0</v>
      </c>
      <c r="X34" s="49">
        <v>0</v>
      </c>
      <c r="Y34" s="7">
        <v>0</v>
      </c>
      <c r="Z34" s="50">
        <v>0</v>
      </c>
      <c r="AA34" s="49">
        <v>0</v>
      </c>
      <c r="AB34" s="7">
        <v>0</v>
      </c>
      <c r="AC34" s="50">
        <v>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49">
        <v>0</v>
      </c>
      <c r="AZ34" s="7">
        <v>0</v>
      </c>
      <c r="BA34" s="50">
        <v>0</v>
      </c>
      <c r="BB34" s="49">
        <v>0</v>
      </c>
      <c r="BC34" s="7">
        <v>0</v>
      </c>
      <c r="BD34" s="50">
        <v>0</v>
      </c>
      <c r="BE34" s="49">
        <v>0</v>
      </c>
      <c r="BF34" s="7">
        <v>0</v>
      </c>
      <c r="BG34" s="50">
        <f t="shared" si="16"/>
        <v>0</v>
      </c>
      <c r="BH34" s="49">
        <v>0</v>
      </c>
      <c r="BI34" s="7">
        <v>0</v>
      </c>
      <c r="BJ34" s="50">
        <f t="shared" si="17"/>
        <v>0</v>
      </c>
      <c r="BK34" s="49">
        <v>0</v>
      </c>
      <c r="BL34" s="7">
        <v>0</v>
      </c>
      <c r="BM34" s="50">
        <v>0</v>
      </c>
      <c r="BN34" s="49">
        <v>0</v>
      </c>
      <c r="BO34" s="7">
        <v>0</v>
      </c>
      <c r="BP34" s="50">
        <v>0</v>
      </c>
      <c r="BQ34" s="49">
        <v>0</v>
      </c>
      <c r="BR34" s="7">
        <v>0</v>
      </c>
      <c r="BS34" s="50">
        <v>0</v>
      </c>
      <c r="BT34" s="8">
        <f t="shared" si="3"/>
        <v>125</v>
      </c>
      <c r="BU34" s="12">
        <f t="shared" si="4"/>
        <v>267</v>
      </c>
    </row>
    <row r="35" spans="1:136" x14ac:dyDescent="0.3">
      <c r="A35" s="42">
        <v>2006</v>
      </c>
      <c r="B35" s="43" t="s">
        <v>8</v>
      </c>
      <c r="C35" s="51">
        <v>4</v>
      </c>
      <c r="D35" s="10">
        <v>17</v>
      </c>
      <c r="E35" s="50">
        <f t="shared" si="18"/>
        <v>4250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>
        <v>0</v>
      </c>
      <c r="M35" s="7">
        <v>0</v>
      </c>
      <c r="N35" s="50">
        <v>0</v>
      </c>
      <c r="O35" s="49">
        <v>0</v>
      </c>
      <c r="P35" s="7">
        <v>0</v>
      </c>
      <c r="Q35" s="50">
        <v>0</v>
      </c>
      <c r="R35" s="51">
        <v>62</v>
      </c>
      <c r="S35" s="10">
        <v>136</v>
      </c>
      <c r="T35" s="50">
        <f t="shared" si="15"/>
        <v>2193.5483870967741</v>
      </c>
      <c r="U35" s="49">
        <v>0</v>
      </c>
      <c r="V35" s="7">
        <v>0</v>
      </c>
      <c r="W35" s="50">
        <v>0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49">
        <v>0</v>
      </c>
      <c r="BF35" s="7">
        <v>0</v>
      </c>
      <c r="BG35" s="50">
        <f t="shared" si="16"/>
        <v>0</v>
      </c>
      <c r="BH35" s="49">
        <v>0</v>
      </c>
      <c r="BI35" s="7">
        <v>0</v>
      </c>
      <c r="BJ35" s="50">
        <f t="shared" si="17"/>
        <v>0</v>
      </c>
      <c r="BK35" s="49">
        <v>0</v>
      </c>
      <c r="BL35" s="7">
        <v>0</v>
      </c>
      <c r="BM35" s="50">
        <v>0</v>
      </c>
      <c r="BN35" s="49">
        <v>0</v>
      </c>
      <c r="BO35" s="7">
        <v>0</v>
      </c>
      <c r="BP35" s="50">
        <v>0</v>
      </c>
      <c r="BQ35" s="49">
        <v>0</v>
      </c>
      <c r="BR35" s="7">
        <v>0</v>
      </c>
      <c r="BS35" s="50">
        <v>0</v>
      </c>
      <c r="BT35" s="8">
        <f t="shared" si="3"/>
        <v>66</v>
      </c>
      <c r="BU35" s="12">
        <f t="shared" si="4"/>
        <v>153</v>
      </c>
    </row>
    <row r="36" spans="1:136" x14ac:dyDescent="0.3">
      <c r="A36" s="42">
        <v>2006</v>
      </c>
      <c r="B36" s="43" t="s">
        <v>9</v>
      </c>
      <c r="C36" s="51">
        <v>1</v>
      </c>
      <c r="D36" s="10">
        <v>1</v>
      </c>
      <c r="E36" s="50">
        <f t="shared" si="18"/>
        <v>1000</v>
      </c>
      <c r="F36" s="49">
        <v>0</v>
      </c>
      <c r="G36" s="7">
        <v>0</v>
      </c>
      <c r="H36" s="50">
        <v>0</v>
      </c>
      <c r="I36" s="51">
        <v>2</v>
      </c>
      <c r="J36" s="10">
        <v>2</v>
      </c>
      <c r="K36" s="50">
        <f t="shared" si="19"/>
        <v>1000</v>
      </c>
      <c r="L36" s="49">
        <v>0</v>
      </c>
      <c r="M36" s="7">
        <v>0</v>
      </c>
      <c r="N36" s="50">
        <v>0</v>
      </c>
      <c r="O36" s="49">
        <v>0</v>
      </c>
      <c r="P36" s="7">
        <v>0</v>
      </c>
      <c r="Q36" s="50">
        <v>0</v>
      </c>
      <c r="R36" s="51">
        <v>145</v>
      </c>
      <c r="S36" s="10">
        <v>311</v>
      </c>
      <c r="T36" s="50">
        <f t="shared" si="15"/>
        <v>2144.8275862068967</v>
      </c>
      <c r="U36" s="49">
        <v>0</v>
      </c>
      <c r="V36" s="7">
        <v>0</v>
      </c>
      <c r="W36" s="50">
        <v>0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49">
        <v>0</v>
      </c>
      <c r="BF36" s="7">
        <v>0</v>
      </c>
      <c r="BG36" s="50">
        <f t="shared" si="16"/>
        <v>0</v>
      </c>
      <c r="BH36" s="49">
        <v>0</v>
      </c>
      <c r="BI36" s="7">
        <v>0</v>
      </c>
      <c r="BJ36" s="50">
        <f t="shared" si="17"/>
        <v>0</v>
      </c>
      <c r="BK36" s="49">
        <v>0</v>
      </c>
      <c r="BL36" s="7">
        <v>0</v>
      </c>
      <c r="BM36" s="50">
        <v>0</v>
      </c>
      <c r="BN36" s="49">
        <v>0</v>
      </c>
      <c r="BO36" s="7">
        <v>0</v>
      </c>
      <c r="BP36" s="50">
        <v>0</v>
      </c>
      <c r="BQ36" s="49">
        <v>0</v>
      </c>
      <c r="BR36" s="7">
        <v>0</v>
      </c>
      <c r="BS36" s="50">
        <v>0</v>
      </c>
      <c r="BT36" s="8">
        <f t="shared" si="3"/>
        <v>148</v>
      </c>
      <c r="BU36" s="12">
        <f t="shared" si="4"/>
        <v>314</v>
      </c>
    </row>
    <row r="37" spans="1:136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>
        <v>0</v>
      </c>
      <c r="M37" s="7">
        <v>0</v>
      </c>
      <c r="N37" s="50">
        <v>0</v>
      </c>
      <c r="O37" s="49">
        <v>0</v>
      </c>
      <c r="P37" s="7">
        <v>0</v>
      </c>
      <c r="Q37" s="50">
        <v>0</v>
      </c>
      <c r="R37" s="51">
        <v>184</v>
      </c>
      <c r="S37" s="10">
        <v>432</v>
      </c>
      <c r="T37" s="50">
        <f t="shared" si="15"/>
        <v>2347.826086956522</v>
      </c>
      <c r="U37" s="49">
        <v>0</v>
      </c>
      <c r="V37" s="7">
        <v>0</v>
      </c>
      <c r="W37" s="50">
        <v>0</v>
      </c>
      <c r="X37" s="49">
        <v>0</v>
      </c>
      <c r="Y37" s="7">
        <v>0</v>
      </c>
      <c r="Z37" s="50">
        <v>0</v>
      </c>
      <c r="AA37" s="49">
        <v>0</v>
      </c>
      <c r="AB37" s="7">
        <v>0</v>
      </c>
      <c r="AC37" s="50">
        <v>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51">
        <v>1</v>
      </c>
      <c r="AQ37" s="10">
        <v>14</v>
      </c>
      <c r="AR37" s="50">
        <f>AQ37/AP37*1000</f>
        <v>14000</v>
      </c>
      <c r="AS37" s="49">
        <v>0</v>
      </c>
      <c r="AT37" s="7">
        <v>0</v>
      </c>
      <c r="AU37" s="50">
        <v>0</v>
      </c>
      <c r="AV37" s="49">
        <v>0</v>
      </c>
      <c r="AW37" s="7">
        <v>0</v>
      </c>
      <c r="AX37" s="50">
        <v>0</v>
      </c>
      <c r="AY37" s="49">
        <v>0</v>
      </c>
      <c r="AZ37" s="7">
        <v>0</v>
      </c>
      <c r="BA37" s="50">
        <v>0</v>
      </c>
      <c r="BB37" s="49">
        <v>0</v>
      </c>
      <c r="BC37" s="7">
        <v>0</v>
      </c>
      <c r="BD37" s="50">
        <v>0</v>
      </c>
      <c r="BE37" s="49">
        <v>0</v>
      </c>
      <c r="BF37" s="7">
        <v>0</v>
      </c>
      <c r="BG37" s="50">
        <f t="shared" si="16"/>
        <v>0</v>
      </c>
      <c r="BH37" s="49">
        <v>0</v>
      </c>
      <c r="BI37" s="7">
        <v>0</v>
      </c>
      <c r="BJ37" s="50">
        <f t="shared" si="17"/>
        <v>0</v>
      </c>
      <c r="BK37" s="49">
        <v>0</v>
      </c>
      <c r="BL37" s="7">
        <v>0</v>
      </c>
      <c r="BM37" s="50">
        <v>0</v>
      </c>
      <c r="BN37" s="49">
        <v>0</v>
      </c>
      <c r="BO37" s="7">
        <v>0</v>
      </c>
      <c r="BP37" s="50">
        <v>0</v>
      </c>
      <c r="BQ37" s="49">
        <v>0</v>
      </c>
      <c r="BR37" s="7">
        <v>0</v>
      </c>
      <c r="BS37" s="50">
        <v>0</v>
      </c>
      <c r="BT37" s="8">
        <f t="shared" si="3"/>
        <v>185</v>
      </c>
      <c r="BU37" s="12">
        <f t="shared" si="4"/>
        <v>446</v>
      </c>
    </row>
    <row r="38" spans="1:136" x14ac:dyDescent="0.3">
      <c r="A38" s="42">
        <v>2006</v>
      </c>
      <c r="B38" s="43" t="s">
        <v>11</v>
      </c>
      <c r="C38" s="51">
        <v>3</v>
      </c>
      <c r="D38" s="10">
        <v>12</v>
      </c>
      <c r="E38" s="50">
        <f t="shared" si="18"/>
        <v>4000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>
        <v>0</v>
      </c>
      <c r="M38" s="7">
        <v>0</v>
      </c>
      <c r="N38" s="50">
        <v>0</v>
      </c>
      <c r="O38" s="49">
        <v>0</v>
      </c>
      <c r="P38" s="7">
        <v>0</v>
      </c>
      <c r="Q38" s="50">
        <v>0</v>
      </c>
      <c r="R38" s="51">
        <v>144</v>
      </c>
      <c r="S38" s="10">
        <v>365</v>
      </c>
      <c r="T38" s="50">
        <f t="shared" si="15"/>
        <v>2534.7222222222222</v>
      </c>
      <c r="U38" s="49">
        <v>0</v>
      </c>
      <c r="V38" s="7">
        <v>0</v>
      </c>
      <c r="W38" s="50">
        <v>0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49">
        <v>0</v>
      </c>
      <c r="AZ38" s="7">
        <v>0</v>
      </c>
      <c r="BA38" s="50">
        <v>0</v>
      </c>
      <c r="BB38" s="49">
        <v>0</v>
      </c>
      <c r="BC38" s="7">
        <v>0</v>
      </c>
      <c r="BD38" s="50">
        <v>0</v>
      </c>
      <c r="BE38" s="49">
        <v>0</v>
      </c>
      <c r="BF38" s="7">
        <v>0</v>
      </c>
      <c r="BG38" s="50">
        <f t="shared" si="16"/>
        <v>0</v>
      </c>
      <c r="BH38" s="49">
        <v>0</v>
      </c>
      <c r="BI38" s="7">
        <v>0</v>
      </c>
      <c r="BJ38" s="50">
        <f t="shared" si="17"/>
        <v>0</v>
      </c>
      <c r="BK38" s="49">
        <v>0</v>
      </c>
      <c r="BL38" s="7">
        <v>0</v>
      </c>
      <c r="BM38" s="50">
        <v>0</v>
      </c>
      <c r="BN38" s="49">
        <v>0</v>
      </c>
      <c r="BO38" s="7">
        <v>0</v>
      </c>
      <c r="BP38" s="50">
        <v>0</v>
      </c>
      <c r="BQ38" s="49">
        <v>0</v>
      </c>
      <c r="BR38" s="7">
        <v>0</v>
      </c>
      <c r="BS38" s="50">
        <v>0</v>
      </c>
      <c r="BT38" s="8">
        <f t="shared" ref="BT38:BT69" si="20">SUM(BQ38,BK38,BB38,AP38,X38,U38,R38,O38,L38,I38,F38,C38)</f>
        <v>147</v>
      </c>
      <c r="BU38" s="12">
        <f t="shared" ref="BU38:BU69" si="21">SUM(BR38,BL38,BC38,AQ38,Y38,V38,S38,P38,M38,J38,G38,D38)</f>
        <v>377</v>
      </c>
    </row>
    <row r="39" spans="1:136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51">
        <v>1</v>
      </c>
      <c r="J39" s="10">
        <v>1</v>
      </c>
      <c r="K39" s="50">
        <f t="shared" si="19"/>
        <v>1000</v>
      </c>
      <c r="L39" s="49">
        <v>0</v>
      </c>
      <c r="M39" s="7">
        <v>0</v>
      </c>
      <c r="N39" s="50">
        <v>0</v>
      </c>
      <c r="O39" s="49">
        <v>0</v>
      </c>
      <c r="P39" s="7">
        <v>0</v>
      </c>
      <c r="Q39" s="50">
        <v>0</v>
      </c>
      <c r="R39" s="51">
        <v>124</v>
      </c>
      <c r="S39" s="10">
        <v>320</v>
      </c>
      <c r="T39" s="50">
        <f t="shared" si="15"/>
        <v>2580.6451612903224</v>
      </c>
      <c r="U39" s="49">
        <v>0</v>
      </c>
      <c r="V39" s="7">
        <v>0</v>
      </c>
      <c r="W39" s="50">
        <v>0</v>
      </c>
      <c r="X39" s="49">
        <v>0</v>
      </c>
      <c r="Y39" s="7">
        <v>0</v>
      </c>
      <c r="Z39" s="50">
        <v>0</v>
      </c>
      <c r="AA39" s="49">
        <v>0</v>
      </c>
      <c r="AB39" s="7">
        <v>0</v>
      </c>
      <c r="AC39" s="50">
        <v>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49">
        <v>0</v>
      </c>
      <c r="BF39" s="7">
        <v>0</v>
      </c>
      <c r="BG39" s="50">
        <f t="shared" si="16"/>
        <v>0</v>
      </c>
      <c r="BH39" s="49">
        <v>0</v>
      </c>
      <c r="BI39" s="7">
        <v>0</v>
      </c>
      <c r="BJ39" s="50">
        <f t="shared" si="17"/>
        <v>0</v>
      </c>
      <c r="BK39" s="49">
        <v>0</v>
      </c>
      <c r="BL39" s="7">
        <v>0</v>
      </c>
      <c r="BM39" s="50">
        <v>0</v>
      </c>
      <c r="BN39" s="49">
        <v>0</v>
      </c>
      <c r="BO39" s="7">
        <v>0</v>
      </c>
      <c r="BP39" s="50">
        <v>0</v>
      </c>
      <c r="BQ39" s="49">
        <v>0</v>
      </c>
      <c r="BR39" s="7">
        <v>0</v>
      </c>
      <c r="BS39" s="50">
        <v>0</v>
      </c>
      <c r="BT39" s="8">
        <f t="shared" si="20"/>
        <v>125</v>
      </c>
      <c r="BU39" s="12">
        <f t="shared" si="21"/>
        <v>321</v>
      </c>
    </row>
    <row r="40" spans="1:136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>
        <v>0</v>
      </c>
      <c r="M40" s="7">
        <v>0</v>
      </c>
      <c r="N40" s="50">
        <v>0</v>
      </c>
      <c r="O40" s="49">
        <v>0</v>
      </c>
      <c r="P40" s="7">
        <v>0</v>
      </c>
      <c r="Q40" s="50">
        <v>0</v>
      </c>
      <c r="R40" s="51">
        <v>164</v>
      </c>
      <c r="S40" s="10">
        <v>436</v>
      </c>
      <c r="T40" s="50">
        <f t="shared" si="15"/>
        <v>2658.5365853658536</v>
      </c>
      <c r="U40" s="49">
        <v>0</v>
      </c>
      <c r="V40" s="7">
        <v>0</v>
      </c>
      <c r="W40" s="50">
        <v>0</v>
      </c>
      <c r="X40" s="49">
        <v>0</v>
      </c>
      <c r="Y40" s="7">
        <v>0</v>
      </c>
      <c r="Z40" s="50">
        <v>0</v>
      </c>
      <c r="AA40" s="49">
        <v>0</v>
      </c>
      <c r="AB40" s="7">
        <v>0</v>
      </c>
      <c r="AC40" s="50">
        <v>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49">
        <v>0</v>
      </c>
      <c r="AZ40" s="7">
        <v>0</v>
      </c>
      <c r="BA40" s="50">
        <v>0</v>
      </c>
      <c r="BB40" s="49">
        <v>0</v>
      </c>
      <c r="BC40" s="7">
        <v>0</v>
      </c>
      <c r="BD40" s="50">
        <v>0</v>
      </c>
      <c r="BE40" s="49">
        <v>0</v>
      </c>
      <c r="BF40" s="7">
        <v>0</v>
      </c>
      <c r="BG40" s="50">
        <f t="shared" si="16"/>
        <v>0</v>
      </c>
      <c r="BH40" s="49">
        <v>0</v>
      </c>
      <c r="BI40" s="7">
        <v>0</v>
      </c>
      <c r="BJ40" s="50">
        <f t="shared" si="17"/>
        <v>0</v>
      </c>
      <c r="BK40" s="49">
        <v>0</v>
      </c>
      <c r="BL40" s="7">
        <v>0</v>
      </c>
      <c r="BM40" s="50">
        <v>0</v>
      </c>
      <c r="BN40" s="49">
        <v>0</v>
      </c>
      <c r="BO40" s="7">
        <v>0</v>
      </c>
      <c r="BP40" s="50">
        <v>0</v>
      </c>
      <c r="BQ40" s="49">
        <v>0</v>
      </c>
      <c r="BR40" s="7">
        <v>0</v>
      </c>
      <c r="BS40" s="50">
        <v>0</v>
      </c>
      <c r="BT40" s="8">
        <f t="shared" si="20"/>
        <v>164</v>
      </c>
      <c r="BU40" s="12">
        <f t="shared" si="21"/>
        <v>436</v>
      </c>
    </row>
    <row r="41" spans="1:136" x14ac:dyDescent="0.3">
      <c r="A41" s="42">
        <v>2006</v>
      </c>
      <c r="B41" s="43" t="s">
        <v>14</v>
      </c>
      <c r="C41" s="49">
        <v>0</v>
      </c>
      <c r="D41" s="7">
        <v>0</v>
      </c>
      <c r="E41" s="50">
        <v>0</v>
      </c>
      <c r="F41" s="49">
        <v>0</v>
      </c>
      <c r="G41" s="7">
        <v>0</v>
      </c>
      <c r="H41" s="50">
        <v>0</v>
      </c>
      <c r="I41" s="51">
        <v>1</v>
      </c>
      <c r="J41" s="10">
        <v>1</v>
      </c>
      <c r="K41" s="50">
        <f t="shared" si="19"/>
        <v>1000</v>
      </c>
      <c r="L41" s="49">
        <v>0</v>
      </c>
      <c r="M41" s="7">
        <v>0</v>
      </c>
      <c r="N41" s="50">
        <v>0</v>
      </c>
      <c r="O41" s="49">
        <v>0</v>
      </c>
      <c r="P41" s="7">
        <v>0</v>
      </c>
      <c r="Q41" s="50">
        <v>0</v>
      </c>
      <c r="R41" s="51">
        <v>211</v>
      </c>
      <c r="S41" s="10">
        <v>572</v>
      </c>
      <c r="T41" s="50">
        <f t="shared" si="15"/>
        <v>2710.9004739336492</v>
      </c>
      <c r="U41" s="49">
        <v>0</v>
      </c>
      <c r="V41" s="7">
        <v>0</v>
      </c>
      <c r="W41" s="50">
        <v>0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49">
        <v>0</v>
      </c>
      <c r="AZ41" s="7">
        <v>0</v>
      </c>
      <c r="BA41" s="50">
        <v>0</v>
      </c>
      <c r="BB41" s="49">
        <v>0</v>
      </c>
      <c r="BC41" s="7">
        <v>0</v>
      </c>
      <c r="BD41" s="50">
        <v>0</v>
      </c>
      <c r="BE41" s="49">
        <v>0</v>
      </c>
      <c r="BF41" s="7">
        <v>0</v>
      </c>
      <c r="BG41" s="50">
        <f t="shared" si="16"/>
        <v>0</v>
      </c>
      <c r="BH41" s="49">
        <v>0</v>
      </c>
      <c r="BI41" s="7">
        <v>0</v>
      </c>
      <c r="BJ41" s="50">
        <f t="shared" si="17"/>
        <v>0</v>
      </c>
      <c r="BK41" s="49">
        <v>0</v>
      </c>
      <c r="BL41" s="7">
        <v>0</v>
      </c>
      <c r="BM41" s="50">
        <v>0</v>
      </c>
      <c r="BN41" s="49">
        <v>0</v>
      </c>
      <c r="BO41" s="7">
        <v>0</v>
      </c>
      <c r="BP41" s="50">
        <v>0</v>
      </c>
      <c r="BQ41" s="49">
        <v>0</v>
      </c>
      <c r="BR41" s="7">
        <v>0</v>
      </c>
      <c r="BS41" s="50">
        <v>0</v>
      </c>
      <c r="BT41" s="8">
        <f t="shared" si="20"/>
        <v>212</v>
      </c>
      <c r="BU41" s="12">
        <f t="shared" si="21"/>
        <v>573</v>
      </c>
    </row>
    <row r="42" spans="1:136" x14ac:dyDescent="0.3">
      <c r="A42" s="42">
        <v>2006</v>
      </c>
      <c r="B42" s="43" t="s">
        <v>15</v>
      </c>
      <c r="C42" s="49">
        <v>0</v>
      </c>
      <c r="D42" s="7">
        <v>0</v>
      </c>
      <c r="E42" s="50">
        <v>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51">
        <v>1</v>
      </c>
      <c r="M42" s="10">
        <v>5</v>
      </c>
      <c r="N42" s="50">
        <f>M42/L42*1000</f>
        <v>5000</v>
      </c>
      <c r="O42" s="49">
        <v>0</v>
      </c>
      <c r="P42" s="7">
        <v>0</v>
      </c>
      <c r="Q42" s="50">
        <v>0</v>
      </c>
      <c r="R42" s="51">
        <v>165</v>
      </c>
      <c r="S42" s="10">
        <v>495</v>
      </c>
      <c r="T42" s="50">
        <f t="shared" si="15"/>
        <v>3000</v>
      </c>
      <c r="U42" s="49">
        <v>0</v>
      </c>
      <c r="V42" s="7">
        <v>0</v>
      </c>
      <c r="W42" s="50">
        <v>0</v>
      </c>
      <c r="X42" s="49">
        <v>0</v>
      </c>
      <c r="Y42" s="7">
        <v>0</v>
      </c>
      <c r="Z42" s="50">
        <v>0</v>
      </c>
      <c r="AA42" s="49">
        <v>0</v>
      </c>
      <c r="AB42" s="7">
        <v>0</v>
      </c>
      <c r="AC42" s="50">
        <v>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49">
        <v>0</v>
      </c>
      <c r="AZ42" s="7">
        <v>0</v>
      </c>
      <c r="BA42" s="50">
        <v>0</v>
      </c>
      <c r="BB42" s="49">
        <v>0</v>
      </c>
      <c r="BC42" s="7">
        <v>0</v>
      </c>
      <c r="BD42" s="50">
        <v>0</v>
      </c>
      <c r="BE42" s="49">
        <v>0</v>
      </c>
      <c r="BF42" s="7">
        <v>0</v>
      </c>
      <c r="BG42" s="50">
        <f t="shared" si="16"/>
        <v>0</v>
      </c>
      <c r="BH42" s="49">
        <v>0</v>
      </c>
      <c r="BI42" s="7">
        <v>0</v>
      </c>
      <c r="BJ42" s="50">
        <f t="shared" si="17"/>
        <v>0</v>
      </c>
      <c r="BK42" s="49">
        <v>0</v>
      </c>
      <c r="BL42" s="7">
        <v>0</v>
      </c>
      <c r="BM42" s="50">
        <v>0</v>
      </c>
      <c r="BN42" s="49">
        <v>0</v>
      </c>
      <c r="BO42" s="7">
        <v>0</v>
      </c>
      <c r="BP42" s="50">
        <v>0</v>
      </c>
      <c r="BQ42" s="49">
        <v>0</v>
      </c>
      <c r="BR42" s="7">
        <v>0</v>
      </c>
      <c r="BS42" s="50">
        <v>0</v>
      </c>
      <c r="BT42" s="8">
        <f t="shared" si="20"/>
        <v>166</v>
      </c>
      <c r="BU42" s="12">
        <f t="shared" si="21"/>
        <v>500</v>
      </c>
    </row>
    <row r="43" spans="1:136" x14ac:dyDescent="0.3">
      <c r="A43" s="42">
        <v>2006</v>
      </c>
      <c r="B43" s="43" t="s">
        <v>16</v>
      </c>
      <c r="C43" s="49">
        <v>0</v>
      </c>
      <c r="D43" s="7">
        <v>0</v>
      </c>
      <c r="E43" s="50">
        <v>0</v>
      </c>
      <c r="F43" s="49">
        <v>0</v>
      </c>
      <c r="G43" s="7">
        <v>0</v>
      </c>
      <c r="H43" s="50">
        <v>0</v>
      </c>
      <c r="I43" s="51">
        <v>1</v>
      </c>
      <c r="J43" s="10">
        <v>1</v>
      </c>
      <c r="K43" s="50">
        <f t="shared" si="19"/>
        <v>1000</v>
      </c>
      <c r="L43" s="49">
        <v>0</v>
      </c>
      <c r="M43" s="7">
        <v>0</v>
      </c>
      <c r="N43" s="50">
        <v>0</v>
      </c>
      <c r="O43" s="49">
        <v>0</v>
      </c>
      <c r="P43" s="7">
        <v>0</v>
      </c>
      <c r="Q43" s="50">
        <v>0</v>
      </c>
      <c r="R43" s="51">
        <v>163</v>
      </c>
      <c r="S43" s="10">
        <v>387</v>
      </c>
      <c r="T43" s="50">
        <f t="shared" si="15"/>
        <v>2374.2331288343557</v>
      </c>
      <c r="U43" s="49">
        <v>0</v>
      </c>
      <c r="V43" s="7">
        <v>0</v>
      </c>
      <c r="W43" s="50">
        <v>0</v>
      </c>
      <c r="X43" s="49">
        <v>0</v>
      </c>
      <c r="Y43" s="7">
        <v>0</v>
      </c>
      <c r="Z43" s="50">
        <v>0</v>
      </c>
      <c r="AA43" s="49">
        <v>0</v>
      </c>
      <c r="AB43" s="7">
        <v>0</v>
      </c>
      <c r="AC43" s="50">
        <v>0</v>
      </c>
      <c r="AD43" s="49">
        <v>0</v>
      </c>
      <c r="AE43" s="7">
        <v>0</v>
      </c>
      <c r="AF43" s="50">
        <v>0</v>
      </c>
      <c r="AG43" s="49">
        <v>0</v>
      </c>
      <c r="AH43" s="7">
        <v>0</v>
      </c>
      <c r="AI43" s="50">
        <v>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49">
        <v>0</v>
      </c>
      <c r="AZ43" s="7">
        <v>0</v>
      </c>
      <c r="BA43" s="50">
        <v>0</v>
      </c>
      <c r="BB43" s="49">
        <v>0</v>
      </c>
      <c r="BC43" s="7">
        <v>0</v>
      </c>
      <c r="BD43" s="50">
        <v>0</v>
      </c>
      <c r="BE43" s="51">
        <v>0</v>
      </c>
      <c r="BF43" s="10">
        <v>0</v>
      </c>
      <c r="BG43" s="50">
        <f t="shared" si="16"/>
        <v>0</v>
      </c>
      <c r="BH43" s="51">
        <v>0</v>
      </c>
      <c r="BI43" s="10">
        <v>0</v>
      </c>
      <c r="BJ43" s="50">
        <f t="shared" si="17"/>
        <v>0</v>
      </c>
      <c r="BK43" s="51">
        <v>1</v>
      </c>
      <c r="BL43" s="10">
        <v>3</v>
      </c>
      <c r="BM43" s="50">
        <f>BL43/BK43*1000</f>
        <v>3000</v>
      </c>
      <c r="BN43" s="49">
        <v>0</v>
      </c>
      <c r="BO43" s="7">
        <v>0</v>
      </c>
      <c r="BP43" s="50">
        <v>0</v>
      </c>
      <c r="BQ43" s="49">
        <v>0</v>
      </c>
      <c r="BR43" s="7">
        <v>0</v>
      </c>
      <c r="BS43" s="50">
        <v>0</v>
      </c>
      <c r="BT43" s="8">
        <f t="shared" si="20"/>
        <v>165</v>
      </c>
      <c r="BU43" s="12">
        <f t="shared" si="21"/>
        <v>391</v>
      </c>
    </row>
    <row r="44" spans="1:136" ht="15" thickBot="1" x14ac:dyDescent="0.35">
      <c r="A44" s="44"/>
      <c r="B44" s="45" t="s">
        <v>17</v>
      </c>
      <c r="C44" s="52">
        <f>SUM(C32:C43)</f>
        <v>11</v>
      </c>
      <c r="D44" s="33">
        <f>SUM(D32:D43)</f>
        <v>42</v>
      </c>
      <c r="E44" s="53"/>
      <c r="F44" s="52">
        <f>SUM(F32:F43)</f>
        <v>0</v>
      </c>
      <c r="G44" s="33">
        <f>SUM(G32:G43)</f>
        <v>0</v>
      </c>
      <c r="H44" s="53"/>
      <c r="I44" s="52">
        <f>SUM(I32:I43)</f>
        <v>7</v>
      </c>
      <c r="J44" s="33">
        <f>SUM(J32:J43)</f>
        <v>6</v>
      </c>
      <c r="K44" s="53"/>
      <c r="L44" s="52">
        <f>SUM(L32:L43)</f>
        <v>1</v>
      </c>
      <c r="M44" s="33">
        <f>SUM(M32:M43)</f>
        <v>5</v>
      </c>
      <c r="N44" s="53"/>
      <c r="O44" s="52">
        <f>SUM(O32:O43)</f>
        <v>0</v>
      </c>
      <c r="P44" s="33">
        <f>SUM(P32:P43)</f>
        <v>0</v>
      </c>
      <c r="Q44" s="53"/>
      <c r="R44" s="52">
        <f>SUM(R32:R43)</f>
        <v>1836</v>
      </c>
      <c r="S44" s="33">
        <f>SUM(S32:S43)</f>
        <v>4472</v>
      </c>
      <c r="T44" s="53"/>
      <c r="U44" s="52">
        <f>SUM(U32:U43)</f>
        <v>0</v>
      </c>
      <c r="V44" s="33">
        <f>SUM(V32:V43)</f>
        <v>0</v>
      </c>
      <c r="W44" s="53"/>
      <c r="X44" s="52">
        <f>SUM(X32:X43)</f>
        <v>0</v>
      </c>
      <c r="Y44" s="33">
        <f>SUM(Y32:Y43)</f>
        <v>0</v>
      </c>
      <c r="Z44" s="53"/>
      <c r="AA44" s="52">
        <f>SUM(AA32:AA43)</f>
        <v>0</v>
      </c>
      <c r="AB44" s="33">
        <f>SUM(AB32:AB43)</f>
        <v>0</v>
      </c>
      <c r="AC44" s="53"/>
      <c r="AD44" s="52">
        <f>SUM(AD32:AD43)</f>
        <v>0</v>
      </c>
      <c r="AE44" s="33">
        <f>SUM(AE32:AE43)</f>
        <v>0</v>
      </c>
      <c r="AF44" s="53"/>
      <c r="AG44" s="52">
        <f>SUM(AG32:AG43)</f>
        <v>0</v>
      </c>
      <c r="AH44" s="33">
        <f>SUM(AH32:AH43)</f>
        <v>0</v>
      </c>
      <c r="AI44" s="53"/>
      <c r="AJ44" s="52">
        <v>0</v>
      </c>
      <c r="AK44" s="33">
        <v>0</v>
      </c>
      <c r="AL44" s="53"/>
      <c r="AM44" s="52">
        <v>0</v>
      </c>
      <c r="AN44" s="33">
        <v>0</v>
      </c>
      <c r="AO44" s="53"/>
      <c r="AP44" s="52">
        <f>SUM(AP32:AP43)</f>
        <v>1</v>
      </c>
      <c r="AQ44" s="33">
        <f>SUM(AQ32:AQ43)</f>
        <v>14</v>
      </c>
      <c r="AR44" s="53"/>
      <c r="AS44" s="52">
        <f>SUM(AS32:AS43)</f>
        <v>0</v>
      </c>
      <c r="AT44" s="33">
        <f>SUM(AT32:AT43)</f>
        <v>0</v>
      </c>
      <c r="AU44" s="53"/>
      <c r="AV44" s="52">
        <f>SUM(AV32:AV43)</f>
        <v>0</v>
      </c>
      <c r="AW44" s="33">
        <f>SUM(AW32:AW43)</f>
        <v>0</v>
      </c>
      <c r="AX44" s="53"/>
      <c r="AY44" s="52">
        <f>SUM(AY32:AY43)</f>
        <v>0</v>
      </c>
      <c r="AZ44" s="33">
        <f>SUM(AZ32:AZ43)</f>
        <v>0</v>
      </c>
      <c r="BA44" s="53"/>
      <c r="BB44" s="52">
        <f>SUM(BB32:BB43)</f>
        <v>0</v>
      </c>
      <c r="BC44" s="33">
        <f>SUM(BC32:BC43)</f>
        <v>0</v>
      </c>
      <c r="BD44" s="53"/>
      <c r="BE44" s="52">
        <f t="shared" ref="BE44:BF44" si="22">SUM(BE32:BE43)</f>
        <v>0</v>
      </c>
      <c r="BF44" s="33">
        <f t="shared" si="22"/>
        <v>0</v>
      </c>
      <c r="BG44" s="53"/>
      <c r="BH44" s="52">
        <f t="shared" ref="BH44:BI44" si="23">SUM(BH32:BH43)</f>
        <v>0</v>
      </c>
      <c r="BI44" s="33">
        <f t="shared" si="23"/>
        <v>0</v>
      </c>
      <c r="BJ44" s="53"/>
      <c r="BK44" s="52">
        <f>SUM(BK32:BK43)</f>
        <v>1</v>
      </c>
      <c r="BL44" s="33">
        <f>SUM(BL32:BL43)</f>
        <v>3</v>
      </c>
      <c r="BM44" s="53"/>
      <c r="BN44" s="52">
        <f>SUM(BN32:BN43)</f>
        <v>0</v>
      </c>
      <c r="BO44" s="33">
        <f>SUM(BO32:BO43)</f>
        <v>0</v>
      </c>
      <c r="BP44" s="53"/>
      <c r="BQ44" s="52">
        <f>SUM(BQ32:BQ43)</f>
        <v>0</v>
      </c>
      <c r="BR44" s="33">
        <f>SUM(BR32:BR43)</f>
        <v>0</v>
      </c>
      <c r="BS44" s="53"/>
      <c r="BT44" s="34">
        <f t="shared" si="20"/>
        <v>1857</v>
      </c>
      <c r="BU44" s="35">
        <f t="shared" si="21"/>
        <v>4542</v>
      </c>
      <c r="BX44" s="3"/>
      <c r="CC44" s="3"/>
      <c r="CH44" s="3"/>
      <c r="CM44" s="3"/>
      <c r="CR44" s="3"/>
      <c r="CW44" s="3"/>
      <c r="DB44" s="3"/>
      <c r="DG44" s="3"/>
      <c r="DL44" s="3"/>
      <c r="DQ44" s="3"/>
      <c r="DV44" s="3"/>
      <c r="EA44" s="3"/>
      <c r="EF44" s="3"/>
    </row>
    <row r="45" spans="1:136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>
        <v>0</v>
      </c>
      <c r="M45" s="7">
        <v>0</v>
      </c>
      <c r="N45" s="50">
        <v>0</v>
      </c>
      <c r="O45" s="49">
        <v>0</v>
      </c>
      <c r="P45" s="7">
        <v>0</v>
      </c>
      <c r="Q45" s="50">
        <v>0</v>
      </c>
      <c r="R45" s="51">
        <v>162</v>
      </c>
      <c r="S45" s="10">
        <v>377</v>
      </c>
      <c r="T45" s="50">
        <f t="shared" ref="T45:T56" si="24">S45/R45*1000</f>
        <v>2327.1604938271607</v>
      </c>
      <c r="U45" s="49">
        <v>0</v>
      </c>
      <c r="V45" s="7">
        <v>0</v>
      </c>
      <c r="W45" s="50">
        <v>0</v>
      </c>
      <c r="X45" s="49">
        <v>0</v>
      </c>
      <c r="Y45" s="7">
        <v>0</v>
      </c>
      <c r="Z45" s="50">
        <v>0</v>
      </c>
      <c r="AA45" s="49">
        <v>0</v>
      </c>
      <c r="AB45" s="7">
        <v>0</v>
      </c>
      <c r="AC45" s="50">
        <v>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49">
        <v>0</v>
      </c>
      <c r="AZ45" s="7">
        <v>0</v>
      </c>
      <c r="BA45" s="50">
        <v>0</v>
      </c>
      <c r="BB45" s="49">
        <v>0</v>
      </c>
      <c r="BC45" s="7">
        <v>0</v>
      </c>
      <c r="BD45" s="50">
        <v>0</v>
      </c>
      <c r="BE45" s="49">
        <v>0</v>
      </c>
      <c r="BF45" s="7">
        <v>0</v>
      </c>
      <c r="BG45" s="50">
        <f t="shared" ref="BG45:BG56" si="25">IF(BE45=0,0,BF45/BE45*1000)</f>
        <v>0</v>
      </c>
      <c r="BH45" s="49">
        <v>0</v>
      </c>
      <c r="BI45" s="7">
        <v>0</v>
      </c>
      <c r="BJ45" s="50">
        <f t="shared" ref="BJ45:BJ56" si="26">IF(BH45=0,0,BI45/BH45*1000)</f>
        <v>0</v>
      </c>
      <c r="BK45" s="49">
        <v>0</v>
      </c>
      <c r="BL45" s="7">
        <v>0</v>
      </c>
      <c r="BM45" s="50">
        <v>0</v>
      </c>
      <c r="BN45" s="49">
        <v>0</v>
      </c>
      <c r="BO45" s="7">
        <v>0</v>
      </c>
      <c r="BP45" s="50">
        <v>0</v>
      </c>
      <c r="BQ45" s="51">
        <v>5</v>
      </c>
      <c r="BR45" s="10">
        <v>48</v>
      </c>
      <c r="BS45" s="50">
        <f>BR45/BQ45*1000</f>
        <v>9600</v>
      </c>
      <c r="BT45" s="8">
        <f t="shared" si="20"/>
        <v>167</v>
      </c>
      <c r="BU45" s="12">
        <f t="shared" si="21"/>
        <v>425</v>
      </c>
    </row>
    <row r="46" spans="1:136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51">
        <v>1</v>
      </c>
      <c r="J46" s="10">
        <v>1</v>
      </c>
      <c r="K46" s="50">
        <f t="shared" ref="K46:K55" si="27">J46/I46*1000</f>
        <v>1000</v>
      </c>
      <c r="L46" s="49">
        <v>0</v>
      </c>
      <c r="M46" s="7">
        <v>0</v>
      </c>
      <c r="N46" s="50">
        <v>0</v>
      </c>
      <c r="O46" s="49">
        <v>0</v>
      </c>
      <c r="P46" s="7">
        <v>0</v>
      </c>
      <c r="Q46" s="50">
        <v>0</v>
      </c>
      <c r="R46" s="51">
        <v>21</v>
      </c>
      <c r="S46" s="10">
        <v>55</v>
      </c>
      <c r="T46" s="50">
        <f t="shared" si="24"/>
        <v>2619.0476190476193</v>
      </c>
      <c r="U46" s="49">
        <v>0</v>
      </c>
      <c r="V46" s="7">
        <v>0</v>
      </c>
      <c r="W46" s="50">
        <v>0</v>
      </c>
      <c r="X46" s="49">
        <v>0</v>
      </c>
      <c r="Y46" s="7">
        <v>0</v>
      </c>
      <c r="Z46" s="50">
        <v>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49">
        <v>0</v>
      </c>
      <c r="BF46" s="7">
        <v>0</v>
      </c>
      <c r="BG46" s="50">
        <f t="shared" si="25"/>
        <v>0</v>
      </c>
      <c r="BH46" s="49">
        <v>0</v>
      </c>
      <c r="BI46" s="7">
        <v>0</v>
      </c>
      <c r="BJ46" s="50">
        <f t="shared" si="26"/>
        <v>0</v>
      </c>
      <c r="BK46" s="49">
        <v>0</v>
      </c>
      <c r="BL46" s="7">
        <v>0</v>
      </c>
      <c r="BM46" s="50">
        <v>0</v>
      </c>
      <c r="BN46" s="49">
        <v>0</v>
      </c>
      <c r="BO46" s="7">
        <v>0</v>
      </c>
      <c r="BP46" s="50">
        <v>0</v>
      </c>
      <c r="BQ46" s="49">
        <v>0</v>
      </c>
      <c r="BR46" s="7">
        <v>0</v>
      </c>
      <c r="BS46" s="50">
        <v>0</v>
      </c>
      <c r="BT46" s="8">
        <f t="shared" si="20"/>
        <v>22</v>
      </c>
      <c r="BU46" s="12">
        <f t="shared" si="21"/>
        <v>56</v>
      </c>
    </row>
    <row r="47" spans="1:136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>
        <v>0</v>
      </c>
      <c r="M47" s="7">
        <v>0</v>
      </c>
      <c r="N47" s="50">
        <v>0</v>
      </c>
      <c r="O47" s="49">
        <v>0</v>
      </c>
      <c r="P47" s="7">
        <v>0</v>
      </c>
      <c r="Q47" s="50">
        <v>0</v>
      </c>
      <c r="R47" s="51">
        <v>65</v>
      </c>
      <c r="S47" s="10">
        <v>200</v>
      </c>
      <c r="T47" s="50">
        <f t="shared" si="24"/>
        <v>3076.9230769230771</v>
      </c>
      <c r="U47" s="49">
        <v>0</v>
      </c>
      <c r="V47" s="7">
        <v>0</v>
      </c>
      <c r="W47" s="50">
        <v>0</v>
      </c>
      <c r="X47" s="49">
        <v>0</v>
      </c>
      <c r="Y47" s="7">
        <v>0</v>
      </c>
      <c r="Z47" s="50">
        <v>0</v>
      </c>
      <c r="AA47" s="49">
        <v>0</v>
      </c>
      <c r="AB47" s="7">
        <v>0</v>
      </c>
      <c r="AC47" s="50">
        <v>0</v>
      </c>
      <c r="AD47" s="49">
        <v>0</v>
      </c>
      <c r="AE47" s="7">
        <v>0</v>
      </c>
      <c r="AF47" s="50">
        <v>0</v>
      </c>
      <c r="AG47" s="49">
        <v>0</v>
      </c>
      <c r="AH47" s="7">
        <v>0</v>
      </c>
      <c r="AI47" s="50">
        <v>0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49">
        <v>0</v>
      </c>
      <c r="AZ47" s="7">
        <v>0</v>
      </c>
      <c r="BA47" s="50">
        <v>0</v>
      </c>
      <c r="BB47" s="49">
        <v>0</v>
      </c>
      <c r="BC47" s="7">
        <v>0</v>
      </c>
      <c r="BD47" s="50">
        <v>0</v>
      </c>
      <c r="BE47" s="49">
        <v>0</v>
      </c>
      <c r="BF47" s="7">
        <v>0</v>
      </c>
      <c r="BG47" s="50">
        <f t="shared" si="25"/>
        <v>0</v>
      </c>
      <c r="BH47" s="49">
        <v>0</v>
      </c>
      <c r="BI47" s="7">
        <v>0</v>
      </c>
      <c r="BJ47" s="50">
        <f t="shared" si="26"/>
        <v>0</v>
      </c>
      <c r="BK47" s="49">
        <v>0</v>
      </c>
      <c r="BL47" s="7">
        <v>0</v>
      </c>
      <c r="BM47" s="50">
        <v>0</v>
      </c>
      <c r="BN47" s="49">
        <v>0</v>
      </c>
      <c r="BO47" s="7">
        <v>0</v>
      </c>
      <c r="BP47" s="50">
        <v>0</v>
      </c>
      <c r="BQ47" s="49">
        <v>0</v>
      </c>
      <c r="BR47" s="7">
        <v>0</v>
      </c>
      <c r="BS47" s="50">
        <v>0</v>
      </c>
      <c r="BT47" s="8">
        <f t="shared" si="20"/>
        <v>65</v>
      </c>
      <c r="BU47" s="12">
        <f t="shared" si="21"/>
        <v>200</v>
      </c>
    </row>
    <row r="48" spans="1:136" x14ac:dyDescent="0.3">
      <c r="A48" s="42">
        <v>2007</v>
      </c>
      <c r="B48" s="43" t="s">
        <v>8</v>
      </c>
      <c r="C48" s="51">
        <v>1</v>
      </c>
      <c r="D48" s="10">
        <v>2</v>
      </c>
      <c r="E48" s="50">
        <f>D48/C48*1000</f>
        <v>2000</v>
      </c>
      <c r="F48" s="49">
        <v>0</v>
      </c>
      <c r="G48" s="7">
        <v>0</v>
      </c>
      <c r="H48" s="50">
        <v>0</v>
      </c>
      <c r="I48" s="51">
        <v>1</v>
      </c>
      <c r="J48" s="10">
        <v>1</v>
      </c>
      <c r="K48" s="50">
        <f t="shared" si="27"/>
        <v>1000</v>
      </c>
      <c r="L48" s="49">
        <v>0</v>
      </c>
      <c r="M48" s="7">
        <v>0</v>
      </c>
      <c r="N48" s="50">
        <v>0</v>
      </c>
      <c r="O48" s="49">
        <v>0</v>
      </c>
      <c r="P48" s="7">
        <v>0</v>
      </c>
      <c r="Q48" s="50">
        <v>0</v>
      </c>
      <c r="R48" s="51">
        <v>61</v>
      </c>
      <c r="S48" s="10">
        <v>166</v>
      </c>
      <c r="T48" s="50">
        <f t="shared" si="24"/>
        <v>2721.311475409836</v>
      </c>
      <c r="U48" s="49">
        <v>0</v>
      </c>
      <c r="V48" s="7">
        <v>0</v>
      </c>
      <c r="W48" s="50">
        <v>0</v>
      </c>
      <c r="X48" s="49">
        <v>0</v>
      </c>
      <c r="Y48" s="7">
        <v>0</v>
      </c>
      <c r="Z48" s="50">
        <v>0</v>
      </c>
      <c r="AA48" s="49">
        <v>0</v>
      </c>
      <c r="AB48" s="7">
        <v>0</v>
      </c>
      <c r="AC48" s="50">
        <v>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49">
        <v>0</v>
      </c>
      <c r="BF48" s="7">
        <v>0</v>
      </c>
      <c r="BG48" s="50">
        <f t="shared" si="25"/>
        <v>0</v>
      </c>
      <c r="BH48" s="49">
        <v>0</v>
      </c>
      <c r="BI48" s="7">
        <v>0</v>
      </c>
      <c r="BJ48" s="50">
        <f t="shared" si="26"/>
        <v>0</v>
      </c>
      <c r="BK48" s="49">
        <v>0</v>
      </c>
      <c r="BL48" s="7">
        <v>0</v>
      </c>
      <c r="BM48" s="50">
        <v>0</v>
      </c>
      <c r="BN48" s="49">
        <v>0</v>
      </c>
      <c r="BO48" s="7">
        <v>0</v>
      </c>
      <c r="BP48" s="50">
        <v>0</v>
      </c>
      <c r="BQ48" s="49">
        <v>0</v>
      </c>
      <c r="BR48" s="7">
        <v>0</v>
      </c>
      <c r="BS48" s="50">
        <v>0</v>
      </c>
      <c r="BT48" s="8">
        <f t="shared" si="20"/>
        <v>63</v>
      </c>
      <c r="BU48" s="12">
        <f t="shared" si="21"/>
        <v>169</v>
      </c>
    </row>
    <row r="49" spans="1:136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51">
        <v>41</v>
      </c>
      <c r="G49" s="10">
        <v>273</v>
      </c>
      <c r="H49" s="50">
        <f>G49/F49*1000</f>
        <v>6658.5365853658532</v>
      </c>
      <c r="I49" s="49">
        <v>0</v>
      </c>
      <c r="J49" s="7">
        <v>0</v>
      </c>
      <c r="K49" s="50">
        <v>0</v>
      </c>
      <c r="L49" s="51">
        <v>3</v>
      </c>
      <c r="M49" s="10">
        <v>19</v>
      </c>
      <c r="N49" s="50">
        <f>M49/L49*1000</f>
        <v>6333.333333333333</v>
      </c>
      <c r="O49" s="49">
        <v>0</v>
      </c>
      <c r="P49" s="7">
        <v>0</v>
      </c>
      <c r="Q49" s="50">
        <v>0</v>
      </c>
      <c r="R49" s="51">
        <v>149</v>
      </c>
      <c r="S49" s="10">
        <v>425</v>
      </c>
      <c r="T49" s="50">
        <f t="shared" si="24"/>
        <v>2852.3489932885905</v>
      </c>
      <c r="U49" s="49">
        <v>0</v>
      </c>
      <c r="V49" s="7">
        <v>0</v>
      </c>
      <c r="W49" s="50">
        <v>0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49">
        <v>0</v>
      </c>
      <c r="BF49" s="7">
        <v>0</v>
      </c>
      <c r="BG49" s="50">
        <f t="shared" si="25"/>
        <v>0</v>
      </c>
      <c r="BH49" s="49">
        <v>0</v>
      </c>
      <c r="BI49" s="7">
        <v>0</v>
      </c>
      <c r="BJ49" s="50">
        <f t="shared" si="26"/>
        <v>0</v>
      </c>
      <c r="BK49" s="49">
        <v>0</v>
      </c>
      <c r="BL49" s="7">
        <v>0</v>
      </c>
      <c r="BM49" s="50">
        <v>0</v>
      </c>
      <c r="BN49" s="49">
        <v>0</v>
      </c>
      <c r="BO49" s="7">
        <v>0</v>
      </c>
      <c r="BP49" s="50">
        <v>0</v>
      </c>
      <c r="BQ49" s="49">
        <v>0</v>
      </c>
      <c r="BR49" s="7">
        <v>0</v>
      </c>
      <c r="BS49" s="50">
        <v>0</v>
      </c>
      <c r="BT49" s="8">
        <f t="shared" si="20"/>
        <v>193</v>
      </c>
      <c r="BU49" s="12">
        <f t="shared" si="21"/>
        <v>717</v>
      </c>
    </row>
    <row r="50" spans="1:136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>
        <v>0</v>
      </c>
      <c r="M50" s="7">
        <v>0</v>
      </c>
      <c r="N50" s="50">
        <v>0</v>
      </c>
      <c r="O50" s="49">
        <v>0</v>
      </c>
      <c r="P50" s="7">
        <v>0</v>
      </c>
      <c r="Q50" s="50">
        <v>0</v>
      </c>
      <c r="R50" s="51">
        <v>107</v>
      </c>
      <c r="S50" s="10">
        <v>301</v>
      </c>
      <c r="T50" s="50">
        <f t="shared" si="24"/>
        <v>2813.0841121495328</v>
      </c>
      <c r="U50" s="49">
        <v>0</v>
      </c>
      <c r="V50" s="7">
        <v>0</v>
      </c>
      <c r="W50" s="50">
        <v>0</v>
      </c>
      <c r="X50" s="49">
        <v>0</v>
      </c>
      <c r="Y50" s="7">
        <v>0</v>
      </c>
      <c r="Z50" s="50">
        <v>0</v>
      </c>
      <c r="AA50" s="49">
        <v>0</v>
      </c>
      <c r="AB50" s="7">
        <v>0</v>
      </c>
      <c r="AC50" s="50">
        <v>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49">
        <v>0</v>
      </c>
      <c r="AW50" s="7">
        <v>0</v>
      </c>
      <c r="AX50" s="50">
        <v>0</v>
      </c>
      <c r="AY50" s="49">
        <v>0</v>
      </c>
      <c r="AZ50" s="7">
        <v>0</v>
      </c>
      <c r="BA50" s="50">
        <v>0</v>
      </c>
      <c r="BB50" s="49">
        <v>0</v>
      </c>
      <c r="BC50" s="7">
        <v>0</v>
      </c>
      <c r="BD50" s="50">
        <v>0</v>
      </c>
      <c r="BE50" s="49">
        <v>0</v>
      </c>
      <c r="BF50" s="7">
        <v>0</v>
      </c>
      <c r="BG50" s="50">
        <f t="shared" si="25"/>
        <v>0</v>
      </c>
      <c r="BH50" s="49">
        <v>0</v>
      </c>
      <c r="BI50" s="7">
        <v>0</v>
      </c>
      <c r="BJ50" s="50">
        <f t="shared" si="26"/>
        <v>0</v>
      </c>
      <c r="BK50" s="49">
        <v>0</v>
      </c>
      <c r="BL50" s="7">
        <v>0</v>
      </c>
      <c r="BM50" s="50">
        <v>0</v>
      </c>
      <c r="BN50" s="49">
        <v>0</v>
      </c>
      <c r="BO50" s="7">
        <v>0</v>
      </c>
      <c r="BP50" s="50">
        <v>0</v>
      </c>
      <c r="BQ50" s="49">
        <v>0</v>
      </c>
      <c r="BR50" s="7">
        <v>0</v>
      </c>
      <c r="BS50" s="50">
        <v>0</v>
      </c>
      <c r="BT50" s="8">
        <f t="shared" si="20"/>
        <v>107</v>
      </c>
      <c r="BU50" s="12">
        <f t="shared" si="21"/>
        <v>301</v>
      </c>
    </row>
    <row r="51" spans="1:136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51">
        <v>1</v>
      </c>
      <c r="J51" s="10">
        <v>1</v>
      </c>
      <c r="K51" s="50">
        <f t="shared" si="27"/>
        <v>1000</v>
      </c>
      <c r="L51" s="49">
        <v>0</v>
      </c>
      <c r="M51" s="7">
        <v>0</v>
      </c>
      <c r="N51" s="50">
        <v>0</v>
      </c>
      <c r="O51" s="49">
        <v>0</v>
      </c>
      <c r="P51" s="7">
        <v>0</v>
      </c>
      <c r="Q51" s="50">
        <v>0</v>
      </c>
      <c r="R51" s="51">
        <v>84</v>
      </c>
      <c r="S51" s="10">
        <v>261</v>
      </c>
      <c r="T51" s="50">
        <f t="shared" si="24"/>
        <v>3107.1428571428573</v>
      </c>
      <c r="U51" s="49">
        <v>0</v>
      </c>
      <c r="V51" s="7">
        <v>0</v>
      </c>
      <c r="W51" s="50">
        <v>0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49">
        <v>0</v>
      </c>
      <c r="AZ51" s="7">
        <v>0</v>
      </c>
      <c r="BA51" s="50">
        <v>0</v>
      </c>
      <c r="BB51" s="49">
        <v>0</v>
      </c>
      <c r="BC51" s="7">
        <v>0</v>
      </c>
      <c r="BD51" s="50">
        <v>0</v>
      </c>
      <c r="BE51" s="49">
        <v>0</v>
      </c>
      <c r="BF51" s="7">
        <v>0</v>
      </c>
      <c r="BG51" s="50">
        <f t="shared" si="25"/>
        <v>0</v>
      </c>
      <c r="BH51" s="49">
        <v>0</v>
      </c>
      <c r="BI51" s="7">
        <v>0</v>
      </c>
      <c r="BJ51" s="50">
        <f t="shared" si="26"/>
        <v>0</v>
      </c>
      <c r="BK51" s="49">
        <v>0</v>
      </c>
      <c r="BL51" s="7">
        <v>0</v>
      </c>
      <c r="BM51" s="50">
        <v>0</v>
      </c>
      <c r="BN51" s="49">
        <v>0</v>
      </c>
      <c r="BO51" s="7">
        <v>0</v>
      </c>
      <c r="BP51" s="50">
        <v>0</v>
      </c>
      <c r="BQ51" s="49">
        <v>0</v>
      </c>
      <c r="BR51" s="7">
        <v>0</v>
      </c>
      <c r="BS51" s="50">
        <v>0</v>
      </c>
      <c r="BT51" s="8">
        <f t="shared" si="20"/>
        <v>85</v>
      </c>
      <c r="BU51" s="12">
        <f t="shared" si="21"/>
        <v>262</v>
      </c>
    </row>
    <row r="52" spans="1:136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51">
        <v>5</v>
      </c>
      <c r="J52" s="10">
        <v>3</v>
      </c>
      <c r="K52" s="50">
        <f t="shared" si="27"/>
        <v>600</v>
      </c>
      <c r="L52" s="49">
        <v>0</v>
      </c>
      <c r="M52" s="7">
        <v>0</v>
      </c>
      <c r="N52" s="50">
        <v>0</v>
      </c>
      <c r="O52" s="49">
        <v>0</v>
      </c>
      <c r="P52" s="7">
        <v>0</v>
      </c>
      <c r="Q52" s="50">
        <v>0</v>
      </c>
      <c r="R52" s="51">
        <v>64</v>
      </c>
      <c r="S52" s="10">
        <v>183</v>
      </c>
      <c r="T52" s="50">
        <f t="shared" si="24"/>
        <v>2859.375</v>
      </c>
      <c r="U52" s="49">
        <v>0</v>
      </c>
      <c r="V52" s="7">
        <v>0</v>
      </c>
      <c r="W52" s="50">
        <v>0</v>
      </c>
      <c r="X52" s="49">
        <v>0</v>
      </c>
      <c r="Y52" s="7">
        <v>0</v>
      </c>
      <c r="Z52" s="50">
        <v>0</v>
      </c>
      <c r="AA52" s="49">
        <v>0</v>
      </c>
      <c r="AB52" s="7">
        <v>0</v>
      </c>
      <c r="AC52" s="50">
        <v>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49">
        <v>0</v>
      </c>
      <c r="BF52" s="7">
        <v>0</v>
      </c>
      <c r="BG52" s="50">
        <f t="shared" si="25"/>
        <v>0</v>
      </c>
      <c r="BH52" s="49">
        <v>0</v>
      </c>
      <c r="BI52" s="7">
        <v>0</v>
      </c>
      <c r="BJ52" s="50">
        <f t="shared" si="26"/>
        <v>0</v>
      </c>
      <c r="BK52" s="49">
        <v>0</v>
      </c>
      <c r="BL52" s="7">
        <v>0</v>
      </c>
      <c r="BM52" s="50">
        <v>0</v>
      </c>
      <c r="BN52" s="49">
        <v>0</v>
      </c>
      <c r="BO52" s="7">
        <v>0</v>
      </c>
      <c r="BP52" s="50">
        <v>0</v>
      </c>
      <c r="BQ52" s="49">
        <v>0</v>
      </c>
      <c r="BR52" s="7">
        <v>0</v>
      </c>
      <c r="BS52" s="50">
        <v>0</v>
      </c>
      <c r="BT52" s="8">
        <f t="shared" si="20"/>
        <v>69</v>
      </c>
      <c r="BU52" s="12">
        <f t="shared" si="21"/>
        <v>186</v>
      </c>
    </row>
    <row r="53" spans="1:136" x14ac:dyDescent="0.3">
      <c r="A53" s="42">
        <v>2007</v>
      </c>
      <c r="B53" s="43" t="s">
        <v>13</v>
      </c>
      <c r="C53" s="49">
        <v>0</v>
      </c>
      <c r="D53" s="7">
        <v>0</v>
      </c>
      <c r="E53" s="50">
        <v>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>
        <v>0</v>
      </c>
      <c r="M53" s="7">
        <v>0</v>
      </c>
      <c r="N53" s="50">
        <v>0</v>
      </c>
      <c r="O53" s="49">
        <v>0</v>
      </c>
      <c r="P53" s="7">
        <v>0</v>
      </c>
      <c r="Q53" s="50">
        <v>0</v>
      </c>
      <c r="R53" s="51">
        <v>86</v>
      </c>
      <c r="S53" s="10">
        <v>314</v>
      </c>
      <c r="T53" s="50">
        <f t="shared" si="24"/>
        <v>3651.1627906976742</v>
      </c>
      <c r="U53" s="49">
        <v>0</v>
      </c>
      <c r="V53" s="7">
        <v>0</v>
      </c>
      <c r="W53" s="50">
        <v>0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49">
        <v>0</v>
      </c>
      <c r="BF53" s="7">
        <v>0</v>
      </c>
      <c r="BG53" s="50">
        <f t="shared" si="25"/>
        <v>0</v>
      </c>
      <c r="BH53" s="49">
        <v>0</v>
      </c>
      <c r="BI53" s="7">
        <v>0</v>
      </c>
      <c r="BJ53" s="50">
        <f t="shared" si="26"/>
        <v>0</v>
      </c>
      <c r="BK53" s="49">
        <v>0</v>
      </c>
      <c r="BL53" s="7">
        <v>0</v>
      </c>
      <c r="BM53" s="50">
        <v>0</v>
      </c>
      <c r="BN53" s="49">
        <v>0</v>
      </c>
      <c r="BO53" s="7">
        <v>0</v>
      </c>
      <c r="BP53" s="50">
        <v>0</v>
      </c>
      <c r="BQ53" s="49">
        <v>0</v>
      </c>
      <c r="BR53" s="7">
        <v>0</v>
      </c>
      <c r="BS53" s="50">
        <v>0</v>
      </c>
      <c r="BT53" s="8">
        <f t="shared" si="20"/>
        <v>86</v>
      </c>
      <c r="BU53" s="12">
        <f t="shared" si="21"/>
        <v>314</v>
      </c>
    </row>
    <row r="54" spans="1:136" x14ac:dyDescent="0.3">
      <c r="A54" s="42">
        <v>2007</v>
      </c>
      <c r="B54" s="43" t="s">
        <v>14</v>
      </c>
      <c r="C54" s="51">
        <v>3</v>
      </c>
      <c r="D54" s="10">
        <v>12</v>
      </c>
      <c r="E54" s="50">
        <f>D54/C54*1000</f>
        <v>4000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>
        <v>0</v>
      </c>
      <c r="M54" s="7">
        <v>0</v>
      </c>
      <c r="N54" s="50">
        <v>0</v>
      </c>
      <c r="O54" s="49">
        <v>0</v>
      </c>
      <c r="P54" s="7">
        <v>0</v>
      </c>
      <c r="Q54" s="50">
        <v>0</v>
      </c>
      <c r="R54" s="51">
        <v>44</v>
      </c>
      <c r="S54" s="10">
        <v>123</v>
      </c>
      <c r="T54" s="50">
        <f t="shared" si="24"/>
        <v>2795.4545454545455</v>
      </c>
      <c r="U54" s="49">
        <v>0</v>
      </c>
      <c r="V54" s="7">
        <v>0</v>
      </c>
      <c r="W54" s="50">
        <v>0</v>
      </c>
      <c r="X54" s="49">
        <v>0</v>
      </c>
      <c r="Y54" s="7">
        <v>0</v>
      </c>
      <c r="Z54" s="50">
        <v>0</v>
      </c>
      <c r="AA54" s="49">
        <v>0</v>
      </c>
      <c r="AB54" s="7">
        <v>0</v>
      </c>
      <c r="AC54" s="50">
        <v>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49">
        <v>0</v>
      </c>
      <c r="AZ54" s="7">
        <v>0</v>
      </c>
      <c r="BA54" s="50">
        <v>0</v>
      </c>
      <c r="BB54" s="49">
        <v>0</v>
      </c>
      <c r="BC54" s="7">
        <v>0</v>
      </c>
      <c r="BD54" s="50">
        <v>0</v>
      </c>
      <c r="BE54" s="49">
        <v>0</v>
      </c>
      <c r="BF54" s="7">
        <v>0</v>
      </c>
      <c r="BG54" s="50">
        <f t="shared" si="25"/>
        <v>0</v>
      </c>
      <c r="BH54" s="49">
        <v>0</v>
      </c>
      <c r="BI54" s="7">
        <v>0</v>
      </c>
      <c r="BJ54" s="50">
        <f t="shared" si="26"/>
        <v>0</v>
      </c>
      <c r="BK54" s="49">
        <v>0</v>
      </c>
      <c r="BL54" s="7">
        <v>0</v>
      </c>
      <c r="BM54" s="50">
        <v>0</v>
      </c>
      <c r="BN54" s="49">
        <v>0</v>
      </c>
      <c r="BO54" s="7">
        <v>0</v>
      </c>
      <c r="BP54" s="50">
        <v>0</v>
      </c>
      <c r="BQ54" s="49">
        <v>0</v>
      </c>
      <c r="BR54" s="7">
        <v>0</v>
      </c>
      <c r="BS54" s="50">
        <v>0</v>
      </c>
      <c r="BT54" s="8">
        <f t="shared" si="20"/>
        <v>47</v>
      </c>
      <c r="BU54" s="12">
        <f t="shared" si="21"/>
        <v>135</v>
      </c>
    </row>
    <row r="55" spans="1:136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51">
        <v>22</v>
      </c>
      <c r="G55" s="10">
        <v>58</v>
      </c>
      <c r="H55" s="50">
        <f>G55/F55*1000</f>
        <v>2636.363636363636</v>
      </c>
      <c r="I55" s="51">
        <v>1</v>
      </c>
      <c r="J55" s="10">
        <v>1</v>
      </c>
      <c r="K55" s="50">
        <f t="shared" si="27"/>
        <v>1000</v>
      </c>
      <c r="L55" s="49">
        <v>0</v>
      </c>
      <c r="M55" s="7">
        <v>0</v>
      </c>
      <c r="N55" s="50">
        <v>0</v>
      </c>
      <c r="O55" s="49">
        <v>0</v>
      </c>
      <c r="P55" s="7">
        <v>0</v>
      </c>
      <c r="Q55" s="50">
        <v>0</v>
      </c>
      <c r="R55" s="51">
        <v>44</v>
      </c>
      <c r="S55" s="10">
        <v>143</v>
      </c>
      <c r="T55" s="50">
        <f t="shared" si="24"/>
        <v>3250</v>
      </c>
      <c r="U55" s="49">
        <v>0</v>
      </c>
      <c r="V55" s="7">
        <v>0</v>
      </c>
      <c r="W55" s="50">
        <v>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51">
        <v>1</v>
      </c>
      <c r="BC55" s="10">
        <v>1</v>
      </c>
      <c r="BD55" s="50">
        <f>BC55/BB55*1000</f>
        <v>1000</v>
      </c>
      <c r="BE55" s="49">
        <v>0</v>
      </c>
      <c r="BF55" s="7">
        <v>0</v>
      </c>
      <c r="BG55" s="50">
        <f t="shared" si="25"/>
        <v>0</v>
      </c>
      <c r="BH55" s="49">
        <v>0</v>
      </c>
      <c r="BI55" s="7">
        <v>0</v>
      </c>
      <c r="BJ55" s="50">
        <f t="shared" si="26"/>
        <v>0</v>
      </c>
      <c r="BK55" s="49">
        <v>0</v>
      </c>
      <c r="BL55" s="7">
        <v>0</v>
      </c>
      <c r="BM55" s="50">
        <v>0</v>
      </c>
      <c r="BN55" s="49">
        <v>0</v>
      </c>
      <c r="BO55" s="7">
        <v>0</v>
      </c>
      <c r="BP55" s="50">
        <v>0</v>
      </c>
      <c r="BQ55" s="49">
        <v>0</v>
      </c>
      <c r="BR55" s="7">
        <v>0</v>
      </c>
      <c r="BS55" s="50">
        <v>0</v>
      </c>
      <c r="BT55" s="8">
        <f t="shared" si="20"/>
        <v>68</v>
      </c>
      <c r="BU55" s="12">
        <f t="shared" si="21"/>
        <v>203</v>
      </c>
    </row>
    <row r="56" spans="1:136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>
        <v>0</v>
      </c>
      <c r="M56" s="7">
        <v>0</v>
      </c>
      <c r="N56" s="50">
        <v>0</v>
      </c>
      <c r="O56" s="49">
        <v>0</v>
      </c>
      <c r="P56" s="7">
        <v>0</v>
      </c>
      <c r="Q56" s="50">
        <v>0</v>
      </c>
      <c r="R56" s="51">
        <v>38</v>
      </c>
      <c r="S56" s="10">
        <v>179</v>
      </c>
      <c r="T56" s="50">
        <f t="shared" si="24"/>
        <v>4710.5263157894733</v>
      </c>
      <c r="U56" s="49">
        <v>0</v>
      </c>
      <c r="V56" s="7">
        <v>0</v>
      </c>
      <c r="W56" s="50">
        <v>0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49">
        <v>0</v>
      </c>
      <c r="BF56" s="7">
        <v>0</v>
      </c>
      <c r="BG56" s="50">
        <f t="shared" si="25"/>
        <v>0</v>
      </c>
      <c r="BH56" s="49">
        <v>0</v>
      </c>
      <c r="BI56" s="7">
        <v>0</v>
      </c>
      <c r="BJ56" s="50">
        <f t="shared" si="26"/>
        <v>0</v>
      </c>
      <c r="BK56" s="49">
        <v>0</v>
      </c>
      <c r="BL56" s="7">
        <v>0</v>
      </c>
      <c r="BM56" s="50">
        <v>0</v>
      </c>
      <c r="BN56" s="49">
        <v>0</v>
      </c>
      <c r="BO56" s="7">
        <v>0</v>
      </c>
      <c r="BP56" s="50">
        <v>0</v>
      </c>
      <c r="BQ56" s="49">
        <v>0</v>
      </c>
      <c r="BR56" s="7">
        <v>0</v>
      </c>
      <c r="BS56" s="50">
        <v>0</v>
      </c>
      <c r="BT56" s="8">
        <f t="shared" si="20"/>
        <v>38</v>
      </c>
      <c r="BU56" s="12">
        <f t="shared" si="21"/>
        <v>179</v>
      </c>
    </row>
    <row r="57" spans="1:136" ht="15" thickBot="1" x14ac:dyDescent="0.35">
      <c r="A57" s="44"/>
      <c r="B57" s="45" t="s">
        <v>17</v>
      </c>
      <c r="C57" s="52">
        <f>SUM(C45:C56)</f>
        <v>4</v>
      </c>
      <c r="D57" s="33">
        <f>SUM(D45:D56)</f>
        <v>14</v>
      </c>
      <c r="E57" s="53"/>
      <c r="F57" s="52">
        <f>SUM(F45:F56)</f>
        <v>63</v>
      </c>
      <c r="G57" s="33">
        <f>SUM(G45:G56)</f>
        <v>331</v>
      </c>
      <c r="H57" s="53"/>
      <c r="I57" s="52">
        <f>SUM(I45:I56)</f>
        <v>9</v>
      </c>
      <c r="J57" s="33">
        <f>SUM(J45:J56)</f>
        <v>7</v>
      </c>
      <c r="K57" s="53"/>
      <c r="L57" s="52">
        <f>SUM(L45:L56)</f>
        <v>3</v>
      </c>
      <c r="M57" s="33">
        <f>SUM(M45:M56)</f>
        <v>19</v>
      </c>
      <c r="N57" s="53"/>
      <c r="O57" s="52">
        <f>SUM(O45:O56)</f>
        <v>0</v>
      </c>
      <c r="P57" s="33">
        <f>SUM(P45:P56)</f>
        <v>0</v>
      </c>
      <c r="Q57" s="53"/>
      <c r="R57" s="52">
        <f>SUM(R45:R56)</f>
        <v>925</v>
      </c>
      <c r="S57" s="33">
        <f>SUM(S45:S56)</f>
        <v>2727</v>
      </c>
      <c r="T57" s="53"/>
      <c r="U57" s="52">
        <f>SUM(U45:U56)</f>
        <v>0</v>
      </c>
      <c r="V57" s="33">
        <f>SUM(V45:V56)</f>
        <v>0</v>
      </c>
      <c r="W57" s="53"/>
      <c r="X57" s="52">
        <f>SUM(X45:X56)</f>
        <v>0</v>
      </c>
      <c r="Y57" s="33">
        <f>SUM(Y45:Y56)</f>
        <v>0</v>
      </c>
      <c r="Z57" s="53"/>
      <c r="AA57" s="52">
        <f>SUM(AA45:AA56)</f>
        <v>0</v>
      </c>
      <c r="AB57" s="33">
        <f>SUM(AB45:AB56)</f>
        <v>0</v>
      </c>
      <c r="AC57" s="53"/>
      <c r="AD57" s="52">
        <f>SUM(AD45:AD56)</f>
        <v>0</v>
      </c>
      <c r="AE57" s="33">
        <f>SUM(AE45:AE56)</f>
        <v>0</v>
      </c>
      <c r="AF57" s="53"/>
      <c r="AG57" s="52">
        <f>SUM(AG45:AG56)</f>
        <v>0</v>
      </c>
      <c r="AH57" s="33">
        <f>SUM(AH45:AH56)</f>
        <v>0</v>
      </c>
      <c r="AI57" s="53"/>
      <c r="AJ57" s="52">
        <v>0</v>
      </c>
      <c r="AK57" s="33">
        <v>0</v>
      </c>
      <c r="AL57" s="53"/>
      <c r="AM57" s="52">
        <v>0</v>
      </c>
      <c r="AN57" s="33">
        <v>0</v>
      </c>
      <c r="AO57" s="53"/>
      <c r="AP57" s="52">
        <f>SUM(AP45:AP56)</f>
        <v>0</v>
      </c>
      <c r="AQ57" s="33">
        <f>SUM(AQ45:AQ56)</f>
        <v>0</v>
      </c>
      <c r="AR57" s="53"/>
      <c r="AS57" s="52">
        <f>SUM(AS45:AS56)</f>
        <v>0</v>
      </c>
      <c r="AT57" s="33">
        <f>SUM(AT45:AT56)</f>
        <v>0</v>
      </c>
      <c r="AU57" s="53"/>
      <c r="AV57" s="52">
        <f>SUM(AV45:AV56)</f>
        <v>0</v>
      </c>
      <c r="AW57" s="33">
        <f>SUM(AW45:AW56)</f>
        <v>0</v>
      </c>
      <c r="AX57" s="53"/>
      <c r="AY57" s="52">
        <f>SUM(AY45:AY56)</f>
        <v>0</v>
      </c>
      <c r="AZ57" s="33">
        <f>SUM(AZ45:AZ56)</f>
        <v>0</v>
      </c>
      <c r="BA57" s="53"/>
      <c r="BB57" s="52">
        <f>SUM(BB45:BB56)</f>
        <v>1</v>
      </c>
      <c r="BC57" s="33">
        <f>SUM(BC45:BC56)</f>
        <v>1</v>
      </c>
      <c r="BD57" s="53"/>
      <c r="BE57" s="52">
        <f t="shared" ref="BE57:BF57" si="28">SUM(BE45:BE56)</f>
        <v>0</v>
      </c>
      <c r="BF57" s="33">
        <f t="shared" si="28"/>
        <v>0</v>
      </c>
      <c r="BG57" s="53"/>
      <c r="BH57" s="52">
        <f t="shared" ref="BH57:BI57" si="29">SUM(BH45:BH56)</f>
        <v>0</v>
      </c>
      <c r="BI57" s="33">
        <f t="shared" si="29"/>
        <v>0</v>
      </c>
      <c r="BJ57" s="53"/>
      <c r="BK57" s="52">
        <f>SUM(BK45:BK56)</f>
        <v>0</v>
      </c>
      <c r="BL57" s="33">
        <f>SUM(BL45:BL56)</f>
        <v>0</v>
      </c>
      <c r="BM57" s="53"/>
      <c r="BN57" s="52">
        <f>SUM(BN45:BN56)</f>
        <v>0</v>
      </c>
      <c r="BO57" s="33">
        <f>SUM(BO45:BO56)</f>
        <v>0</v>
      </c>
      <c r="BP57" s="53"/>
      <c r="BQ57" s="52">
        <f>SUM(BQ45:BQ56)</f>
        <v>5</v>
      </c>
      <c r="BR57" s="33">
        <f>SUM(BR45:BR56)</f>
        <v>48</v>
      </c>
      <c r="BS57" s="53"/>
      <c r="BT57" s="34">
        <f t="shared" si="20"/>
        <v>1010</v>
      </c>
      <c r="BU57" s="35">
        <f t="shared" si="21"/>
        <v>3147</v>
      </c>
      <c r="BX57" s="3"/>
      <c r="CC57" s="3"/>
      <c r="CH57" s="3"/>
      <c r="CM57" s="3"/>
      <c r="CR57" s="3"/>
      <c r="CW57" s="3"/>
      <c r="DB57" s="3"/>
      <c r="DG57" s="3"/>
      <c r="DL57" s="3"/>
      <c r="DQ57" s="3"/>
      <c r="DV57" s="3"/>
      <c r="EA57" s="3"/>
      <c r="EF57" s="3"/>
    </row>
    <row r="58" spans="1:136" x14ac:dyDescent="0.3">
      <c r="A58" s="42">
        <v>2008</v>
      </c>
      <c r="B58" s="43" t="s">
        <v>5</v>
      </c>
      <c r="C58" s="51">
        <v>4</v>
      </c>
      <c r="D58" s="10">
        <v>16</v>
      </c>
      <c r="E58" s="50">
        <f>D58/C58*1000</f>
        <v>4000</v>
      </c>
      <c r="F58" s="49">
        <v>0</v>
      </c>
      <c r="G58" s="7">
        <v>0</v>
      </c>
      <c r="H58" s="50">
        <v>0</v>
      </c>
      <c r="I58" s="51">
        <v>1</v>
      </c>
      <c r="J58" s="10">
        <v>2</v>
      </c>
      <c r="K58" s="50">
        <f t="shared" ref="K58:K67" si="30">J58/I58*1000</f>
        <v>2000</v>
      </c>
      <c r="L58" s="49">
        <v>0</v>
      </c>
      <c r="M58" s="7">
        <v>0</v>
      </c>
      <c r="N58" s="50">
        <v>0</v>
      </c>
      <c r="O58" s="49">
        <v>0</v>
      </c>
      <c r="P58" s="7">
        <v>0</v>
      </c>
      <c r="Q58" s="50">
        <v>0</v>
      </c>
      <c r="R58" s="51">
        <v>44</v>
      </c>
      <c r="S58" s="10">
        <v>181</v>
      </c>
      <c r="T58" s="50">
        <f t="shared" ref="T58:T69" si="31">S58/R58*1000</f>
        <v>4113.6363636363631</v>
      </c>
      <c r="U58" s="49">
        <v>0</v>
      </c>
      <c r="V58" s="7">
        <v>0</v>
      </c>
      <c r="W58" s="50">
        <v>0</v>
      </c>
      <c r="X58" s="49">
        <v>0</v>
      </c>
      <c r="Y58" s="7">
        <v>0</v>
      </c>
      <c r="Z58" s="50">
        <v>0</v>
      </c>
      <c r="AA58" s="49">
        <v>0</v>
      </c>
      <c r="AB58" s="7">
        <v>0</v>
      </c>
      <c r="AC58" s="50">
        <v>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49">
        <v>0</v>
      </c>
      <c r="AZ58" s="7">
        <v>0</v>
      </c>
      <c r="BA58" s="50">
        <v>0</v>
      </c>
      <c r="BB58" s="49">
        <v>0</v>
      </c>
      <c r="BC58" s="7">
        <v>0</v>
      </c>
      <c r="BD58" s="50">
        <v>0</v>
      </c>
      <c r="BE58" s="49">
        <v>0</v>
      </c>
      <c r="BF58" s="7">
        <v>0</v>
      </c>
      <c r="BG58" s="50">
        <f t="shared" ref="BG58:BG69" si="32">IF(BE58=0,0,BF58/BE58*1000)</f>
        <v>0</v>
      </c>
      <c r="BH58" s="49">
        <v>0</v>
      </c>
      <c r="BI58" s="7">
        <v>0</v>
      </c>
      <c r="BJ58" s="50">
        <f t="shared" ref="BJ58:BJ69" si="33">IF(BH58=0,0,BI58/BH58*1000)</f>
        <v>0</v>
      </c>
      <c r="BK58" s="49">
        <v>0</v>
      </c>
      <c r="BL58" s="7">
        <v>0</v>
      </c>
      <c r="BM58" s="50">
        <v>0</v>
      </c>
      <c r="BN58" s="49">
        <v>0</v>
      </c>
      <c r="BO58" s="7">
        <v>0</v>
      </c>
      <c r="BP58" s="50">
        <v>0</v>
      </c>
      <c r="BQ58" s="49">
        <v>0</v>
      </c>
      <c r="BR58" s="7">
        <v>0</v>
      </c>
      <c r="BS58" s="50">
        <v>0</v>
      </c>
      <c r="BT58" s="8">
        <f t="shared" si="20"/>
        <v>49</v>
      </c>
      <c r="BU58" s="12">
        <f t="shared" si="21"/>
        <v>199</v>
      </c>
    </row>
    <row r="59" spans="1:136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51">
        <v>1</v>
      </c>
      <c r="J59" s="10">
        <v>0</v>
      </c>
      <c r="K59" s="50">
        <f t="shared" si="30"/>
        <v>0</v>
      </c>
      <c r="L59" s="49">
        <v>0</v>
      </c>
      <c r="M59" s="7">
        <v>0</v>
      </c>
      <c r="N59" s="50">
        <v>0</v>
      </c>
      <c r="O59" s="49">
        <v>0</v>
      </c>
      <c r="P59" s="7">
        <v>0</v>
      </c>
      <c r="Q59" s="50">
        <v>0</v>
      </c>
      <c r="R59" s="51">
        <v>21</v>
      </c>
      <c r="S59" s="10">
        <v>99</v>
      </c>
      <c r="T59" s="50">
        <f t="shared" si="31"/>
        <v>4714.2857142857147</v>
      </c>
      <c r="U59" s="49">
        <v>0</v>
      </c>
      <c r="V59" s="7">
        <v>0</v>
      </c>
      <c r="W59" s="50">
        <v>0</v>
      </c>
      <c r="X59" s="49">
        <v>0</v>
      </c>
      <c r="Y59" s="7">
        <v>0</v>
      </c>
      <c r="Z59" s="50">
        <v>0</v>
      </c>
      <c r="AA59" s="49">
        <v>0</v>
      </c>
      <c r="AB59" s="7">
        <v>0</v>
      </c>
      <c r="AC59" s="50">
        <v>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49">
        <v>0</v>
      </c>
      <c r="AZ59" s="7">
        <v>0</v>
      </c>
      <c r="BA59" s="50">
        <v>0</v>
      </c>
      <c r="BB59" s="49">
        <v>0</v>
      </c>
      <c r="BC59" s="7">
        <v>0</v>
      </c>
      <c r="BD59" s="50">
        <v>0</v>
      </c>
      <c r="BE59" s="49">
        <v>0</v>
      </c>
      <c r="BF59" s="7">
        <v>0</v>
      </c>
      <c r="BG59" s="50">
        <f t="shared" si="32"/>
        <v>0</v>
      </c>
      <c r="BH59" s="49">
        <v>0</v>
      </c>
      <c r="BI59" s="7">
        <v>0</v>
      </c>
      <c r="BJ59" s="50">
        <f t="shared" si="33"/>
        <v>0</v>
      </c>
      <c r="BK59" s="49">
        <v>0</v>
      </c>
      <c r="BL59" s="7">
        <v>0</v>
      </c>
      <c r="BM59" s="50">
        <v>0</v>
      </c>
      <c r="BN59" s="49">
        <v>0</v>
      </c>
      <c r="BO59" s="7">
        <v>0</v>
      </c>
      <c r="BP59" s="50">
        <v>0</v>
      </c>
      <c r="BQ59" s="49">
        <v>0</v>
      </c>
      <c r="BR59" s="7">
        <v>0</v>
      </c>
      <c r="BS59" s="50">
        <v>0</v>
      </c>
      <c r="BT59" s="8">
        <f t="shared" si="20"/>
        <v>22</v>
      </c>
      <c r="BU59" s="12">
        <f t="shared" si="21"/>
        <v>99</v>
      </c>
    </row>
    <row r="60" spans="1:136" x14ac:dyDescent="0.3">
      <c r="A60" s="42">
        <v>2008</v>
      </c>
      <c r="B60" s="43" t="s">
        <v>7</v>
      </c>
      <c r="C60" s="51">
        <v>1</v>
      </c>
      <c r="D60" s="10">
        <v>7</v>
      </c>
      <c r="E60" s="50">
        <f>D60/C60*1000</f>
        <v>7000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>
        <v>0</v>
      </c>
      <c r="M60" s="7">
        <v>0</v>
      </c>
      <c r="N60" s="50">
        <v>0</v>
      </c>
      <c r="O60" s="49">
        <v>0</v>
      </c>
      <c r="P60" s="7">
        <v>0</v>
      </c>
      <c r="Q60" s="50">
        <v>0</v>
      </c>
      <c r="R60" s="51">
        <v>86</v>
      </c>
      <c r="S60" s="10">
        <v>383</v>
      </c>
      <c r="T60" s="50">
        <f t="shared" si="31"/>
        <v>4453.4883720930229</v>
      </c>
      <c r="U60" s="49">
        <v>0</v>
      </c>
      <c r="V60" s="7">
        <v>0</v>
      </c>
      <c r="W60" s="50">
        <v>0</v>
      </c>
      <c r="X60" s="49">
        <v>0</v>
      </c>
      <c r="Y60" s="7">
        <v>0</v>
      </c>
      <c r="Z60" s="50">
        <v>0</v>
      </c>
      <c r="AA60" s="49">
        <v>0</v>
      </c>
      <c r="AB60" s="7">
        <v>0</v>
      </c>
      <c r="AC60" s="50">
        <v>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49">
        <v>0</v>
      </c>
      <c r="AZ60" s="7">
        <v>0</v>
      </c>
      <c r="BA60" s="50">
        <v>0</v>
      </c>
      <c r="BB60" s="49">
        <v>0</v>
      </c>
      <c r="BC60" s="7">
        <v>0</v>
      </c>
      <c r="BD60" s="50">
        <v>0</v>
      </c>
      <c r="BE60" s="49">
        <v>0</v>
      </c>
      <c r="BF60" s="7">
        <v>0</v>
      </c>
      <c r="BG60" s="50">
        <f t="shared" si="32"/>
        <v>0</v>
      </c>
      <c r="BH60" s="49">
        <v>0</v>
      </c>
      <c r="BI60" s="7">
        <v>0</v>
      </c>
      <c r="BJ60" s="50">
        <f t="shared" si="33"/>
        <v>0</v>
      </c>
      <c r="BK60" s="49">
        <v>0</v>
      </c>
      <c r="BL60" s="7">
        <v>0</v>
      </c>
      <c r="BM60" s="50">
        <v>0</v>
      </c>
      <c r="BN60" s="49">
        <v>0</v>
      </c>
      <c r="BO60" s="7">
        <v>0</v>
      </c>
      <c r="BP60" s="50">
        <v>0</v>
      </c>
      <c r="BQ60" s="49">
        <v>0</v>
      </c>
      <c r="BR60" s="7">
        <v>0</v>
      </c>
      <c r="BS60" s="50">
        <v>0</v>
      </c>
      <c r="BT60" s="8">
        <f t="shared" si="20"/>
        <v>87</v>
      </c>
      <c r="BU60" s="12">
        <f t="shared" si="21"/>
        <v>390</v>
      </c>
    </row>
    <row r="61" spans="1:136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51">
        <v>22</v>
      </c>
      <c r="G61" s="10">
        <v>87</v>
      </c>
      <c r="H61" s="50">
        <f>G61/F61*1000</f>
        <v>3954.5454545454545</v>
      </c>
      <c r="I61" s="51">
        <v>1</v>
      </c>
      <c r="J61" s="10">
        <v>1</v>
      </c>
      <c r="K61" s="50">
        <f t="shared" si="30"/>
        <v>1000</v>
      </c>
      <c r="L61" s="49">
        <v>0</v>
      </c>
      <c r="M61" s="7">
        <v>0</v>
      </c>
      <c r="N61" s="50">
        <v>0</v>
      </c>
      <c r="O61" s="49">
        <v>0</v>
      </c>
      <c r="P61" s="7">
        <v>0</v>
      </c>
      <c r="Q61" s="50">
        <v>0</v>
      </c>
      <c r="R61" s="51">
        <v>44</v>
      </c>
      <c r="S61" s="10">
        <v>223</v>
      </c>
      <c r="T61" s="50">
        <f t="shared" si="31"/>
        <v>5068.181818181818</v>
      </c>
      <c r="U61" s="49">
        <v>0</v>
      </c>
      <c r="V61" s="7">
        <v>0</v>
      </c>
      <c r="W61" s="50">
        <v>0</v>
      </c>
      <c r="X61" s="49">
        <v>0</v>
      </c>
      <c r="Y61" s="7">
        <v>0</v>
      </c>
      <c r="Z61" s="50">
        <v>0</v>
      </c>
      <c r="AA61" s="49">
        <v>0</v>
      </c>
      <c r="AB61" s="7">
        <v>0</v>
      </c>
      <c r="AC61" s="50">
        <v>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49">
        <v>0</v>
      </c>
      <c r="AZ61" s="7">
        <v>0</v>
      </c>
      <c r="BA61" s="50">
        <v>0</v>
      </c>
      <c r="BB61" s="49">
        <v>0</v>
      </c>
      <c r="BC61" s="7">
        <v>0</v>
      </c>
      <c r="BD61" s="50">
        <v>0</v>
      </c>
      <c r="BE61" s="49">
        <v>0</v>
      </c>
      <c r="BF61" s="7">
        <v>0</v>
      </c>
      <c r="BG61" s="50">
        <f t="shared" si="32"/>
        <v>0</v>
      </c>
      <c r="BH61" s="49">
        <v>0</v>
      </c>
      <c r="BI61" s="7">
        <v>0</v>
      </c>
      <c r="BJ61" s="50">
        <f t="shared" si="33"/>
        <v>0</v>
      </c>
      <c r="BK61" s="49">
        <v>0</v>
      </c>
      <c r="BL61" s="7">
        <v>0</v>
      </c>
      <c r="BM61" s="50">
        <v>0</v>
      </c>
      <c r="BN61" s="49">
        <v>0</v>
      </c>
      <c r="BO61" s="7">
        <v>0</v>
      </c>
      <c r="BP61" s="50">
        <v>0</v>
      </c>
      <c r="BQ61" s="49">
        <v>0</v>
      </c>
      <c r="BR61" s="7">
        <v>0</v>
      </c>
      <c r="BS61" s="50">
        <v>0</v>
      </c>
      <c r="BT61" s="8">
        <f t="shared" si="20"/>
        <v>67</v>
      </c>
      <c r="BU61" s="12">
        <f t="shared" si="21"/>
        <v>311</v>
      </c>
    </row>
    <row r="62" spans="1:136" x14ac:dyDescent="0.3">
      <c r="A62" s="42">
        <v>2008</v>
      </c>
      <c r="B62" s="43" t="s">
        <v>9</v>
      </c>
      <c r="C62" s="51">
        <v>1</v>
      </c>
      <c r="D62" s="10">
        <v>3</v>
      </c>
      <c r="E62" s="50">
        <f>D62/C62*1000</f>
        <v>3000</v>
      </c>
      <c r="F62" s="49">
        <v>0</v>
      </c>
      <c r="G62" s="7">
        <v>0</v>
      </c>
      <c r="H62" s="50">
        <v>0</v>
      </c>
      <c r="I62" s="51">
        <v>2</v>
      </c>
      <c r="J62" s="10">
        <v>2</v>
      </c>
      <c r="K62" s="50">
        <f t="shared" si="30"/>
        <v>1000</v>
      </c>
      <c r="L62" s="49">
        <v>0</v>
      </c>
      <c r="M62" s="7">
        <v>0</v>
      </c>
      <c r="N62" s="50">
        <v>0</v>
      </c>
      <c r="O62" s="49">
        <v>0</v>
      </c>
      <c r="P62" s="7">
        <v>0</v>
      </c>
      <c r="Q62" s="50">
        <v>0</v>
      </c>
      <c r="R62" s="51">
        <v>228</v>
      </c>
      <c r="S62" s="10">
        <v>1125</v>
      </c>
      <c r="T62" s="50">
        <f t="shared" si="31"/>
        <v>4934.2105263157891</v>
      </c>
      <c r="U62" s="49">
        <v>0</v>
      </c>
      <c r="V62" s="7">
        <v>0</v>
      </c>
      <c r="W62" s="50">
        <v>0</v>
      </c>
      <c r="X62" s="49">
        <v>0</v>
      </c>
      <c r="Y62" s="7">
        <v>0</v>
      </c>
      <c r="Z62" s="50">
        <v>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49">
        <v>0</v>
      </c>
      <c r="AZ62" s="7">
        <v>0</v>
      </c>
      <c r="BA62" s="50">
        <v>0</v>
      </c>
      <c r="BB62" s="49">
        <v>0</v>
      </c>
      <c r="BC62" s="7">
        <v>0</v>
      </c>
      <c r="BD62" s="50">
        <v>0</v>
      </c>
      <c r="BE62" s="49">
        <v>0</v>
      </c>
      <c r="BF62" s="7">
        <v>0</v>
      </c>
      <c r="BG62" s="50">
        <f t="shared" si="32"/>
        <v>0</v>
      </c>
      <c r="BH62" s="49">
        <v>0</v>
      </c>
      <c r="BI62" s="7">
        <v>0</v>
      </c>
      <c r="BJ62" s="50">
        <f t="shared" si="33"/>
        <v>0</v>
      </c>
      <c r="BK62" s="49">
        <v>0</v>
      </c>
      <c r="BL62" s="7">
        <v>0</v>
      </c>
      <c r="BM62" s="50">
        <v>0</v>
      </c>
      <c r="BN62" s="49">
        <v>0</v>
      </c>
      <c r="BO62" s="7">
        <v>0</v>
      </c>
      <c r="BP62" s="50">
        <v>0</v>
      </c>
      <c r="BQ62" s="49">
        <v>0</v>
      </c>
      <c r="BR62" s="7">
        <v>0</v>
      </c>
      <c r="BS62" s="50">
        <v>0</v>
      </c>
      <c r="BT62" s="8">
        <f t="shared" si="20"/>
        <v>231</v>
      </c>
      <c r="BU62" s="12">
        <f t="shared" si="21"/>
        <v>1130</v>
      </c>
    </row>
    <row r="63" spans="1:136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51">
        <v>1</v>
      </c>
      <c r="J63" s="10">
        <v>1</v>
      </c>
      <c r="K63" s="50">
        <f t="shared" si="30"/>
        <v>1000</v>
      </c>
      <c r="L63" s="49">
        <v>0</v>
      </c>
      <c r="M63" s="7">
        <v>0</v>
      </c>
      <c r="N63" s="50">
        <v>0</v>
      </c>
      <c r="O63" s="49">
        <v>0</v>
      </c>
      <c r="P63" s="7">
        <v>0</v>
      </c>
      <c r="Q63" s="50">
        <v>0</v>
      </c>
      <c r="R63" s="51">
        <v>65</v>
      </c>
      <c r="S63" s="10">
        <v>304</v>
      </c>
      <c r="T63" s="50">
        <f t="shared" si="31"/>
        <v>4676.9230769230771</v>
      </c>
      <c r="U63" s="49">
        <v>0</v>
      </c>
      <c r="V63" s="7">
        <v>0</v>
      </c>
      <c r="W63" s="50">
        <v>0</v>
      </c>
      <c r="X63" s="49">
        <v>0</v>
      </c>
      <c r="Y63" s="7">
        <v>0</v>
      </c>
      <c r="Z63" s="50">
        <v>0</v>
      </c>
      <c r="AA63" s="49">
        <v>0</v>
      </c>
      <c r="AB63" s="7">
        <v>0</v>
      </c>
      <c r="AC63" s="50">
        <v>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49">
        <v>0</v>
      </c>
      <c r="AZ63" s="7">
        <v>0</v>
      </c>
      <c r="BA63" s="50">
        <v>0</v>
      </c>
      <c r="BB63" s="49">
        <v>0</v>
      </c>
      <c r="BC63" s="7">
        <v>0</v>
      </c>
      <c r="BD63" s="50">
        <v>0</v>
      </c>
      <c r="BE63" s="49">
        <v>0</v>
      </c>
      <c r="BF63" s="7">
        <v>0</v>
      </c>
      <c r="BG63" s="50">
        <f t="shared" si="32"/>
        <v>0</v>
      </c>
      <c r="BH63" s="49">
        <v>0</v>
      </c>
      <c r="BI63" s="7">
        <v>0</v>
      </c>
      <c r="BJ63" s="50">
        <f t="shared" si="33"/>
        <v>0</v>
      </c>
      <c r="BK63" s="49">
        <v>0</v>
      </c>
      <c r="BL63" s="7">
        <v>0</v>
      </c>
      <c r="BM63" s="50">
        <v>0</v>
      </c>
      <c r="BN63" s="49">
        <v>0</v>
      </c>
      <c r="BO63" s="7">
        <v>0</v>
      </c>
      <c r="BP63" s="50">
        <v>0</v>
      </c>
      <c r="BQ63" s="49">
        <v>0</v>
      </c>
      <c r="BR63" s="7">
        <v>0</v>
      </c>
      <c r="BS63" s="50">
        <v>0</v>
      </c>
      <c r="BT63" s="8">
        <f t="shared" si="20"/>
        <v>66</v>
      </c>
      <c r="BU63" s="12">
        <f t="shared" si="21"/>
        <v>305</v>
      </c>
    </row>
    <row r="64" spans="1:136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>
        <v>0</v>
      </c>
      <c r="M64" s="7">
        <v>0</v>
      </c>
      <c r="N64" s="50">
        <v>0</v>
      </c>
      <c r="O64" s="49">
        <v>0</v>
      </c>
      <c r="P64" s="7">
        <v>0</v>
      </c>
      <c r="Q64" s="50">
        <v>0</v>
      </c>
      <c r="R64" s="51">
        <v>63</v>
      </c>
      <c r="S64" s="10">
        <v>306</v>
      </c>
      <c r="T64" s="50">
        <f t="shared" si="31"/>
        <v>4857.1428571428569</v>
      </c>
      <c r="U64" s="49">
        <v>0</v>
      </c>
      <c r="V64" s="7">
        <v>0</v>
      </c>
      <c r="W64" s="50">
        <v>0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49">
        <v>0</v>
      </c>
      <c r="BF64" s="7">
        <v>0</v>
      </c>
      <c r="BG64" s="50">
        <f t="shared" si="32"/>
        <v>0</v>
      </c>
      <c r="BH64" s="49">
        <v>0</v>
      </c>
      <c r="BI64" s="7">
        <v>0</v>
      </c>
      <c r="BJ64" s="50">
        <f t="shared" si="33"/>
        <v>0</v>
      </c>
      <c r="BK64" s="49">
        <v>0</v>
      </c>
      <c r="BL64" s="7">
        <v>0</v>
      </c>
      <c r="BM64" s="50">
        <v>0</v>
      </c>
      <c r="BN64" s="49">
        <v>0</v>
      </c>
      <c r="BO64" s="7">
        <v>0</v>
      </c>
      <c r="BP64" s="50">
        <v>0</v>
      </c>
      <c r="BQ64" s="49">
        <v>0</v>
      </c>
      <c r="BR64" s="7">
        <v>0</v>
      </c>
      <c r="BS64" s="50">
        <v>0</v>
      </c>
      <c r="BT64" s="8">
        <f t="shared" si="20"/>
        <v>63</v>
      </c>
      <c r="BU64" s="12">
        <f t="shared" si="21"/>
        <v>306</v>
      </c>
    </row>
    <row r="65" spans="1:136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>
        <v>0</v>
      </c>
      <c r="M65" s="7">
        <v>0</v>
      </c>
      <c r="N65" s="50">
        <v>0</v>
      </c>
      <c r="O65" s="49">
        <v>0</v>
      </c>
      <c r="P65" s="7">
        <v>0</v>
      </c>
      <c r="Q65" s="50">
        <v>0</v>
      </c>
      <c r="R65" s="51">
        <v>22</v>
      </c>
      <c r="S65" s="10">
        <v>88</v>
      </c>
      <c r="T65" s="50">
        <f t="shared" si="31"/>
        <v>4000</v>
      </c>
      <c r="U65" s="49">
        <v>0</v>
      </c>
      <c r="V65" s="7">
        <v>0</v>
      </c>
      <c r="W65" s="50">
        <v>0</v>
      </c>
      <c r="X65" s="51">
        <v>2</v>
      </c>
      <c r="Y65" s="10">
        <v>10</v>
      </c>
      <c r="Z65" s="50">
        <f>Y65/X65*1000</f>
        <v>5000</v>
      </c>
      <c r="AA65" s="49">
        <v>0</v>
      </c>
      <c r="AB65" s="7">
        <v>0</v>
      </c>
      <c r="AC65" s="50">
        <v>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49">
        <v>0</v>
      </c>
      <c r="BF65" s="7">
        <v>0</v>
      </c>
      <c r="BG65" s="50">
        <f t="shared" si="32"/>
        <v>0</v>
      </c>
      <c r="BH65" s="49">
        <v>0</v>
      </c>
      <c r="BI65" s="7">
        <v>0</v>
      </c>
      <c r="BJ65" s="50">
        <f t="shared" si="33"/>
        <v>0</v>
      </c>
      <c r="BK65" s="49">
        <v>0</v>
      </c>
      <c r="BL65" s="7">
        <v>0</v>
      </c>
      <c r="BM65" s="50">
        <v>0</v>
      </c>
      <c r="BN65" s="49">
        <v>0</v>
      </c>
      <c r="BO65" s="7">
        <v>0</v>
      </c>
      <c r="BP65" s="50">
        <v>0</v>
      </c>
      <c r="BQ65" s="49">
        <v>0</v>
      </c>
      <c r="BR65" s="7">
        <v>0</v>
      </c>
      <c r="BS65" s="50">
        <v>0</v>
      </c>
      <c r="BT65" s="8">
        <f t="shared" si="20"/>
        <v>24</v>
      </c>
      <c r="BU65" s="12">
        <f t="shared" si="21"/>
        <v>98</v>
      </c>
    </row>
    <row r="66" spans="1:136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>
        <v>0</v>
      </c>
      <c r="M66" s="7">
        <v>0</v>
      </c>
      <c r="N66" s="50">
        <v>0</v>
      </c>
      <c r="O66" s="49">
        <v>0</v>
      </c>
      <c r="P66" s="7">
        <v>0</v>
      </c>
      <c r="Q66" s="50">
        <v>0</v>
      </c>
      <c r="R66" s="51">
        <v>128</v>
      </c>
      <c r="S66" s="10">
        <v>503</v>
      </c>
      <c r="T66" s="50">
        <f t="shared" si="31"/>
        <v>3929.6875</v>
      </c>
      <c r="U66" s="49">
        <v>0</v>
      </c>
      <c r="V66" s="7">
        <v>0</v>
      </c>
      <c r="W66" s="50">
        <v>0</v>
      </c>
      <c r="X66" s="49">
        <v>0</v>
      </c>
      <c r="Y66" s="7">
        <v>0</v>
      </c>
      <c r="Z66" s="50">
        <v>0</v>
      </c>
      <c r="AA66" s="49">
        <v>0</v>
      </c>
      <c r="AB66" s="7">
        <v>0</v>
      </c>
      <c r="AC66" s="50">
        <v>0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49">
        <v>0</v>
      </c>
      <c r="BF66" s="7">
        <v>0</v>
      </c>
      <c r="BG66" s="50">
        <f t="shared" si="32"/>
        <v>0</v>
      </c>
      <c r="BH66" s="49">
        <v>0</v>
      </c>
      <c r="BI66" s="7">
        <v>0</v>
      </c>
      <c r="BJ66" s="50">
        <f t="shared" si="33"/>
        <v>0</v>
      </c>
      <c r="BK66" s="49">
        <v>0</v>
      </c>
      <c r="BL66" s="7">
        <v>0</v>
      </c>
      <c r="BM66" s="50">
        <v>0</v>
      </c>
      <c r="BN66" s="49">
        <v>0</v>
      </c>
      <c r="BO66" s="7">
        <v>0</v>
      </c>
      <c r="BP66" s="50">
        <v>0</v>
      </c>
      <c r="BQ66" s="49">
        <v>0</v>
      </c>
      <c r="BR66" s="7">
        <v>0</v>
      </c>
      <c r="BS66" s="50">
        <v>0</v>
      </c>
      <c r="BT66" s="8">
        <f t="shared" si="20"/>
        <v>128</v>
      </c>
      <c r="BU66" s="12">
        <f t="shared" si="21"/>
        <v>503</v>
      </c>
    </row>
    <row r="67" spans="1:136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51">
        <v>1</v>
      </c>
      <c r="J67" s="10">
        <v>1</v>
      </c>
      <c r="K67" s="50">
        <f t="shared" si="30"/>
        <v>1000</v>
      </c>
      <c r="L67" s="49">
        <v>0</v>
      </c>
      <c r="M67" s="7">
        <v>0</v>
      </c>
      <c r="N67" s="50">
        <v>0</v>
      </c>
      <c r="O67" s="49">
        <v>0</v>
      </c>
      <c r="P67" s="7">
        <v>0</v>
      </c>
      <c r="Q67" s="50">
        <v>0</v>
      </c>
      <c r="R67" s="51">
        <v>64</v>
      </c>
      <c r="S67" s="10">
        <v>252</v>
      </c>
      <c r="T67" s="50">
        <f t="shared" si="31"/>
        <v>3937.5</v>
      </c>
      <c r="U67" s="49">
        <v>0</v>
      </c>
      <c r="V67" s="7">
        <v>0</v>
      </c>
      <c r="W67" s="50">
        <v>0</v>
      </c>
      <c r="X67" s="49">
        <v>0</v>
      </c>
      <c r="Y67" s="7">
        <v>0</v>
      </c>
      <c r="Z67" s="50">
        <v>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49">
        <v>0</v>
      </c>
      <c r="BF67" s="7">
        <v>0</v>
      </c>
      <c r="BG67" s="50">
        <f t="shared" si="32"/>
        <v>0</v>
      </c>
      <c r="BH67" s="49">
        <v>0</v>
      </c>
      <c r="BI67" s="7">
        <v>0</v>
      </c>
      <c r="BJ67" s="50">
        <f t="shared" si="33"/>
        <v>0</v>
      </c>
      <c r="BK67" s="49">
        <v>0</v>
      </c>
      <c r="BL67" s="7">
        <v>0</v>
      </c>
      <c r="BM67" s="50">
        <v>0</v>
      </c>
      <c r="BN67" s="49">
        <v>0</v>
      </c>
      <c r="BO67" s="7">
        <v>0</v>
      </c>
      <c r="BP67" s="50">
        <v>0</v>
      </c>
      <c r="BQ67" s="49">
        <v>0</v>
      </c>
      <c r="BR67" s="7">
        <v>0</v>
      </c>
      <c r="BS67" s="50">
        <v>0</v>
      </c>
      <c r="BT67" s="8">
        <f t="shared" si="20"/>
        <v>65</v>
      </c>
      <c r="BU67" s="12">
        <f t="shared" si="21"/>
        <v>253</v>
      </c>
    </row>
    <row r="68" spans="1:136" x14ac:dyDescent="0.3">
      <c r="A68" s="42">
        <v>2008</v>
      </c>
      <c r="B68" s="43" t="s">
        <v>15</v>
      </c>
      <c r="C68" s="51">
        <v>1</v>
      </c>
      <c r="D68" s="10">
        <v>4</v>
      </c>
      <c r="E68" s="50">
        <f>D68/C68*1000</f>
        <v>4000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>
        <v>0</v>
      </c>
      <c r="M68" s="7">
        <v>0</v>
      </c>
      <c r="N68" s="50">
        <v>0</v>
      </c>
      <c r="O68" s="49">
        <v>0</v>
      </c>
      <c r="P68" s="7">
        <v>0</v>
      </c>
      <c r="Q68" s="50">
        <v>0</v>
      </c>
      <c r="R68" s="51">
        <v>107</v>
      </c>
      <c r="S68" s="10">
        <v>528</v>
      </c>
      <c r="T68" s="50">
        <f t="shared" si="31"/>
        <v>4934.5794392523358</v>
      </c>
      <c r="U68" s="49">
        <v>0</v>
      </c>
      <c r="V68" s="7">
        <v>0</v>
      </c>
      <c r="W68" s="50">
        <v>0</v>
      </c>
      <c r="X68" s="49">
        <v>0</v>
      </c>
      <c r="Y68" s="7">
        <v>0</v>
      </c>
      <c r="Z68" s="50">
        <v>0</v>
      </c>
      <c r="AA68" s="49">
        <v>0</v>
      </c>
      <c r="AB68" s="7">
        <v>0</v>
      </c>
      <c r="AC68" s="50">
        <v>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49">
        <v>0</v>
      </c>
      <c r="AZ68" s="7">
        <v>0</v>
      </c>
      <c r="BA68" s="50">
        <v>0</v>
      </c>
      <c r="BB68" s="49">
        <v>0</v>
      </c>
      <c r="BC68" s="7">
        <v>0</v>
      </c>
      <c r="BD68" s="50">
        <v>0</v>
      </c>
      <c r="BE68" s="49">
        <v>0</v>
      </c>
      <c r="BF68" s="7">
        <v>0</v>
      </c>
      <c r="BG68" s="50">
        <f t="shared" si="32"/>
        <v>0</v>
      </c>
      <c r="BH68" s="49">
        <v>0</v>
      </c>
      <c r="BI68" s="7">
        <v>0</v>
      </c>
      <c r="BJ68" s="50">
        <f t="shared" si="33"/>
        <v>0</v>
      </c>
      <c r="BK68" s="49">
        <v>0</v>
      </c>
      <c r="BL68" s="7">
        <v>0</v>
      </c>
      <c r="BM68" s="50">
        <v>0</v>
      </c>
      <c r="BN68" s="49">
        <v>0</v>
      </c>
      <c r="BO68" s="7">
        <v>0</v>
      </c>
      <c r="BP68" s="50">
        <v>0</v>
      </c>
      <c r="BQ68" s="49">
        <v>0</v>
      </c>
      <c r="BR68" s="7">
        <v>0</v>
      </c>
      <c r="BS68" s="50">
        <v>0</v>
      </c>
      <c r="BT68" s="8">
        <f t="shared" si="20"/>
        <v>108</v>
      </c>
      <c r="BU68" s="12">
        <f t="shared" si="21"/>
        <v>532</v>
      </c>
    </row>
    <row r="69" spans="1:136" x14ac:dyDescent="0.3">
      <c r="A69" s="42">
        <v>2008</v>
      </c>
      <c r="B69" s="43" t="s">
        <v>16</v>
      </c>
      <c r="C69" s="51">
        <v>21</v>
      </c>
      <c r="D69" s="10">
        <v>107</v>
      </c>
      <c r="E69" s="50">
        <f>D69/C69*1000</f>
        <v>5095.2380952380945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>
        <v>0</v>
      </c>
      <c r="M69" s="7">
        <v>0</v>
      </c>
      <c r="N69" s="50">
        <v>0</v>
      </c>
      <c r="O69" s="49">
        <v>0</v>
      </c>
      <c r="P69" s="7">
        <v>0</v>
      </c>
      <c r="Q69" s="50">
        <v>0</v>
      </c>
      <c r="R69" s="51">
        <v>22</v>
      </c>
      <c r="S69" s="10">
        <v>112</v>
      </c>
      <c r="T69" s="50">
        <f t="shared" si="31"/>
        <v>5090.909090909091</v>
      </c>
      <c r="U69" s="49">
        <v>0</v>
      </c>
      <c r="V69" s="7">
        <v>0</v>
      </c>
      <c r="W69" s="50">
        <v>0</v>
      </c>
      <c r="X69" s="49">
        <v>0</v>
      </c>
      <c r="Y69" s="7">
        <v>0</v>
      </c>
      <c r="Z69" s="50">
        <v>0</v>
      </c>
      <c r="AA69" s="49">
        <v>0</v>
      </c>
      <c r="AB69" s="7">
        <v>0</v>
      </c>
      <c r="AC69" s="50">
        <v>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49">
        <v>0</v>
      </c>
      <c r="BF69" s="7">
        <v>0</v>
      </c>
      <c r="BG69" s="50">
        <f t="shared" si="32"/>
        <v>0</v>
      </c>
      <c r="BH69" s="49">
        <v>0</v>
      </c>
      <c r="BI69" s="7">
        <v>0</v>
      </c>
      <c r="BJ69" s="50">
        <f t="shared" si="33"/>
        <v>0</v>
      </c>
      <c r="BK69" s="49">
        <v>0</v>
      </c>
      <c r="BL69" s="7">
        <v>0</v>
      </c>
      <c r="BM69" s="50">
        <v>0</v>
      </c>
      <c r="BN69" s="49">
        <v>0</v>
      </c>
      <c r="BO69" s="7">
        <v>0</v>
      </c>
      <c r="BP69" s="50">
        <v>0</v>
      </c>
      <c r="BQ69" s="49">
        <v>0</v>
      </c>
      <c r="BR69" s="7">
        <v>0</v>
      </c>
      <c r="BS69" s="50">
        <v>0</v>
      </c>
      <c r="BT69" s="8">
        <f t="shared" si="20"/>
        <v>43</v>
      </c>
      <c r="BU69" s="12">
        <f t="shared" si="21"/>
        <v>219</v>
      </c>
    </row>
    <row r="70" spans="1:136" ht="15" thickBot="1" x14ac:dyDescent="0.35">
      <c r="A70" s="44"/>
      <c r="B70" s="45" t="s">
        <v>17</v>
      </c>
      <c r="C70" s="52">
        <f>SUM(C58:C69)</f>
        <v>28</v>
      </c>
      <c r="D70" s="33">
        <f>SUM(D58:D69)</f>
        <v>137</v>
      </c>
      <c r="E70" s="53"/>
      <c r="F70" s="52">
        <f>SUM(F58:F69)</f>
        <v>22</v>
      </c>
      <c r="G70" s="33">
        <f>SUM(G58:G69)</f>
        <v>87</v>
      </c>
      <c r="H70" s="53"/>
      <c r="I70" s="52">
        <f>SUM(I58:I69)</f>
        <v>7</v>
      </c>
      <c r="J70" s="33">
        <f>SUM(J58:J69)</f>
        <v>7</v>
      </c>
      <c r="K70" s="53"/>
      <c r="L70" s="52">
        <f>SUM(L58:L69)</f>
        <v>0</v>
      </c>
      <c r="M70" s="33">
        <f>SUM(M58:M69)</f>
        <v>0</v>
      </c>
      <c r="N70" s="53"/>
      <c r="O70" s="52">
        <f>SUM(O58:O69)</f>
        <v>0</v>
      </c>
      <c r="P70" s="33">
        <f>SUM(P58:P69)</f>
        <v>0</v>
      </c>
      <c r="Q70" s="53"/>
      <c r="R70" s="52">
        <f>SUM(R58:R69)</f>
        <v>894</v>
      </c>
      <c r="S70" s="33">
        <f>SUM(S58:S69)</f>
        <v>4104</v>
      </c>
      <c r="T70" s="53"/>
      <c r="U70" s="52">
        <f>SUM(U58:U69)</f>
        <v>0</v>
      </c>
      <c r="V70" s="33">
        <f>SUM(V58:V69)</f>
        <v>0</v>
      </c>
      <c r="W70" s="53"/>
      <c r="X70" s="52">
        <f>SUM(X58:X69)</f>
        <v>2</v>
      </c>
      <c r="Y70" s="33">
        <f>SUM(Y58:Y69)</f>
        <v>10</v>
      </c>
      <c r="Z70" s="53"/>
      <c r="AA70" s="52">
        <f>SUM(AA58:AA69)</f>
        <v>0</v>
      </c>
      <c r="AB70" s="33">
        <f>SUM(AB58:AB69)</f>
        <v>0</v>
      </c>
      <c r="AC70" s="53"/>
      <c r="AD70" s="52">
        <f>SUM(AD58:AD69)</f>
        <v>0</v>
      </c>
      <c r="AE70" s="33">
        <f>SUM(AE58:AE69)</f>
        <v>0</v>
      </c>
      <c r="AF70" s="53"/>
      <c r="AG70" s="52">
        <f>SUM(AG58:AG69)</f>
        <v>0</v>
      </c>
      <c r="AH70" s="33">
        <f>SUM(AH58:AH69)</f>
        <v>0</v>
      </c>
      <c r="AI70" s="53"/>
      <c r="AJ70" s="52">
        <v>0</v>
      </c>
      <c r="AK70" s="33">
        <v>0</v>
      </c>
      <c r="AL70" s="53"/>
      <c r="AM70" s="52">
        <v>0</v>
      </c>
      <c r="AN70" s="33">
        <v>0</v>
      </c>
      <c r="AO70" s="53"/>
      <c r="AP70" s="52">
        <f>SUM(AP58:AP69)</f>
        <v>0</v>
      </c>
      <c r="AQ70" s="33">
        <f>SUM(AQ58:AQ69)</f>
        <v>0</v>
      </c>
      <c r="AR70" s="53"/>
      <c r="AS70" s="52">
        <f>SUM(AS58:AS69)</f>
        <v>0</v>
      </c>
      <c r="AT70" s="33">
        <f>SUM(AT58:AT69)</f>
        <v>0</v>
      </c>
      <c r="AU70" s="53"/>
      <c r="AV70" s="52">
        <f>SUM(AV58:AV69)</f>
        <v>0</v>
      </c>
      <c r="AW70" s="33">
        <f>SUM(AW58:AW69)</f>
        <v>0</v>
      </c>
      <c r="AX70" s="53"/>
      <c r="AY70" s="52">
        <f>SUM(AY58:AY69)</f>
        <v>0</v>
      </c>
      <c r="AZ70" s="33">
        <f>SUM(AZ58:AZ69)</f>
        <v>0</v>
      </c>
      <c r="BA70" s="53"/>
      <c r="BB70" s="52">
        <f>SUM(BB58:BB69)</f>
        <v>0</v>
      </c>
      <c r="BC70" s="33">
        <f>SUM(BC58:BC69)</f>
        <v>0</v>
      </c>
      <c r="BD70" s="53"/>
      <c r="BE70" s="52">
        <f t="shared" ref="BE70:BF70" si="34">SUM(BE58:BE69)</f>
        <v>0</v>
      </c>
      <c r="BF70" s="33">
        <f t="shared" si="34"/>
        <v>0</v>
      </c>
      <c r="BG70" s="53"/>
      <c r="BH70" s="52">
        <f t="shared" ref="BH70:BI70" si="35">SUM(BH58:BH69)</f>
        <v>0</v>
      </c>
      <c r="BI70" s="33">
        <f t="shared" si="35"/>
        <v>0</v>
      </c>
      <c r="BJ70" s="53"/>
      <c r="BK70" s="52">
        <f>SUM(BK58:BK69)</f>
        <v>0</v>
      </c>
      <c r="BL70" s="33">
        <f>SUM(BL58:BL69)</f>
        <v>0</v>
      </c>
      <c r="BM70" s="53"/>
      <c r="BN70" s="52">
        <f>SUM(BN58:BN69)</f>
        <v>0</v>
      </c>
      <c r="BO70" s="33">
        <f>SUM(BO58:BO69)</f>
        <v>0</v>
      </c>
      <c r="BP70" s="53"/>
      <c r="BQ70" s="52">
        <f>SUM(BQ58:BQ69)</f>
        <v>0</v>
      </c>
      <c r="BR70" s="33">
        <f>SUM(BR58:BR69)</f>
        <v>0</v>
      </c>
      <c r="BS70" s="53"/>
      <c r="BT70" s="34">
        <f t="shared" ref="BT70:BT96" si="36">SUM(BQ70,BK70,BB70,AP70,X70,U70,R70,O70,L70,I70,F70,C70)</f>
        <v>953</v>
      </c>
      <c r="BU70" s="35">
        <f t="shared" ref="BU70:BU96" si="37">SUM(BR70,BL70,BC70,AQ70,Y70,V70,S70,P70,M70,J70,G70,D70)</f>
        <v>4345</v>
      </c>
      <c r="BX70" s="3"/>
      <c r="CC70" s="3"/>
      <c r="CH70" s="3"/>
      <c r="CM70" s="3"/>
      <c r="CR70" s="3"/>
      <c r="CW70" s="3"/>
      <c r="DB70" s="3"/>
      <c r="DG70" s="3"/>
      <c r="DL70" s="3"/>
      <c r="DQ70" s="3"/>
      <c r="DV70" s="3"/>
      <c r="EA70" s="3"/>
      <c r="EF70" s="3"/>
    </row>
    <row r="71" spans="1:136" x14ac:dyDescent="0.3">
      <c r="A71" s="42">
        <v>2009</v>
      </c>
      <c r="B71" s="43" t="s">
        <v>5</v>
      </c>
      <c r="C71" s="51">
        <v>1</v>
      </c>
      <c r="D71" s="10">
        <v>4</v>
      </c>
      <c r="E71" s="50">
        <f>D71/C71*1000</f>
        <v>4000</v>
      </c>
      <c r="F71" s="49">
        <v>0</v>
      </c>
      <c r="G71" s="7">
        <v>0</v>
      </c>
      <c r="H71" s="50">
        <v>0</v>
      </c>
      <c r="I71" s="51">
        <v>2</v>
      </c>
      <c r="J71" s="10">
        <v>2</v>
      </c>
      <c r="K71" s="50">
        <f>J71/I71*1000</f>
        <v>1000</v>
      </c>
      <c r="L71" s="49">
        <v>0</v>
      </c>
      <c r="M71" s="7">
        <v>0</v>
      </c>
      <c r="N71" s="50">
        <v>0</v>
      </c>
      <c r="O71" s="49">
        <v>0</v>
      </c>
      <c r="P71" s="7">
        <v>0</v>
      </c>
      <c r="Q71" s="50">
        <v>0</v>
      </c>
      <c r="R71" s="51">
        <v>65</v>
      </c>
      <c r="S71" s="10">
        <v>328</v>
      </c>
      <c r="T71" s="50">
        <f t="shared" ref="T71:T82" si="38">S71/R71*1000</f>
        <v>5046.1538461538457</v>
      </c>
      <c r="U71" s="49">
        <v>0</v>
      </c>
      <c r="V71" s="7">
        <v>0</v>
      </c>
      <c r="W71" s="50">
        <v>0</v>
      </c>
      <c r="X71" s="49">
        <v>0</v>
      </c>
      <c r="Y71" s="7">
        <v>0</v>
      </c>
      <c r="Z71" s="50">
        <v>0</v>
      </c>
      <c r="AA71" s="49">
        <v>0</v>
      </c>
      <c r="AB71" s="7">
        <v>0</v>
      </c>
      <c r="AC71" s="50">
        <v>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49">
        <v>0</v>
      </c>
      <c r="BF71" s="7">
        <v>0</v>
      </c>
      <c r="BG71" s="50">
        <f t="shared" ref="BG71:BG82" si="39">IF(BE71=0,0,BF71/BE71*1000)</f>
        <v>0</v>
      </c>
      <c r="BH71" s="49">
        <v>0</v>
      </c>
      <c r="BI71" s="7">
        <v>0</v>
      </c>
      <c r="BJ71" s="50">
        <f t="shared" ref="BJ71:BJ82" si="40">IF(BH71=0,0,BI71/BH71*1000)</f>
        <v>0</v>
      </c>
      <c r="BK71" s="49">
        <v>0</v>
      </c>
      <c r="BL71" s="7">
        <v>0</v>
      </c>
      <c r="BM71" s="50">
        <v>0</v>
      </c>
      <c r="BN71" s="49">
        <v>0</v>
      </c>
      <c r="BO71" s="7">
        <v>0</v>
      </c>
      <c r="BP71" s="50">
        <v>0</v>
      </c>
      <c r="BQ71" s="49">
        <v>0</v>
      </c>
      <c r="BR71" s="7">
        <v>0</v>
      </c>
      <c r="BS71" s="50">
        <v>0</v>
      </c>
      <c r="BT71" s="8">
        <f t="shared" si="36"/>
        <v>68</v>
      </c>
      <c r="BU71" s="12">
        <f t="shared" si="37"/>
        <v>334</v>
      </c>
    </row>
    <row r="72" spans="1:136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>
        <v>0</v>
      </c>
      <c r="M72" s="7">
        <v>0</v>
      </c>
      <c r="N72" s="50">
        <v>0</v>
      </c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49">
        <v>0</v>
      </c>
      <c r="Y72" s="7">
        <v>0</v>
      </c>
      <c r="Z72" s="50">
        <v>0</v>
      </c>
      <c r="AA72" s="49">
        <v>0</v>
      </c>
      <c r="AB72" s="7">
        <v>0</v>
      </c>
      <c r="AC72" s="50">
        <v>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49">
        <v>0</v>
      </c>
      <c r="BF72" s="7">
        <v>0</v>
      </c>
      <c r="BG72" s="50">
        <f t="shared" si="39"/>
        <v>0</v>
      </c>
      <c r="BH72" s="49">
        <v>0</v>
      </c>
      <c r="BI72" s="7">
        <v>0</v>
      </c>
      <c r="BJ72" s="50">
        <f t="shared" si="40"/>
        <v>0</v>
      </c>
      <c r="BK72" s="49">
        <v>0</v>
      </c>
      <c r="BL72" s="7">
        <v>0</v>
      </c>
      <c r="BM72" s="50">
        <v>0</v>
      </c>
      <c r="BN72" s="49">
        <v>0</v>
      </c>
      <c r="BO72" s="7">
        <v>0</v>
      </c>
      <c r="BP72" s="50">
        <v>0</v>
      </c>
      <c r="BQ72" s="49">
        <v>0</v>
      </c>
      <c r="BR72" s="7">
        <v>0</v>
      </c>
      <c r="BS72" s="50">
        <v>0</v>
      </c>
      <c r="BT72" s="8">
        <f t="shared" si="36"/>
        <v>0</v>
      </c>
      <c r="BU72" s="12">
        <f t="shared" si="37"/>
        <v>0</v>
      </c>
    </row>
    <row r="73" spans="1:136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51">
        <v>1</v>
      </c>
      <c r="J73" s="10">
        <v>2</v>
      </c>
      <c r="K73" s="50">
        <f>J73/I73*1000</f>
        <v>2000</v>
      </c>
      <c r="L73" s="49">
        <v>0</v>
      </c>
      <c r="M73" s="7">
        <v>0</v>
      </c>
      <c r="N73" s="50">
        <v>0</v>
      </c>
      <c r="O73" s="49">
        <v>0</v>
      </c>
      <c r="P73" s="7">
        <v>0</v>
      </c>
      <c r="Q73" s="50">
        <v>0</v>
      </c>
      <c r="R73" s="51">
        <v>87</v>
      </c>
      <c r="S73" s="10">
        <v>396</v>
      </c>
      <c r="T73" s="50">
        <f t="shared" si="38"/>
        <v>4551.7241379310344</v>
      </c>
      <c r="U73" s="51">
        <v>1</v>
      </c>
      <c r="V73" s="10">
        <v>7</v>
      </c>
      <c r="W73" s="50">
        <f t="shared" ref="W73:W80" si="41">V73/U73*1000</f>
        <v>7000</v>
      </c>
      <c r="X73" s="49">
        <v>0</v>
      </c>
      <c r="Y73" s="7">
        <v>0</v>
      </c>
      <c r="Z73" s="50">
        <v>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49">
        <v>0</v>
      </c>
      <c r="BC73" s="7">
        <v>0</v>
      </c>
      <c r="BD73" s="50">
        <v>0</v>
      </c>
      <c r="BE73" s="49">
        <v>0</v>
      </c>
      <c r="BF73" s="7">
        <v>0</v>
      </c>
      <c r="BG73" s="50">
        <f t="shared" si="39"/>
        <v>0</v>
      </c>
      <c r="BH73" s="49">
        <v>0</v>
      </c>
      <c r="BI73" s="7">
        <v>0</v>
      </c>
      <c r="BJ73" s="50">
        <f t="shared" si="40"/>
        <v>0</v>
      </c>
      <c r="BK73" s="49">
        <v>0</v>
      </c>
      <c r="BL73" s="7">
        <v>0</v>
      </c>
      <c r="BM73" s="50">
        <v>0</v>
      </c>
      <c r="BN73" s="49">
        <v>0</v>
      </c>
      <c r="BO73" s="7">
        <v>0</v>
      </c>
      <c r="BP73" s="50">
        <v>0</v>
      </c>
      <c r="BQ73" s="49">
        <v>0</v>
      </c>
      <c r="BR73" s="7">
        <v>0</v>
      </c>
      <c r="BS73" s="50">
        <v>0</v>
      </c>
      <c r="BT73" s="8">
        <f t="shared" si="36"/>
        <v>89</v>
      </c>
      <c r="BU73" s="12">
        <f t="shared" si="37"/>
        <v>405</v>
      </c>
    </row>
    <row r="74" spans="1:136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51">
        <v>1</v>
      </c>
      <c r="J74" s="10">
        <v>2</v>
      </c>
      <c r="K74" s="50">
        <f>J74/I74*1000</f>
        <v>2000</v>
      </c>
      <c r="L74" s="49">
        <v>0</v>
      </c>
      <c r="M74" s="7">
        <v>0</v>
      </c>
      <c r="N74" s="50">
        <v>0</v>
      </c>
      <c r="O74" s="49">
        <v>0</v>
      </c>
      <c r="P74" s="7">
        <v>0</v>
      </c>
      <c r="Q74" s="50">
        <v>0</v>
      </c>
      <c r="R74" s="51">
        <v>88</v>
      </c>
      <c r="S74" s="10">
        <v>412</v>
      </c>
      <c r="T74" s="50">
        <f t="shared" si="38"/>
        <v>4681.818181818182</v>
      </c>
      <c r="U74" s="49">
        <v>0</v>
      </c>
      <c r="V74" s="7">
        <v>0</v>
      </c>
      <c r="W74" s="50">
        <v>0</v>
      </c>
      <c r="X74" s="49">
        <v>0</v>
      </c>
      <c r="Y74" s="7">
        <v>0</v>
      </c>
      <c r="Z74" s="50">
        <v>0</v>
      </c>
      <c r="AA74" s="49">
        <v>0</v>
      </c>
      <c r="AB74" s="7">
        <v>0</v>
      </c>
      <c r="AC74" s="50">
        <v>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49">
        <v>0</v>
      </c>
      <c r="BF74" s="7">
        <v>0</v>
      </c>
      <c r="BG74" s="50">
        <f t="shared" si="39"/>
        <v>0</v>
      </c>
      <c r="BH74" s="49">
        <v>0</v>
      </c>
      <c r="BI74" s="7">
        <v>0</v>
      </c>
      <c r="BJ74" s="50">
        <f t="shared" si="40"/>
        <v>0</v>
      </c>
      <c r="BK74" s="49">
        <v>0</v>
      </c>
      <c r="BL74" s="7">
        <v>0</v>
      </c>
      <c r="BM74" s="50">
        <v>0</v>
      </c>
      <c r="BN74" s="49">
        <v>0</v>
      </c>
      <c r="BO74" s="7">
        <v>0</v>
      </c>
      <c r="BP74" s="50">
        <v>0</v>
      </c>
      <c r="BQ74" s="49">
        <v>0</v>
      </c>
      <c r="BR74" s="7">
        <v>0</v>
      </c>
      <c r="BS74" s="50">
        <v>0</v>
      </c>
      <c r="BT74" s="8">
        <f t="shared" si="36"/>
        <v>89</v>
      </c>
      <c r="BU74" s="12">
        <f t="shared" si="37"/>
        <v>414</v>
      </c>
    </row>
    <row r="75" spans="1:136" x14ac:dyDescent="0.3">
      <c r="A75" s="42">
        <v>2009</v>
      </c>
      <c r="B75" s="43" t="s">
        <v>9</v>
      </c>
      <c r="C75" s="51">
        <v>1</v>
      </c>
      <c r="D75" s="10">
        <v>4</v>
      </c>
      <c r="E75" s="50">
        <f>D75/C75*1000</f>
        <v>4000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51">
        <v>1</v>
      </c>
      <c r="M75" s="10">
        <v>11</v>
      </c>
      <c r="N75" s="50">
        <f>M75/L75*1000</f>
        <v>11000</v>
      </c>
      <c r="O75" s="49">
        <v>0</v>
      </c>
      <c r="P75" s="7">
        <v>0</v>
      </c>
      <c r="Q75" s="50">
        <v>0</v>
      </c>
      <c r="R75" s="51">
        <v>64</v>
      </c>
      <c r="S75" s="10">
        <v>183</v>
      </c>
      <c r="T75" s="50">
        <f t="shared" si="38"/>
        <v>2859.375</v>
      </c>
      <c r="U75" s="51">
        <v>1</v>
      </c>
      <c r="V75" s="10">
        <v>10</v>
      </c>
      <c r="W75" s="50">
        <f t="shared" si="41"/>
        <v>10000</v>
      </c>
      <c r="X75" s="49">
        <v>0</v>
      </c>
      <c r="Y75" s="7">
        <v>0</v>
      </c>
      <c r="Z75" s="50">
        <v>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49">
        <v>0</v>
      </c>
      <c r="AT75" s="7">
        <v>0</v>
      </c>
      <c r="AU75" s="50">
        <v>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49">
        <v>0</v>
      </c>
      <c r="BF75" s="7">
        <v>0</v>
      </c>
      <c r="BG75" s="50">
        <f t="shared" si="39"/>
        <v>0</v>
      </c>
      <c r="BH75" s="49">
        <v>0</v>
      </c>
      <c r="BI75" s="7">
        <v>0</v>
      </c>
      <c r="BJ75" s="50">
        <f t="shared" si="40"/>
        <v>0</v>
      </c>
      <c r="BK75" s="49">
        <v>0</v>
      </c>
      <c r="BL75" s="7">
        <v>0</v>
      </c>
      <c r="BM75" s="50">
        <v>0</v>
      </c>
      <c r="BN75" s="49">
        <v>0</v>
      </c>
      <c r="BO75" s="7">
        <v>0</v>
      </c>
      <c r="BP75" s="50">
        <v>0</v>
      </c>
      <c r="BQ75" s="49">
        <v>0</v>
      </c>
      <c r="BR75" s="7">
        <v>0</v>
      </c>
      <c r="BS75" s="50">
        <v>0</v>
      </c>
      <c r="BT75" s="8">
        <f t="shared" si="36"/>
        <v>67</v>
      </c>
      <c r="BU75" s="12">
        <f t="shared" si="37"/>
        <v>208</v>
      </c>
    </row>
    <row r="76" spans="1:136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>
        <v>0</v>
      </c>
      <c r="M76" s="7">
        <v>0</v>
      </c>
      <c r="N76" s="50">
        <v>0</v>
      </c>
      <c r="O76" s="49">
        <v>0</v>
      </c>
      <c r="P76" s="7">
        <v>0</v>
      </c>
      <c r="Q76" s="50">
        <v>0</v>
      </c>
      <c r="R76" s="51">
        <v>130</v>
      </c>
      <c r="S76" s="10">
        <v>433</v>
      </c>
      <c r="T76" s="50">
        <f t="shared" si="38"/>
        <v>3330.7692307692309</v>
      </c>
      <c r="U76" s="51">
        <v>1</v>
      </c>
      <c r="V76" s="10">
        <v>7</v>
      </c>
      <c r="W76" s="50">
        <f t="shared" si="41"/>
        <v>7000</v>
      </c>
      <c r="X76" s="49">
        <v>0</v>
      </c>
      <c r="Y76" s="7">
        <v>0</v>
      </c>
      <c r="Z76" s="50">
        <v>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49">
        <v>0</v>
      </c>
      <c r="BF76" s="7">
        <v>0</v>
      </c>
      <c r="BG76" s="50">
        <f t="shared" si="39"/>
        <v>0</v>
      </c>
      <c r="BH76" s="49">
        <v>0</v>
      </c>
      <c r="BI76" s="7">
        <v>0</v>
      </c>
      <c r="BJ76" s="50">
        <f t="shared" si="40"/>
        <v>0</v>
      </c>
      <c r="BK76" s="49">
        <v>0</v>
      </c>
      <c r="BL76" s="7">
        <v>0</v>
      </c>
      <c r="BM76" s="50">
        <v>0</v>
      </c>
      <c r="BN76" s="49">
        <v>0</v>
      </c>
      <c r="BO76" s="7">
        <v>0</v>
      </c>
      <c r="BP76" s="50">
        <v>0</v>
      </c>
      <c r="BQ76" s="49">
        <v>0</v>
      </c>
      <c r="BR76" s="7">
        <v>0</v>
      </c>
      <c r="BS76" s="50">
        <v>0</v>
      </c>
      <c r="BT76" s="8">
        <f t="shared" si="36"/>
        <v>131</v>
      </c>
      <c r="BU76" s="12">
        <f t="shared" si="37"/>
        <v>440</v>
      </c>
    </row>
    <row r="77" spans="1:136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>
        <v>0</v>
      </c>
      <c r="M77" s="7">
        <v>0</v>
      </c>
      <c r="N77" s="50">
        <v>0</v>
      </c>
      <c r="O77" s="49">
        <v>0</v>
      </c>
      <c r="P77" s="7">
        <v>0</v>
      </c>
      <c r="Q77" s="50">
        <v>0</v>
      </c>
      <c r="R77" s="51">
        <v>129</v>
      </c>
      <c r="S77" s="10">
        <v>412</v>
      </c>
      <c r="T77" s="50">
        <f t="shared" si="38"/>
        <v>3193.7984496124031</v>
      </c>
      <c r="U77" s="49">
        <v>0</v>
      </c>
      <c r="V77" s="7">
        <v>0</v>
      </c>
      <c r="W77" s="50">
        <v>0</v>
      </c>
      <c r="X77" s="49">
        <v>0</v>
      </c>
      <c r="Y77" s="7">
        <v>0</v>
      </c>
      <c r="Z77" s="50">
        <v>0</v>
      </c>
      <c r="AA77" s="49">
        <v>0</v>
      </c>
      <c r="AB77" s="7">
        <v>0</v>
      </c>
      <c r="AC77" s="50">
        <v>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49">
        <v>0</v>
      </c>
      <c r="BF77" s="7">
        <v>0</v>
      </c>
      <c r="BG77" s="50">
        <f t="shared" si="39"/>
        <v>0</v>
      </c>
      <c r="BH77" s="49">
        <v>0</v>
      </c>
      <c r="BI77" s="7">
        <v>0</v>
      </c>
      <c r="BJ77" s="50">
        <f t="shared" si="40"/>
        <v>0</v>
      </c>
      <c r="BK77" s="49">
        <v>0</v>
      </c>
      <c r="BL77" s="7">
        <v>0</v>
      </c>
      <c r="BM77" s="50">
        <v>0</v>
      </c>
      <c r="BN77" s="49">
        <v>0</v>
      </c>
      <c r="BO77" s="7">
        <v>0</v>
      </c>
      <c r="BP77" s="50">
        <v>0</v>
      </c>
      <c r="BQ77" s="49">
        <v>0</v>
      </c>
      <c r="BR77" s="7">
        <v>0</v>
      </c>
      <c r="BS77" s="50">
        <v>0</v>
      </c>
      <c r="BT77" s="8">
        <f t="shared" si="36"/>
        <v>129</v>
      </c>
      <c r="BU77" s="12">
        <f t="shared" si="37"/>
        <v>412</v>
      </c>
    </row>
    <row r="78" spans="1:136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49">
        <v>0</v>
      </c>
      <c r="M78" s="7">
        <v>0</v>
      </c>
      <c r="N78" s="50">
        <v>0</v>
      </c>
      <c r="O78" s="49">
        <v>0</v>
      </c>
      <c r="P78" s="7">
        <v>0</v>
      </c>
      <c r="Q78" s="50">
        <v>0</v>
      </c>
      <c r="R78" s="51">
        <v>158</v>
      </c>
      <c r="S78" s="10">
        <v>661</v>
      </c>
      <c r="T78" s="50">
        <f t="shared" si="38"/>
        <v>4183.5443037974683</v>
      </c>
      <c r="U78" s="51">
        <v>2</v>
      </c>
      <c r="V78" s="10">
        <v>2</v>
      </c>
      <c r="W78" s="50">
        <f t="shared" si="41"/>
        <v>1000</v>
      </c>
      <c r="X78" s="49">
        <v>0</v>
      </c>
      <c r="Y78" s="7">
        <v>0</v>
      </c>
      <c r="Z78" s="50">
        <v>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49">
        <v>0</v>
      </c>
      <c r="BF78" s="7">
        <v>0</v>
      </c>
      <c r="BG78" s="50">
        <f t="shared" si="39"/>
        <v>0</v>
      </c>
      <c r="BH78" s="49">
        <v>0</v>
      </c>
      <c r="BI78" s="7">
        <v>0</v>
      </c>
      <c r="BJ78" s="50">
        <f t="shared" si="40"/>
        <v>0</v>
      </c>
      <c r="BK78" s="49">
        <v>0</v>
      </c>
      <c r="BL78" s="7">
        <v>0</v>
      </c>
      <c r="BM78" s="50">
        <v>0</v>
      </c>
      <c r="BN78" s="49">
        <v>0</v>
      </c>
      <c r="BO78" s="7">
        <v>0</v>
      </c>
      <c r="BP78" s="50">
        <v>0</v>
      </c>
      <c r="BQ78" s="49">
        <v>0</v>
      </c>
      <c r="BR78" s="7">
        <v>0</v>
      </c>
      <c r="BS78" s="50">
        <v>0</v>
      </c>
      <c r="BT78" s="8">
        <f t="shared" si="36"/>
        <v>160</v>
      </c>
      <c r="BU78" s="12">
        <f t="shared" si="37"/>
        <v>663</v>
      </c>
    </row>
    <row r="79" spans="1:136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51">
        <v>2</v>
      </c>
      <c r="M79" s="10">
        <v>23</v>
      </c>
      <c r="N79" s="50">
        <f>M79/L79*1000</f>
        <v>11500</v>
      </c>
      <c r="O79" s="49">
        <v>0</v>
      </c>
      <c r="P79" s="7">
        <v>0</v>
      </c>
      <c r="Q79" s="50">
        <v>0</v>
      </c>
      <c r="R79" s="51">
        <v>235</v>
      </c>
      <c r="S79" s="10">
        <v>775</v>
      </c>
      <c r="T79" s="50">
        <f t="shared" si="38"/>
        <v>3297.872340425532</v>
      </c>
      <c r="U79" s="49">
        <v>0</v>
      </c>
      <c r="V79" s="7">
        <v>0</v>
      </c>
      <c r="W79" s="50">
        <v>0</v>
      </c>
      <c r="X79" s="49">
        <v>0</v>
      </c>
      <c r="Y79" s="7">
        <v>0</v>
      </c>
      <c r="Z79" s="50">
        <v>0</v>
      </c>
      <c r="AA79" s="49">
        <v>0</v>
      </c>
      <c r="AB79" s="7">
        <v>0</v>
      </c>
      <c r="AC79" s="50">
        <v>0</v>
      </c>
      <c r="AD79" s="49">
        <v>0</v>
      </c>
      <c r="AE79" s="7">
        <v>0</v>
      </c>
      <c r="AF79" s="50">
        <v>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49">
        <v>0</v>
      </c>
      <c r="AW79" s="7">
        <v>0</v>
      </c>
      <c r="AX79" s="50"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49">
        <v>0</v>
      </c>
      <c r="BF79" s="7">
        <v>0</v>
      </c>
      <c r="BG79" s="50">
        <f t="shared" si="39"/>
        <v>0</v>
      </c>
      <c r="BH79" s="49">
        <v>0</v>
      </c>
      <c r="BI79" s="7">
        <v>0</v>
      </c>
      <c r="BJ79" s="50">
        <f t="shared" si="40"/>
        <v>0</v>
      </c>
      <c r="BK79" s="49">
        <v>0</v>
      </c>
      <c r="BL79" s="7">
        <v>0</v>
      </c>
      <c r="BM79" s="50">
        <v>0</v>
      </c>
      <c r="BN79" s="49">
        <v>0</v>
      </c>
      <c r="BO79" s="7">
        <v>0</v>
      </c>
      <c r="BP79" s="50">
        <v>0</v>
      </c>
      <c r="BQ79" s="49">
        <v>0</v>
      </c>
      <c r="BR79" s="7">
        <v>0</v>
      </c>
      <c r="BS79" s="50">
        <v>0</v>
      </c>
      <c r="BT79" s="8">
        <f t="shared" si="36"/>
        <v>237</v>
      </c>
      <c r="BU79" s="12">
        <f t="shared" si="37"/>
        <v>798</v>
      </c>
    </row>
    <row r="80" spans="1:136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>
        <v>0</v>
      </c>
      <c r="M80" s="7">
        <v>0</v>
      </c>
      <c r="N80" s="50">
        <v>0</v>
      </c>
      <c r="O80" s="49">
        <v>0</v>
      </c>
      <c r="P80" s="7">
        <v>0</v>
      </c>
      <c r="Q80" s="50">
        <v>0</v>
      </c>
      <c r="R80" s="51">
        <v>244</v>
      </c>
      <c r="S80" s="10">
        <v>840</v>
      </c>
      <c r="T80" s="50">
        <f t="shared" si="38"/>
        <v>3442.622950819672</v>
      </c>
      <c r="U80" s="51">
        <v>1</v>
      </c>
      <c r="V80" s="10">
        <v>2</v>
      </c>
      <c r="W80" s="50">
        <f t="shared" si="41"/>
        <v>2000</v>
      </c>
      <c r="X80" s="49">
        <v>0</v>
      </c>
      <c r="Y80" s="7">
        <v>0</v>
      </c>
      <c r="Z80" s="50">
        <v>0</v>
      </c>
      <c r="AA80" s="49">
        <v>0</v>
      </c>
      <c r="AB80" s="7">
        <v>0</v>
      </c>
      <c r="AC80" s="50">
        <v>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49">
        <v>0</v>
      </c>
      <c r="BC80" s="7">
        <v>0</v>
      </c>
      <c r="BD80" s="50">
        <v>0</v>
      </c>
      <c r="BE80" s="49">
        <v>0</v>
      </c>
      <c r="BF80" s="7">
        <v>0</v>
      </c>
      <c r="BG80" s="50">
        <f t="shared" si="39"/>
        <v>0</v>
      </c>
      <c r="BH80" s="49">
        <v>0</v>
      </c>
      <c r="BI80" s="7">
        <v>0</v>
      </c>
      <c r="BJ80" s="50">
        <f t="shared" si="40"/>
        <v>0</v>
      </c>
      <c r="BK80" s="49">
        <v>0</v>
      </c>
      <c r="BL80" s="7">
        <v>0</v>
      </c>
      <c r="BM80" s="50">
        <v>0</v>
      </c>
      <c r="BN80" s="49">
        <v>0</v>
      </c>
      <c r="BO80" s="7">
        <v>0</v>
      </c>
      <c r="BP80" s="50">
        <v>0</v>
      </c>
      <c r="BQ80" s="49">
        <v>0</v>
      </c>
      <c r="BR80" s="7">
        <v>0</v>
      </c>
      <c r="BS80" s="50">
        <v>0</v>
      </c>
      <c r="BT80" s="8">
        <f t="shared" si="36"/>
        <v>245</v>
      </c>
      <c r="BU80" s="12">
        <f t="shared" si="37"/>
        <v>842</v>
      </c>
    </row>
    <row r="81" spans="1:136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>
        <v>0</v>
      </c>
      <c r="M81" s="7">
        <v>0</v>
      </c>
      <c r="N81" s="50">
        <v>0</v>
      </c>
      <c r="O81" s="49">
        <v>0</v>
      </c>
      <c r="P81" s="7">
        <v>0</v>
      </c>
      <c r="Q81" s="50">
        <v>0</v>
      </c>
      <c r="R81" s="51">
        <v>109</v>
      </c>
      <c r="S81" s="10">
        <v>334</v>
      </c>
      <c r="T81" s="50">
        <f t="shared" si="38"/>
        <v>3064.2201834862385</v>
      </c>
      <c r="U81" s="49">
        <v>0</v>
      </c>
      <c r="V81" s="7">
        <v>0</v>
      </c>
      <c r="W81" s="50">
        <v>0</v>
      </c>
      <c r="X81" s="49">
        <v>0</v>
      </c>
      <c r="Y81" s="7">
        <v>0</v>
      </c>
      <c r="Z81" s="50">
        <v>0</v>
      </c>
      <c r="AA81" s="49">
        <v>0</v>
      </c>
      <c r="AB81" s="7">
        <v>0</v>
      </c>
      <c r="AC81" s="50">
        <v>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49">
        <v>0</v>
      </c>
      <c r="BF81" s="7">
        <v>0</v>
      </c>
      <c r="BG81" s="50">
        <f t="shared" si="39"/>
        <v>0</v>
      </c>
      <c r="BH81" s="49">
        <v>0</v>
      </c>
      <c r="BI81" s="7">
        <v>0</v>
      </c>
      <c r="BJ81" s="50">
        <f t="shared" si="40"/>
        <v>0</v>
      </c>
      <c r="BK81" s="49">
        <v>0</v>
      </c>
      <c r="BL81" s="7">
        <v>0</v>
      </c>
      <c r="BM81" s="50">
        <v>0</v>
      </c>
      <c r="BN81" s="49">
        <v>0</v>
      </c>
      <c r="BO81" s="7">
        <v>0</v>
      </c>
      <c r="BP81" s="50">
        <v>0</v>
      </c>
      <c r="BQ81" s="49">
        <v>0</v>
      </c>
      <c r="BR81" s="7">
        <v>0</v>
      </c>
      <c r="BS81" s="50">
        <v>0</v>
      </c>
      <c r="BT81" s="8">
        <f t="shared" si="36"/>
        <v>109</v>
      </c>
      <c r="BU81" s="12">
        <f t="shared" si="37"/>
        <v>334</v>
      </c>
    </row>
    <row r="82" spans="1:136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>
        <v>0</v>
      </c>
      <c r="M82" s="7">
        <v>0</v>
      </c>
      <c r="N82" s="50">
        <v>0</v>
      </c>
      <c r="O82" s="49">
        <v>0</v>
      </c>
      <c r="P82" s="7">
        <v>0</v>
      </c>
      <c r="Q82" s="50">
        <v>0</v>
      </c>
      <c r="R82" s="51">
        <v>234</v>
      </c>
      <c r="S82" s="10">
        <v>714</v>
      </c>
      <c r="T82" s="50">
        <f t="shared" si="38"/>
        <v>3051.2820512820513</v>
      </c>
      <c r="U82" s="49">
        <v>0</v>
      </c>
      <c r="V82" s="7">
        <v>0</v>
      </c>
      <c r="W82" s="50">
        <v>0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49">
        <v>0</v>
      </c>
      <c r="BF82" s="7">
        <v>0</v>
      </c>
      <c r="BG82" s="50">
        <f t="shared" si="39"/>
        <v>0</v>
      </c>
      <c r="BH82" s="49">
        <v>0</v>
      </c>
      <c r="BI82" s="7">
        <v>0</v>
      </c>
      <c r="BJ82" s="50">
        <f t="shared" si="40"/>
        <v>0</v>
      </c>
      <c r="BK82" s="49">
        <v>0</v>
      </c>
      <c r="BL82" s="7">
        <v>0</v>
      </c>
      <c r="BM82" s="50">
        <v>0</v>
      </c>
      <c r="BN82" s="49">
        <v>0</v>
      </c>
      <c r="BO82" s="7">
        <v>0</v>
      </c>
      <c r="BP82" s="50">
        <v>0</v>
      </c>
      <c r="BQ82" s="49">
        <v>0</v>
      </c>
      <c r="BR82" s="7">
        <v>0</v>
      </c>
      <c r="BS82" s="50">
        <v>0</v>
      </c>
      <c r="BT82" s="8">
        <f t="shared" si="36"/>
        <v>234</v>
      </c>
      <c r="BU82" s="12">
        <f t="shared" si="37"/>
        <v>714</v>
      </c>
    </row>
    <row r="83" spans="1:136" ht="15" thickBot="1" x14ac:dyDescent="0.35">
      <c r="A83" s="44"/>
      <c r="B83" s="45" t="s">
        <v>17</v>
      </c>
      <c r="C83" s="52">
        <f>SUM(C71:C82)</f>
        <v>2</v>
      </c>
      <c r="D83" s="33">
        <f>SUM(D71:D82)</f>
        <v>8</v>
      </c>
      <c r="E83" s="53"/>
      <c r="F83" s="52">
        <f>SUM(F71:F82)</f>
        <v>0</v>
      </c>
      <c r="G83" s="33">
        <f>SUM(G71:G82)</f>
        <v>0</v>
      </c>
      <c r="H83" s="53"/>
      <c r="I83" s="52">
        <f>SUM(I71:I82)</f>
        <v>4</v>
      </c>
      <c r="J83" s="33">
        <f>SUM(J71:J82)</f>
        <v>6</v>
      </c>
      <c r="K83" s="53"/>
      <c r="L83" s="52">
        <f>SUM(L71:L82)</f>
        <v>3</v>
      </c>
      <c r="M83" s="33">
        <f>SUM(M71:M82)</f>
        <v>34</v>
      </c>
      <c r="N83" s="53"/>
      <c r="O83" s="52">
        <f>SUM(O71:O82)</f>
        <v>0</v>
      </c>
      <c r="P83" s="33">
        <f>SUM(P71:P82)</f>
        <v>0</v>
      </c>
      <c r="Q83" s="53"/>
      <c r="R83" s="52">
        <f>SUM(R71:R82)</f>
        <v>1543</v>
      </c>
      <c r="S83" s="33">
        <f>SUM(S71:S82)</f>
        <v>5488</v>
      </c>
      <c r="T83" s="53"/>
      <c r="U83" s="52">
        <f>SUM(U71:U82)</f>
        <v>6</v>
      </c>
      <c r="V83" s="33">
        <f>SUM(V71:V82)</f>
        <v>28</v>
      </c>
      <c r="W83" s="53"/>
      <c r="X83" s="52">
        <f>SUM(X71:X82)</f>
        <v>0</v>
      </c>
      <c r="Y83" s="33">
        <f>SUM(Y71:Y82)</f>
        <v>0</v>
      </c>
      <c r="Z83" s="53"/>
      <c r="AA83" s="52">
        <f>SUM(AA71:AA82)</f>
        <v>0</v>
      </c>
      <c r="AB83" s="33">
        <f>SUM(AB71:AB82)</f>
        <v>0</v>
      </c>
      <c r="AC83" s="53"/>
      <c r="AD83" s="52">
        <f>SUM(AD71:AD82)</f>
        <v>0</v>
      </c>
      <c r="AE83" s="33">
        <f>SUM(AE71:AE82)</f>
        <v>0</v>
      </c>
      <c r="AF83" s="53"/>
      <c r="AG83" s="52">
        <f>SUM(AG71:AG82)</f>
        <v>0</v>
      </c>
      <c r="AH83" s="33">
        <f>SUM(AH71:AH82)</f>
        <v>0</v>
      </c>
      <c r="AI83" s="53"/>
      <c r="AJ83" s="52">
        <v>0</v>
      </c>
      <c r="AK83" s="33">
        <v>0</v>
      </c>
      <c r="AL83" s="53"/>
      <c r="AM83" s="52">
        <v>0</v>
      </c>
      <c r="AN83" s="33">
        <v>0</v>
      </c>
      <c r="AO83" s="53"/>
      <c r="AP83" s="52">
        <f>SUM(AP71:AP82)</f>
        <v>0</v>
      </c>
      <c r="AQ83" s="33">
        <f>SUM(AQ71:AQ82)</f>
        <v>0</v>
      </c>
      <c r="AR83" s="53"/>
      <c r="AS83" s="52">
        <f>SUM(AS71:AS82)</f>
        <v>0</v>
      </c>
      <c r="AT83" s="33">
        <f>SUM(AT71:AT82)</f>
        <v>0</v>
      </c>
      <c r="AU83" s="53"/>
      <c r="AV83" s="52">
        <f>SUM(AV71:AV82)</f>
        <v>0</v>
      </c>
      <c r="AW83" s="33">
        <f>SUM(AW71:AW82)</f>
        <v>0</v>
      </c>
      <c r="AX83" s="53"/>
      <c r="AY83" s="52">
        <f>SUM(AY71:AY82)</f>
        <v>0</v>
      </c>
      <c r="AZ83" s="33">
        <f>SUM(AZ71:AZ82)</f>
        <v>0</v>
      </c>
      <c r="BA83" s="53"/>
      <c r="BB83" s="52">
        <f>SUM(BB71:BB82)</f>
        <v>0</v>
      </c>
      <c r="BC83" s="33">
        <f>SUM(BC71:BC82)</f>
        <v>0</v>
      </c>
      <c r="BD83" s="53"/>
      <c r="BE83" s="52">
        <f t="shared" ref="BE83:BF83" si="42">SUM(BE71:BE82)</f>
        <v>0</v>
      </c>
      <c r="BF83" s="33">
        <f t="shared" si="42"/>
        <v>0</v>
      </c>
      <c r="BG83" s="53"/>
      <c r="BH83" s="52">
        <f t="shared" ref="BH83:BI83" si="43">SUM(BH71:BH82)</f>
        <v>0</v>
      </c>
      <c r="BI83" s="33">
        <f t="shared" si="43"/>
        <v>0</v>
      </c>
      <c r="BJ83" s="53"/>
      <c r="BK83" s="52">
        <f>SUM(BK71:BK82)</f>
        <v>0</v>
      </c>
      <c r="BL83" s="33">
        <f>SUM(BL71:BL82)</f>
        <v>0</v>
      </c>
      <c r="BM83" s="53"/>
      <c r="BN83" s="52">
        <f>SUM(BN71:BN82)</f>
        <v>0</v>
      </c>
      <c r="BO83" s="33">
        <f>SUM(BO71:BO82)</f>
        <v>0</v>
      </c>
      <c r="BP83" s="53"/>
      <c r="BQ83" s="52">
        <f>SUM(BQ71:BQ82)</f>
        <v>0</v>
      </c>
      <c r="BR83" s="33">
        <f>SUM(BR71:BR82)</f>
        <v>0</v>
      </c>
      <c r="BS83" s="53"/>
      <c r="BT83" s="34">
        <f t="shared" si="36"/>
        <v>1558</v>
      </c>
      <c r="BU83" s="35">
        <f t="shared" si="37"/>
        <v>5564</v>
      </c>
      <c r="BX83" s="3"/>
      <c r="CC83" s="3"/>
      <c r="CH83" s="3"/>
      <c r="CM83" s="3"/>
      <c r="CR83" s="3"/>
      <c r="CW83" s="3"/>
      <c r="DB83" s="3"/>
      <c r="DG83" s="3"/>
      <c r="DL83" s="3"/>
      <c r="DQ83" s="3"/>
      <c r="DV83" s="3"/>
      <c r="EA83" s="3"/>
      <c r="EF83" s="3"/>
    </row>
    <row r="84" spans="1:136" x14ac:dyDescent="0.3">
      <c r="A84" s="42">
        <v>2010</v>
      </c>
      <c r="B84" s="43" t="s">
        <v>5</v>
      </c>
      <c r="C84" s="51">
        <v>22</v>
      </c>
      <c r="D84" s="10">
        <v>78</v>
      </c>
      <c r="E84" s="50">
        <f>D84/C84*1000</f>
        <v>3545.4545454545455</v>
      </c>
      <c r="F84" s="49">
        <v>0</v>
      </c>
      <c r="G84" s="7">
        <v>0</v>
      </c>
      <c r="H84" s="50">
        <v>0</v>
      </c>
      <c r="I84" s="51">
        <v>1</v>
      </c>
      <c r="J84" s="10">
        <v>2</v>
      </c>
      <c r="K84" s="50">
        <f>J84/I84*1000</f>
        <v>2000</v>
      </c>
      <c r="L84" s="49">
        <v>0</v>
      </c>
      <c r="M84" s="7">
        <v>0</v>
      </c>
      <c r="N84" s="50">
        <v>0</v>
      </c>
      <c r="O84" s="49">
        <v>0</v>
      </c>
      <c r="P84" s="7">
        <v>0</v>
      </c>
      <c r="Q84" s="50">
        <v>0</v>
      </c>
      <c r="R84" s="51">
        <v>173</v>
      </c>
      <c r="S84" s="10">
        <v>491</v>
      </c>
      <c r="T84" s="50">
        <f t="shared" ref="T84:T95" si="44">S84/R84*1000</f>
        <v>2838.150289017341</v>
      </c>
      <c r="U84" s="49">
        <v>0</v>
      </c>
      <c r="V84" s="7">
        <v>0</v>
      </c>
      <c r="W84" s="50">
        <v>0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49">
        <v>0</v>
      </c>
      <c r="BF84" s="7">
        <v>0</v>
      </c>
      <c r="BG84" s="50">
        <f t="shared" ref="BG84:BG95" si="45">IF(BE84=0,0,BF84/BE84*1000)</f>
        <v>0</v>
      </c>
      <c r="BH84" s="49">
        <v>0</v>
      </c>
      <c r="BI84" s="7">
        <v>0</v>
      </c>
      <c r="BJ84" s="50">
        <f t="shared" ref="BJ84:BJ95" si="46">IF(BH84=0,0,BI84/BH84*1000)</f>
        <v>0</v>
      </c>
      <c r="BK84" s="49">
        <v>0</v>
      </c>
      <c r="BL84" s="7">
        <v>0</v>
      </c>
      <c r="BM84" s="50">
        <v>0</v>
      </c>
      <c r="BN84" s="49">
        <v>0</v>
      </c>
      <c r="BO84" s="7">
        <v>0</v>
      </c>
      <c r="BP84" s="50">
        <v>0</v>
      </c>
      <c r="BQ84" s="49">
        <v>0</v>
      </c>
      <c r="BR84" s="7">
        <v>0</v>
      </c>
      <c r="BS84" s="50">
        <v>0</v>
      </c>
      <c r="BT84" s="8">
        <f t="shared" si="36"/>
        <v>196</v>
      </c>
      <c r="BU84" s="12">
        <f t="shared" si="37"/>
        <v>571</v>
      </c>
    </row>
    <row r="85" spans="1:136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>
        <v>0</v>
      </c>
      <c r="M85" s="7">
        <v>0</v>
      </c>
      <c r="N85" s="50">
        <v>0</v>
      </c>
      <c r="O85" s="49">
        <v>0</v>
      </c>
      <c r="P85" s="7">
        <v>0</v>
      </c>
      <c r="Q85" s="50">
        <v>0</v>
      </c>
      <c r="R85" s="51">
        <v>173</v>
      </c>
      <c r="S85" s="10">
        <v>500</v>
      </c>
      <c r="T85" s="50">
        <f t="shared" si="44"/>
        <v>2890.1734104046245</v>
      </c>
      <c r="U85" s="49">
        <v>0</v>
      </c>
      <c r="V85" s="7">
        <v>0</v>
      </c>
      <c r="W85" s="50">
        <v>0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49">
        <v>0</v>
      </c>
      <c r="BF85" s="7">
        <v>0</v>
      </c>
      <c r="BG85" s="50">
        <f t="shared" si="45"/>
        <v>0</v>
      </c>
      <c r="BH85" s="49">
        <v>0</v>
      </c>
      <c r="BI85" s="7">
        <v>0</v>
      </c>
      <c r="BJ85" s="50">
        <f t="shared" si="46"/>
        <v>0</v>
      </c>
      <c r="BK85" s="49">
        <v>0</v>
      </c>
      <c r="BL85" s="7">
        <v>0</v>
      </c>
      <c r="BM85" s="50">
        <v>0</v>
      </c>
      <c r="BN85" s="49">
        <v>0</v>
      </c>
      <c r="BO85" s="7">
        <v>0</v>
      </c>
      <c r="BP85" s="50">
        <v>0</v>
      </c>
      <c r="BQ85" s="49">
        <v>0</v>
      </c>
      <c r="BR85" s="7">
        <v>0</v>
      </c>
      <c r="BS85" s="50">
        <v>0</v>
      </c>
      <c r="BT85" s="8">
        <f t="shared" si="36"/>
        <v>173</v>
      </c>
      <c r="BU85" s="12">
        <f t="shared" si="37"/>
        <v>500</v>
      </c>
    </row>
    <row r="86" spans="1:136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>
        <v>0</v>
      </c>
      <c r="M86" s="7">
        <v>0</v>
      </c>
      <c r="N86" s="50">
        <v>0</v>
      </c>
      <c r="O86" s="49">
        <v>0</v>
      </c>
      <c r="P86" s="7">
        <v>0</v>
      </c>
      <c r="Q86" s="50">
        <v>0</v>
      </c>
      <c r="R86" s="51">
        <v>154</v>
      </c>
      <c r="S86" s="10">
        <v>410</v>
      </c>
      <c r="T86" s="50">
        <f t="shared" si="44"/>
        <v>2662.3376623376626</v>
      </c>
      <c r="U86" s="49">
        <v>0</v>
      </c>
      <c r="V86" s="7">
        <v>0</v>
      </c>
      <c r="W86" s="50">
        <v>0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49">
        <v>0</v>
      </c>
      <c r="BF86" s="7">
        <v>0</v>
      </c>
      <c r="BG86" s="50">
        <f t="shared" si="45"/>
        <v>0</v>
      </c>
      <c r="BH86" s="49">
        <v>0</v>
      </c>
      <c r="BI86" s="7">
        <v>0</v>
      </c>
      <c r="BJ86" s="50">
        <f t="shared" si="46"/>
        <v>0</v>
      </c>
      <c r="BK86" s="49">
        <v>0</v>
      </c>
      <c r="BL86" s="7">
        <v>0</v>
      </c>
      <c r="BM86" s="50">
        <v>0</v>
      </c>
      <c r="BN86" s="49">
        <v>0</v>
      </c>
      <c r="BO86" s="7">
        <v>0</v>
      </c>
      <c r="BP86" s="50">
        <v>0</v>
      </c>
      <c r="BQ86" s="49">
        <v>0</v>
      </c>
      <c r="BR86" s="7">
        <v>0</v>
      </c>
      <c r="BS86" s="50">
        <v>0</v>
      </c>
      <c r="BT86" s="8">
        <f t="shared" si="36"/>
        <v>154</v>
      </c>
      <c r="BU86" s="12">
        <f t="shared" si="37"/>
        <v>410</v>
      </c>
    </row>
    <row r="87" spans="1:136" x14ac:dyDescent="0.3">
      <c r="A87" s="42">
        <v>2010</v>
      </c>
      <c r="B87" s="43" t="s">
        <v>8</v>
      </c>
      <c r="C87" s="49">
        <v>0</v>
      </c>
      <c r="D87" s="7">
        <v>0</v>
      </c>
      <c r="E87" s="50">
        <v>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>
        <v>0</v>
      </c>
      <c r="M87" s="7">
        <v>0</v>
      </c>
      <c r="N87" s="50">
        <v>0</v>
      </c>
      <c r="O87" s="51">
        <v>1</v>
      </c>
      <c r="P87" s="10">
        <v>5</v>
      </c>
      <c r="Q87" s="50">
        <f>P87/O87*1000</f>
        <v>5000</v>
      </c>
      <c r="R87" s="51">
        <v>109</v>
      </c>
      <c r="S87" s="10">
        <v>288</v>
      </c>
      <c r="T87" s="50">
        <f t="shared" si="44"/>
        <v>2642.2018348623856</v>
      </c>
      <c r="U87" s="49">
        <v>0</v>
      </c>
      <c r="V87" s="7">
        <v>0</v>
      </c>
      <c r="W87" s="50">
        <v>0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49">
        <v>0</v>
      </c>
      <c r="BF87" s="7">
        <v>0</v>
      </c>
      <c r="BG87" s="50">
        <f t="shared" si="45"/>
        <v>0</v>
      </c>
      <c r="BH87" s="49">
        <v>0</v>
      </c>
      <c r="BI87" s="7">
        <v>0</v>
      </c>
      <c r="BJ87" s="50">
        <f t="shared" si="46"/>
        <v>0</v>
      </c>
      <c r="BK87" s="49">
        <v>0</v>
      </c>
      <c r="BL87" s="7">
        <v>0</v>
      </c>
      <c r="BM87" s="50">
        <v>0</v>
      </c>
      <c r="BN87" s="49">
        <v>0</v>
      </c>
      <c r="BO87" s="7">
        <v>0</v>
      </c>
      <c r="BP87" s="50">
        <v>0</v>
      </c>
      <c r="BQ87" s="49">
        <v>0</v>
      </c>
      <c r="BR87" s="7">
        <v>0</v>
      </c>
      <c r="BS87" s="50">
        <v>0</v>
      </c>
      <c r="BT87" s="8">
        <f t="shared" si="36"/>
        <v>110</v>
      </c>
      <c r="BU87" s="12">
        <f t="shared" si="37"/>
        <v>293</v>
      </c>
    </row>
    <row r="88" spans="1:136" x14ac:dyDescent="0.3">
      <c r="A88" s="42">
        <v>2010</v>
      </c>
      <c r="B88" s="43" t="s">
        <v>9</v>
      </c>
      <c r="C88" s="51">
        <v>22</v>
      </c>
      <c r="D88" s="10">
        <v>61</v>
      </c>
      <c r="E88" s="50">
        <f>D88/C88*1000</f>
        <v>2772.727272727273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>
        <v>0</v>
      </c>
      <c r="M88" s="7">
        <v>0</v>
      </c>
      <c r="N88" s="50">
        <v>0</v>
      </c>
      <c r="O88" s="49">
        <v>0</v>
      </c>
      <c r="P88" s="7">
        <v>0</v>
      </c>
      <c r="Q88" s="50">
        <v>0</v>
      </c>
      <c r="R88" s="51">
        <v>64</v>
      </c>
      <c r="S88" s="10">
        <v>162</v>
      </c>
      <c r="T88" s="50">
        <f t="shared" si="44"/>
        <v>2531.25</v>
      </c>
      <c r="U88" s="49">
        <v>0</v>
      </c>
      <c r="V88" s="7">
        <v>0</v>
      </c>
      <c r="W88" s="50">
        <v>0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49">
        <v>0</v>
      </c>
      <c r="BC88" s="7">
        <v>0</v>
      </c>
      <c r="BD88" s="50">
        <v>0</v>
      </c>
      <c r="BE88" s="49">
        <v>0</v>
      </c>
      <c r="BF88" s="7">
        <v>0</v>
      </c>
      <c r="BG88" s="50">
        <f t="shared" si="45"/>
        <v>0</v>
      </c>
      <c r="BH88" s="49">
        <v>0</v>
      </c>
      <c r="BI88" s="7">
        <v>0</v>
      </c>
      <c r="BJ88" s="50">
        <f t="shared" si="46"/>
        <v>0</v>
      </c>
      <c r="BK88" s="49">
        <v>0</v>
      </c>
      <c r="BL88" s="7">
        <v>0</v>
      </c>
      <c r="BM88" s="50">
        <v>0</v>
      </c>
      <c r="BN88" s="49">
        <v>0</v>
      </c>
      <c r="BO88" s="7">
        <v>0</v>
      </c>
      <c r="BP88" s="50">
        <v>0</v>
      </c>
      <c r="BQ88" s="49">
        <v>0</v>
      </c>
      <c r="BR88" s="7">
        <v>0</v>
      </c>
      <c r="BS88" s="50">
        <v>0</v>
      </c>
      <c r="BT88" s="8">
        <f t="shared" si="36"/>
        <v>86</v>
      </c>
      <c r="BU88" s="12">
        <f t="shared" si="37"/>
        <v>223</v>
      </c>
    </row>
    <row r="89" spans="1:136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>
        <v>0</v>
      </c>
      <c r="M89" s="7">
        <v>0</v>
      </c>
      <c r="N89" s="50">
        <v>0</v>
      </c>
      <c r="O89" s="49">
        <v>0</v>
      </c>
      <c r="P89" s="7">
        <v>0</v>
      </c>
      <c r="Q89" s="50">
        <v>0</v>
      </c>
      <c r="R89" s="51">
        <v>87</v>
      </c>
      <c r="S89" s="10">
        <v>224</v>
      </c>
      <c r="T89" s="50">
        <f t="shared" si="44"/>
        <v>2574.7126436781609</v>
      </c>
      <c r="U89" s="49">
        <v>0</v>
      </c>
      <c r="V89" s="7">
        <v>0</v>
      </c>
      <c r="W89" s="50">
        <v>0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49">
        <v>0</v>
      </c>
      <c r="AW89" s="7">
        <v>0</v>
      </c>
      <c r="AX89" s="50">
        <v>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49">
        <v>0</v>
      </c>
      <c r="BF89" s="7">
        <v>0</v>
      </c>
      <c r="BG89" s="50">
        <f t="shared" si="45"/>
        <v>0</v>
      </c>
      <c r="BH89" s="49">
        <v>0</v>
      </c>
      <c r="BI89" s="7">
        <v>0</v>
      </c>
      <c r="BJ89" s="50">
        <f t="shared" si="46"/>
        <v>0</v>
      </c>
      <c r="BK89" s="49">
        <v>0</v>
      </c>
      <c r="BL89" s="7">
        <v>0</v>
      </c>
      <c r="BM89" s="50">
        <v>0</v>
      </c>
      <c r="BN89" s="49">
        <v>0</v>
      </c>
      <c r="BO89" s="7">
        <v>0</v>
      </c>
      <c r="BP89" s="50">
        <v>0</v>
      </c>
      <c r="BQ89" s="49">
        <v>0</v>
      </c>
      <c r="BR89" s="7">
        <v>0</v>
      </c>
      <c r="BS89" s="50">
        <v>0</v>
      </c>
      <c r="BT89" s="8">
        <f t="shared" si="36"/>
        <v>87</v>
      </c>
      <c r="BU89" s="12">
        <f t="shared" si="37"/>
        <v>224</v>
      </c>
    </row>
    <row r="90" spans="1:136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>
        <v>0</v>
      </c>
      <c r="M90" s="7">
        <v>0</v>
      </c>
      <c r="N90" s="50">
        <v>0</v>
      </c>
      <c r="O90" s="49">
        <v>0</v>
      </c>
      <c r="P90" s="7">
        <v>0</v>
      </c>
      <c r="Q90" s="50">
        <v>0</v>
      </c>
      <c r="R90" s="51">
        <v>22</v>
      </c>
      <c r="S90" s="10">
        <v>71</v>
      </c>
      <c r="T90" s="50">
        <f t="shared" si="44"/>
        <v>3227.272727272727</v>
      </c>
      <c r="U90" s="51">
        <v>1</v>
      </c>
      <c r="V90" s="10">
        <v>1</v>
      </c>
      <c r="W90" s="50">
        <f>V90/U90*1000</f>
        <v>1000</v>
      </c>
      <c r="X90" s="49">
        <v>0</v>
      </c>
      <c r="Y90" s="7">
        <v>0</v>
      </c>
      <c r="Z90" s="50">
        <v>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49">
        <v>0</v>
      </c>
      <c r="BF90" s="7">
        <v>0</v>
      </c>
      <c r="BG90" s="50">
        <f t="shared" si="45"/>
        <v>0</v>
      </c>
      <c r="BH90" s="49">
        <v>0</v>
      </c>
      <c r="BI90" s="7">
        <v>0</v>
      </c>
      <c r="BJ90" s="50">
        <f t="shared" si="46"/>
        <v>0</v>
      </c>
      <c r="BK90" s="49">
        <v>0</v>
      </c>
      <c r="BL90" s="7">
        <v>0</v>
      </c>
      <c r="BM90" s="50">
        <v>0</v>
      </c>
      <c r="BN90" s="49">
        <v>0</v>
      </c>
      <c r="BO90" s="7">
        <v>0</v>
      </c>
      <c r="BP90" s="50">
        <v>0</v>
      </c>
      <c r="BQ90" s="49">
        <v>0</v>
      </c>
      <c r="BR90" s="7">
        <v>0</v>
      </c>
      <c r="BS90" s="50">
        <v>0</v>
      </c>
      <c r="BT90" s="8">
        <f t="shared" si="36"/>
        <v>23</v>
      </c>
      <c r="BU90" s="12">
        <f t="shared" si="37"/>
        <v>72</v>
      </c>
    </row>
    <row r="91" spans="1:136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>
        <v>0</v>
      </c>
      <c r="M91" s="7">
        <v>0</v>
      </c>
      <c r="N91" s="50">
        <v>0</v>
      </c>
      <c r="O91" s="49">
        <v>0</v>
      </c>
      <c r="P91" s="7">
        <v>0</v>
      </c>
      <c r="Q91" s="50">
        <v>0</v>
      </c>
      <c r="R91" s="51">
        <v>107</v>
      </c>
      <c r="S91" s="10">
        <v>313</v>
      </c>
      <c r="T91" s="50">
        <f t="shared" si="44"/>
        <v>2925.233644859813</v>
      </c>
      <c r="U91" s="49">
        <v>0</v>
      </c>
      <c r="V91" s="7">
        <v>0</v>
      </c>
      <c r="W91" s="50">
        <v>0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49">
        <v>0</v>
      </c>
      <c r="BC91" s="7">
        <v>0</v>
      </c>
      <c r="BD91" s="50">
        <v>0</v>
      </c>
      <c r="BE91" s="49">
        <v>0</v>
      </c>
      <c r="BF91" s="7">
        <v>0</v>
      </c>
      <c r="BG91" s="50">
        <f t="shared" si="45"/>
        <v>0</v>
      </c>
      <c r="BH91" s="49">
        <v>0</v>
      </c>
      <c r="BI91" s="7">
        <v>0</v>
      </c>
      <c r="BJ91" s="50">
        <f t="shared" si="46"/>
        <v>0</v>
      </c>
      <c r="BK91" s="49">
        <v>0</v>
      </c>
      <c r="BL91" s="7">
        <v>0</v>
      </c>
      <c r="BM91" s="50">
        <v>0</v>
      </c>
      <c r="BN91" s="49">
        <v>0</v>
      </c>
      <c r="BO91" s="7">
        <v>0</v>
      </c>
      <c r="BP91" s="50">
        <v>0</v>
      </c>
      <c r="BQ91" s="49">
        <v>0</v>
      </c>
      <c r="BR91" s="7">
        <v>0</v>
      </c>
      <c r="BS91" s="50">
        <v>0</v>
      </c>
      <c r="BT91" s="8">
        <f t="shared" si="36"/>
        <v>107</v>
      </c>
      <c r="BU91" s="12">
        <f t="shared" si="37"/>
        <v>313</v>
      </c>
    </row>
    <row r="92" spans="1:136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>
        <v>0</v>
      </c>
      <c r="M92" s="7">
        <v>0</v>
      </c>
      <c r="N92" s="50">
        <v>0</v>
      </c>
      <c r="O92" s="49">
        <v>0</v>
      </c>
      <c r="P92" s="7">
        <v>0</v>
      </c>
      <c r="Q92" s="50">
        <v>0</v>
      </c>
      <c r="R92" s="51">
        <v>87</v>
      </c>
      <c r="S92" s="10">
        <v>308</v>
      </c>
      <c r="T92" s="50">
        <f t="shared" si="44"/>
        <v>3540.2298850574712</v>
      </c>
      <c r="U92" s="49">
        <v>0</v>
      </c>
      <c r="V92" s="7">
        <v>0</v>
      </c>
      <c r="W92" s="50">
        <v>0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49">
        <v>0</v>
      </c>
      <c r="BF92" s="7">
        <v>0</v>
      </c>
      <c r="BG92" s="50">
        <f t="shared" si="45"/>
        <v>0</v>
      </c>
      <c r="BH92" s="49">
        <v>0</v>
      </c>
      <c r="BI92" s="7">
        <v>0</v>
      </c>
      <c r="BJ92" s="50">
        <f t="shared" si="46"/>
        <v>0</v>
      </c>
      <c r="BK92" s="49">
        <v>0</v>
      </c>
      <c r="BL92" s="7">
        <v>0</v>
      </c>
      <c r="BM92" s="50">
        <v>0</v>
      </c>
      <c r="BN92" s="49">
        <v>0</v>
      </c>
      <c r="BO92" s="7">
        <v>0</v>
      </c>
      <c r="BP92" s="50">
        <v>0</v>
      </c>
      <c r="BQ92" s="49">
        <v>0</v>
      </c>
      <c r="BR92" s="7">
        <v>0</v>
      </c>
      <c r="BS92" s="50">
        <v>0</v>
      </c>
      <c r="BT92" s="8">
        <f t="shared" si="36"/>
        <v>87</v>
      </c>
      <c r="BU92" s="12">
        <f t="shared" si="37"/>
        <v>308</v>
      </c>
    </row>
    <row r="93" spans="1:136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>
        <v>0</v>
      </c>
      <c r="M93" s="7">
        <v>0</v>
      </c>
      <c r="N93" s="50">
        <v>0</v>
      </c>
      <c r="O93" s="49">
        <v>0</v>
      </c>
      <c r="P93" s="7">
        <v>0</v>
      </c>
      <c r="Q93" s="50">
        <v>0</v>
      </c>
      <c r="R93" s="51">
        <v>128</v>
      </c>
      <c r="S93" s="10">
        <v>448</v>
      </c>
      <c r="T93" s="50">
        <f t="shared" si="44"/>
        <v>3500</v>
      </c>
      <c r="U93" s="49">
        <v>0</v>
      </c>
      <c r="V93" s="7">
        <v>0</v>
      </c>
      <c r="W93" s="50">
        <v>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49">
        <v>0</v>
      </c>
      <c r="BF93" s="7">
        <v>0</v>
      </c>
      <c r="BG93" s="50">
        <f t="shared" si="45"/>
        <v>0</v>
      </c>
      <c r="BH93" s="49">
        <v>0</v>
      </c>
      <c r="BI93" s="7">
        <v>0</v>
      </c>
      <c r="BJ93" s="50">
        <f t="shared" si="46"/>
        <v>0</v>
      </c>
      <c r="BK93" s="49">
        <v>0</v>
      </c>
      <c r="BL93" s="7">
        <v>0</v>
      </c>
      <c r="BM93" s="50">
        <v>0</v>
      </c>
      <c r="BN93" s="49">
        <v>0</v>
      </c>
      <c r="BO93" s="7">
        <v>0</v>
      </c>
      <c r="BP93" s="50">
        <v>0</v>
      </c>
      <c r="BQ93" s="49">
        <v>0</v>
      </c>
      <c r="BR93" s="7">
        <v>0</v>
      </c>
      <c r="BS93" s="50">
        <v>0</v>
      </c>
      <c r="BT93" s="8">
        <f t="shared" si="36"/>
        <v>128</v>
      </c>
      <c r="BU93" s="12">
        <f t="shared" si="37"/>
        <v>448</v>
      </c>
    </row>
    <row r="94" spans="1:136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>
        <v>0</v>
      </c>
      <c r="M94" s="7">
        <v>0</v>
      </c>
      <c r="N94" s="50">
        <v>0</v>
      </c>
      <c r="O94" s="49">
        <v>0</v>
      </c>
      <c r="P94" s="7">
        <v>0</v>
      </c>
      <c r="Q94" s="50">
        <v>0</v>
      </c>
      <c r="R94" s="51">
        <v>105</v>
      </c>
      <c r="S94" s="10">
        <v>368</v>
      </c>
      <c r="T94" s="50">
        <f t="shared" si="44"/>
        <v>3504.7619047619046</v>
      </c>
      <c r="U94" s="49">
        <v>0</v>
      </c>
      <c r="V94" s="7">
        <v>0</v>
      </c>
      <c r="W94" s="50">
        <v>0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49">
        <v>0</v>
      </c>
      <c r="AH94" s="7">
        <v>0</v>
      </c>
      <c r="AI94" s="50">
        <v>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49">
        <v>0</v>
      </c>
      <c r="BF94" s="7">
        <v>0</v>
      </c>
      <c r="BG94" s="50">
        <f t="shared" si="45"/>
        <v>0</v>
      </c>
      <c r="BH94" s="49">
        <v>0</v>
      </c>
      <c r="BI94" s="7">
        <v>0</v>
      </c>
      <c r="BJ94" s="50">
        <f t="shared" si="46"/>
        <v>0</v>
      </c>
      <c r="BK94" s="49">
        <v>0</v>
      </c>
      <c r="BL94" s="7">
        <v>0</v>
      </c>
      <c r="BM94" s="50">
        <v>0</v>
      </c>
      <c r="BN94" s="49">
        <v>0</v>
      </c>
      <c r="BO94" s="7">
        <v>0</v>
      </c>
      <c r="BP94" s="50">
        <v>0</v>
      </c>
      <c r="BQ94" s="49">
        <v>0</v>
      </c>
      <c r="BR94" s="7">
        <v>0</v>
      </c>
      <c r="BS94" s="50">
        <v>0</v>
      </c>
      <c r="BT94" s="8">
        <f t="shared" si="36"/>
        <v>105</v>
      </c>
      <c r="BU94" s="12">
        <f t="shared" si="37"/>
        <v>368</v>
      </c>
    </row>
    <row r="95" spans="1:136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>
        <v>0</v>
      </c>
      <c r="M95" s="7">
        <v>0</v>
      </c>
      <c r="N95" s="50">
        <v>0</v>
      </c>
      <c r="O95" s="49">
        <v>0</v>
      </c>
      <c r="P95" s="7">
        <v>0</v>
      </c>
      <c r="Q95" s="50">
        <v>0</v>
      </c>
      <c r="R95" s="51">
        <v>58</v>
      </c>
      <c r="S95" s="10">
        <v>196</v>
      </c>
      <c r="T95" s="50">
        <f t="shared" si="44"/>
        <v>3379.3103448275865</v>
      </c>
      <c r="U95" s="49">
        <v>0</v>
      </c>
      <c r="V95" s="7">
        <v>0</v>
      </c>
      <c r="W95" s="50">
        <v>0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49">
        <v>0</v>
      </c>
      <c r="AH95" s="7">
        <v>0</v>
      </c>
      <c r="AI95" s="50">
        <v>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49">
        <v>0</v>
      </c>
      <c r="BF95" s="7">
        <v>0</v>
      </c>
      <c r="BG95" s="50">
        <f t="shared" si="45"/>
        <v>0</v>
      </c>
      <c r="BH95" s="49">
        <v>0</v>
      </c>
      <c r="BI95" s="7">
        <v>0</v>
      </c>
      <c r="BJ95" s="50">
        <f t="shared" si="46"/>
        <v>0</v>
      </c>
      <c r="BK95" s="49">
        <v>0</v>
      </c>
      <c r="BL95" s="7">
        <v>0</v>
      </c>
      <c r="BM95" s="50">
        <v>0</v>
      </c>
      <c r="BN95" s="49">
        <v>0</v>
      </c>
      <c r="BO95" s="7">
        <v>0</v>
      </c>
      <c r="BP95" s="50">
        <v>0</v>
      </c>
      <c r="BQ95" s="49">
        <v>0</v>
      </c>
      <c r="BR95" s="7">
        <v>0</v>
      </c>
      <c r="BS95" s="50">
        <v>0</v>
      </c>
      <c r="BT95" s="8">
        <f t="shared" si="36"/>
        <v>58</v>
      </c>
      <c r="BU95" s="12">
        <f t="shared" si="37"/>
        <v>196</v>
      </c>
    </row>
    <row r="96" spans="1:136" ht="15" thickBot="1" x14ac:dyDescent="0.35">
      <c r="A96" s="44"/>
      <c r="B96" s="45" t="s">
        <v>17</v>
      </c>
      <c r="C96" s="52">
        <f>SUM(C84:C95)</f>
        <v>44</v>
      </c>
      <c r="D96" s="33">
        <f>SUM(D84:D95)</f>
        <v>139</v>
      </c>
      <c r="E96" s="53"/>
      <c r="F96" s="52">
        <f>SUM(F84:F95)</f>
        <v>0</v>
      </c>
      <c r="G96" s="33">
        <f>SUM(G84:G95)</f>
        <v>0</v>
      </c>
      <c r="H96" s="53"/>
      <c r="I96" s="52">
        <f>SUM(I84:I95)</f>
        <v>1</v>
      </c>
      <c r="J96" s="33">
        <f>SUM(J84:J95)</f>
        <v>2</v>
      </c>
      <c r="K96" s="53"/>
      <c r="L96" s="52">
        <f>SUM(L84:L95)</f>
        <v>0</v>
      </c>
      <c r="M96" s="33">
        <f>SUM(M84:M95)</f>
        <v>0</v>
      </c>
      <c r="N96" s="53"/>
      <c r="O96" s="52">
        <f>SUM(O84:O95)</f>
        <v>1</v>
      </c>
      <c r="P96" s="33">
        <f>SUM(P84:P95)</f>
        <v>5</v>
      </c>
      <c r="Q96" s="53"/>
      <c r="R96" s="52">
        <f>SUM(R84:R95)</f>
        <v>1267</v>
      </c>
      <c r="S96" s="33">
        <f>SUM(S84:S95)</f>
        <v>3779</v>
      </c>
      <c r="T96" s="53"/>
      <c r="U96" s="52">
        <f>SUM(U84:U95)</f>
        <v>1</v>
      </c>
      <c r="V96" s="33">
        <f>SUM(V84:V95)</f>
        <v>1</v>
      </c>
      <c r="W96" s="53"/>
      <c r="X96" s="52">
        <f>SUM(X84:X95)</f>
        <v>0</v>
      </c>
      <c r="Y96" s="33">
        <f>SUM(Y84:Y95)</f>
        <v>0</v>
      </c>
      <c r="Z96" s="53"/>
      <c r="AA96" s="52">
        <f>SUM(AA84:AA95)</f>
        <v>0</v>
      </c>
      <c r="AB96" s="33">
        <f>SUM(AB84:AB95)</f>
        <v>0</v>
      </c>
      <c r="AC96" s="53"/>
      <c r="AD96" s="52">
        <f>SUM(AD84:AD95)</f>
        <v>0</v>
      </c>
      <c r="AE96" s="33">
        <f>SUM(AE84:AE95)</f>
        <v>0</v>
      </c>
      <c r="AF96" s="53"/>
      <c r="AG96" s="52">
        <f>SUM(AG84:AG95)</f>
        <v>0</v>
      </c>
      <c r="AH96" s="33">
        <f>SUM(AH84:AH95)</f>
        <v>0</v>
      </c>
      <c r="AI96" s="53"/>
      <c r="AJ96" s="52">
        <v>0</v>
      </c>
      <c r="AK96" s="33">
        <v>0</v>
      </c>
      <c r="AL96" s="53"/>
      <c r="AM96" s="52">
        <v>0</v>
      </c>
      <c r="AN96" s="33">
        <v>0</v>
      </c>
      <c r="AO96" s="53"/>
      <c r="AP96" s="52">
        <f>SUM(AP84:AP95)</f>
        <v>0</v>
      </c>
      <c r="AQ96" s="33">
        <f>SUM(AQ84:AQ95)</f>
        <v>0</v>
      </c>
      <c r="AR96" s="53"/>
      <c r="AS96" s="52">
        <f>SUM(AS84:AS95)</f>
        <v>0</v>
      </c>
      <c r="AT96" s="33">
        <f>SUM(AT84:AT95)</f>
        <v>0</v>
      </c>
      <c r="AU96" s="53"/>
      <c r="AV96" s="52">
        <f>SUM(AV84:AV95)</f>
        <v>0</v>
      </c>
      <c r="AW96" s="33">
        <f>SUM(AW84:AW95)</f>
        <v>0</v>
      </c>
      <c r="AX96" s="53"/>
      <c r="AY96" s="52">
        <f>SUM(AY84:AY95)</f>
        <v>0</v>
      </c>
      <c r="AZ96" s="33">
        <f>SUM(AZ84:AZ95)</f>
        <v>0</v>
      </c>
      <c r="BA96" s="53"/>
      <c r="BB96" s="52">
        <f>SUM(BB84:BB95)</f>
        <v>0</v>
      </c>
      <c r="BC96" s="33">
        <f>SUM(BC84:BC95)</f>
        <v>0</v>
      </c>
      <c r="BD96" s="53"/>
      <c r="BE96" s="52">
        <f t="shared" ref="BE96:BF96" si="47">SUM(BE84:BE95)</f>
        <v>0</v>
      </c>
      <c r="BF96" s="33">
        <f t="shared" si="47"/>
        <v>0</v>
      </c>
      <c r="BG96" s="53"/>
      <c r="BH96" s="52">
        <f t="shared" ref="BH96:BI96" si="48">SUM(BH84:BH95)</f>
        <v>0</v>
      </c>
      <c r="BI96" s="33">
        <f t="shared" si="48"/>
        <v>0</v>
      </c>
      <c r="BJ96" s="53"/>
      <c r="BK96" s="52">
        <f>SUM(BK84:BK95)</f>
        <v>0</v>
      </c>
      <c r="BL96" s="33">
        <f>SUM(BL84:BL95)</f>
        <v>0</v>
      </c>
      <c r="BM96" s="53"/>
      <c r="BN96" s="52">
        <f>SUM(BN84:BN95)</f>
        <v>0</v>
      </c>
      <c r="BO96" s="33">
        <f>SUM(BO84:BO95)</f>
        <v>0</v>
      </c>
      <c r="BP96" s="53"/>
      <c r="BQ96" s="52">
        <f>SUM(BQ84:BQ95)</f>
        <v>0</v>
      </c>
      <c r="BR96" s="33">
        <f>SUM(BR84:BR95)</f>
        <v>0</v>
      </c>
      <c r="BS96" s="53"/>
      <c r="BT96" s="34">
        <f t="shared" si="36"/>
        <v>1314</v>
      </c>
      <c r="BU96" s="35">
        <f t="shared" si="37"/>
        <v>3926</v>
      </c>
      <c r="BX96" s="3"/>
      <c r="CC96" s="3"/>
      <c r="CH96" s="3"/>
      <c r="CM96" s="3"/>
      <c r="CR96" s="3"/>
      <c r="CW96" s="3"/>
      <c r="DB96" s="3"/>
      <c r="DG96" s="3"/>
      <c r="DL96" s="3"/>
      <c r="DQ96" s="3"/>
      <c r="DV96" s="3"/>
      <c r="EA96" s="3"/>
      <c r="EF96" s="3"/>
    </row>
    <row r="97" spans="1:136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>
        <v>0</v>
      </c>
      <c r="M97" s="7">
        <v>0</v>
      </c>
      <c r="N97" s="50">
        <v>0</v>
      </c>
      <c r="O97" s="49">
        <v>0</v>
      </c>
      <c r="P97" s="7">
        <v>0</v>
      </c>
      <c r="Q97" s="50">
        <v>0</v>
      </c>
      <c r="R97" s="51">
        <v>152</v>
      </c>
      <c r="S97" s="10">
        <v>551</v>
      </c>
      <c r="T97" s="50">
        <f t="shared" ref="T97:T108" si="49">S97/R97*1000</f>
        <v>3625</v>
      </c>
      <c r="U97" s="49">
        <v>0</v>
      </c>
      <c r="V97" s="7">
        <v>0</v>
      </c>
      <c r="W97" s="50">
        <v>0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49">
        <v>0</v>
      </c>
      <c r="BF97" s="7">
        <v>0</v>
      </c>
      <c r="BG97" s="50">
        <f t="shared" ref="BG97:BG108" si="50">IF(BE97=0,0,BF97/BE97*1000)</f>
        <v>0</v>
      </c>
      <c r="BH97" s="49">
        <v>0</v>
      </c>
      <c r="BI97" s="7">
        <v>0</v>
      </c>
      <c r="BJ97" s="50">
        <f t="shared" ref="BJ97:BJ108" si="51">IF(BH97=0,0,BI97/BH97*1000)</f>
        <v>0</v>
      </c>
      <c r="BK97" s="49">
        <v>0</v>
      </c>
      <c r="BL97" s="7">
        <v>0</v>
      </c>
      <c r="BM97" s="50">
        <v>0</v>
      </c>
      <c r="BN97" s="49">
        <v>0</v>
      </c>
      <c r="BO97" s="7">
        <v>0</v>
      </c>
      <c r="BP97" s="50">
        <v>0</v>
      </c>
      <c r="BQ97" s="49">
        <v>0</v>
      </c>
      <c r="BR97" s="7">
        <v>0</v>
      </c>
      <c r="BS97" s="50">
        <v>0</v>
      </c>
      <c r="BT97" s="8">
        <f t="shared" ref="BT97:BT135" si="52">SUM(BQ97,BK97,BB97,AP97,X97,U97,R97,O97,L97,I97,F97,C97+BN97)</f>
        <v>152</v>
      </c>
      <c r="BU97" s="13">
        <f t="shared" ref="BU97:BU135" si="53">SUM(BR97,BL97,BC97,AQ97,Y97,V97,S97,P97,M97,J97,G97,D97+BO97)</f>
        <v>551</v>
      </c>
    </row>
    <row r="98" spans="1:136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>
        <v>0</v>
      </c>
      <c r="M98" s="7">
        <v>0</v>
      </c>
      <c r="N98" s="50">
        <v>0</v>
      </c>
      <c r="O98" s="49">
        <v>0</v>
      </c>
      <c r="P98" s="7">
        <v>0</v>
      </c>
      <c r="Q98" s="50">
        <v>0</v>
      </c>
      <c r="R98" s="51">
        <v>42</v>
      </c>
      <c r="S98" s="10">
        <v>163</v>
      </c>
      <c r="T98" s="50">
        <f t="shared" si="49"/>
        <v>3880.9523809523807</v>
      </c>
      <c r="U98" s="51">
        <v>2</v>
      </c>
      <c r="V98" s="10">
        <v>1</v>
      </c>
      <c r="W98" s="50">
        <f>V98/U98*1000</f>
        <v>500</v>
      </c>
      <c r="X98" s="49">
        <v>0</v>
      </c>
      <c r="Y98" s="7">
        <v>0</v>
      </c>
      <c r="Z98" s="50">
        <v>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49">
        <v>0</v>
      </c>
      <c r="BF98" s="7">
        <v>0</v>
      </c>
      <c r="BG98" s="50">
        <f t="shared" si="50"/>
        <v>0</v>
      </c>
      <c r="BH98" s="49">
        <v>0</v>
      </c>
      <c r="BI98" s="7">
        <v>0</v>
      </c>
      <c r="BJ98" s="50">
        <f t="shared" si="51"/>
        <v>0</v>
      </c>
      <c r="BK98" s="49">
        <v>0</v>
      </c>
      <c r="BL98" s="7">
        <v>0</v>
      </c>
      <c r="BM98" s="50">
        <v>0</v>
      </c>
      <c r="BN98" s="49">
        <v>0</v>
      </c>
      <c r="BO98" s="7">
        <v>0</v>
      </c>
      <c r="BP98" s="50">
        <v>0</v>
      </c>
      <c r="BQ98" s="49">
        <v>0</v>
      </c>
      <c r="BR98" s="7">
        <v>0</v>
      </c>
      <c r="BS98" s="50">
        <v>0</v>
      </c>
      <c r="BT98" s="8">
        <f t="shared" si="52"/>
        <v>44</v>
      </c>
      <c r="BU98" s="13">
        <f t="shared" si="53"/>
        <v>164</v>
      </c>
    </row>
    <row r="99" spans="1:136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>
        <v>0</v>
      </c>
      <c r="M99" s="7">
        <v>0</v>
      </c>
      <c r="N99" s="50">
        <v>0</v>
      </c>
      <c r="O99" s="49">
        <v>0</v>
      </c>
      <c r="P99" s="7">
        <v>0</v>
      </c>
      <c r="Q99" s="50">
        <v>0</v>
      </c>
      <c r="R99" s="51">
        <v>120</v>
      </c>
      <c r="S99" s="10">
        <v>433</v>
      </c>
      <c r="T99" s="50">
        <f t="shared" si="49"/>
        <v>3608.3333333333335</v>
      </c>
      <c r="U99" s="49">
        <v>0</v>
      </c>
      <c r="V99" s="7">
        <v>0</v>
      </c>
      <c r="W99" s="50">
        <v>0</v>
      </c>
      <c r="X99" s="49">
        <v>0</v>
      </c>
      <c r="Y99" s="7">
        <v>0</v>
      </c>
      <c r="Z99" s="50">
        <v>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49">
        <v>0</v>
      </c>
      <c r="BF99" s="7">
        <v>0</v>
      </c>
      <c r="BG99" s="50">
        <f t="shared" si="50"/>
        <v>0</v>
      </c>
      <c r="BH99" s="49">
        <v>0</v>
      </c>
      <c r="BI99" s="7">
        <v>0</v>
      </c>
      <c r="BJ99" s="50">
        <f t="shared" si="51"/>
        <v>0</v>
      </c>
      <c r="BK99" s="49">
        <v>0</v>
      </c>
      <c r="BL99" s="7">
        <v>0</v>
      </c>
      <c r="BM99" s="50">
        <v>0</v>
      </c>
      <c r="BN99" s="49">
        <v>0</v>
      </c>
      <c r="BO99" s="7">
        <v>0</v>
      </c>
      <c r="BP99" s="50">
        <v>0</v>
      </c>
      <c r="BQ99" s="49">
        <v>0</v>
      </c>
      <c r="BR99" s="7">
        <v>0</v>
      </c>
      <c r="BS99" s="50">
        <v>0</v>
      </c>
      <c r="BT99" s="8">
        <f t="shared" si="52"/>
        <v>120</v>
      </c>
      <c r="BU99" s="13">
        <f t="shared" si="53"/>
        <v>433</v>
      </c>
    </row>
    <row r="100" spans="1:136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>
        <v>0</v>
      </c>
      <c r="M100" s="7">
        <v>0</v>
      </c>
      <c r="N100" s="50">
        <v>0</v>
      </c>
      <c r="O100" s="49">
        <v>0</v>
      </c>
      <c r="P100" s="7">
        <v>0</v>
      </c>
      <c r="Q100" s="50">
        <v>0</v>
      </c>
      <c r="R100" s="51">
        <v>58</v>
      </c>
      <c r="S100" s="10">
        <v>194</v>
      </c>
      <c r="T100" s="50">
        <f t="shared" si="49"/>
        <v>3344.8275862068963</v>
      </c>
      <c r="U100" s="49">
        <v>0</v>
      </c>
      <c r="V100" s="7">
        <v>0</v>
      </c>
      <c r="W100" s="50">
        <v>0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49">
        <v>0</v>
      </c>
      <c r="BF100" s="7">
        <v>0</v>
      </c>
      <c r="BG100" s="50">
        <f t="shared" si="50"/>
        <v>0</v>
      </c>
      <c r="BH100" s="49">
        <v>0</v>
      </c>
      <c r="BI100" s="7">
        <v>0</v>
      </c>
      <c r="BJ100" s="50">
        <f t="shared" si="51"/>
        <v>0</v>
      </c>
      <c r="BK100" s="49">
        <v>0</v>
      </c>
      <c r="BL100" s="7">
        <v>0</v>
      </c>
      <c r="BM100" s="50">
        <v>0</v>
      </c>
      <c r="BN100" s="49">
        <v>0</v>
      </c>
      <c r="BO100" s="7">
        <v>0</v>
      </c>
      <c r="BP100" s="50">
        <v>0</v>
      </c>
      <c r="BQ100" s="49">
        <v>0</v>
      </c>
      <c r="BR100" s="7">
        <v>0</v>
      </c>
      <c r="BS100" s="50">
        <v>0</v>
      </c>
      <c r="BT100" s="8">
        <f t="shared" si="52"/>
        <v>58</v>
      </c>
      <c r="BU100" s="13">
        <f t="shared" si="53"/>
        <v>194</v>
      </c>
    </row>
    <row r="101" spans="1:136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>
        <v>0</v>
      </c>
      <c r="M101" s="7">
        <v>0</v>
      </c>
      <c r="N101" s="50">
        <v>0</v>
      </c>
      <c r="O101" s="49">
        <v>0</v>
      </c>
      <c r="P101" s="7">
        <v>0</v>
      </c>
      <c r="Q101" s="50">
        <v>0</v>
      </c>
      <c r="R101" s="51">
        <v>43</v>
      </c>
      <c r="S101" s="10">
        <v>124</v>
      </c>
      <c r="T101" s="50">
        <f t="shared" si="49"/>
        <v>2883.7209302325577</v>
      </c>
      <c r="U101" s="49">
        <v>0</v>
      </c>
      <c r="V101" s="7">
        <v>0</v>
      </c>
      <c r="W101" s="50">
        <v>0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49">
        <v>0</v>
      </c>
      <c r="BF101" s="7">
        <v>0</v>
      </c>
      <c r="BG101" s="50">
        <f t="shared" si="50"/>
        <v>0</v>
      </c>
      <c r="BH101" s="49">
        <v>0</v>
      </c>
      <c r="BI101" s="7">
        <v>0</v>
      </c>
      <c r="BJ101" s="50">
        <f t="shared" si="51"/>
        <v>0</v>
      </c>
      <c r="BK101" s="49">
        <v>0</v>
      </c>
      <c r="BL101" s="7">
        <v>0</v>
      </c>
      <c r="BM101" s="50">
        <v>0</v>
      </c>
      <c r="BN101" s="49">
        <v>0</v>
      </c>
      <c r="BO101" s="7">
        <v>0</v>
      </c>
      <c r="BP101" s="50">
        <v>0</v>
      </c>
      <c r="BQ101" s="49">
        <v>0</v>
      </c>
      <c r="BR101" s="7">
        <v>0</v>
      </c>
      <c r="BS101" s="50">
        <v>0</v>
      </c>
      <c r="BT101" s="8">
        <f t="shared" si="52"/>
        <v>43</v>
      </c>
      <c r="BU101" s="13">
        <f t="shared" si="53"/>
        <v>124</v>
      </c>
    </row>
    <row r="102" spans="1:136" x14ac:dyDescent="0.3">
      <c r="A102" s="42">
        <v>2011</v>
      </c>
      <c r="B102" s="43" t="s">
        <v>10</v>
      </c>
      <c r="C102" s="49">
        <v>0</v>
      </c>
      <c r="D102" s="7">
        <v>0</v>
      </c>
      <c r="E102" s="50">
        <v>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>
        <v>0</v>
      </c>
      <c r="M102" s="7">
        <v>0</v>
      </c>
      <c r="N102" s="50">
        <v>0</v>
      </c>
      <c r="O102" s="49">
        <v>0</v>
      </c>
      <c r="P102" s="7">
        <v>0</v>
      </c>
      <c r="Q102" s="50">
        <v>0</v>
      </c>
      <c r="R102" s="51">
        <v>42</v>
      </c>
      <c r="S102" s="10">
        <v>136</v>
      </c>
      <c r="T102" s="50">
        <f t="shared" si="49"/>
        <v>3238.0952380952381</v>
      </c>
      <c r="U102" s="49">
        <v>0</v>
      </c>
      <c r="V102" s="7">
        <v>0</v>
      </c>
      <c r="W102" s="50">
        <v>0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49">
        <v>0</v>
      </c>
      <c r="BF102" s="7">
        <v>0</v>
      </c>
      <c r="BG102" s="50">
        <f t="shared" si="50"/>
        <v>0</v>
      </c>
      <c r="BH102" s="49">
        <v>0</v>
      </c>
      <c r="BI102" s="7">
        <v>0</v>
      </c>
      <c r="BJ102" s="50">
        <f t="shared" si="51"/>
        <v>0</v>
      </c>
      <c r="BK102" s="49">
        <v>0</v>
      </c>
      <c r="BL102" s="7">
        <v>0</v>
      </c>
      <c r="BM102" s="50">
        <v>0</v>
      </c>
      <c r="BN102" s="49">
        <v>0</v>
      </c>
      <c r="BO102" s="7">
        <v>0</v>
      </c>
      <c r="BP102" s="50">
        <v>0</v>
      </c>
      <c r="BQ102" s="49">
        <v>0</v>
      </c>
      <c r="BR102" s="7">
        <v>0</v>
      </c>
      <c r="BS102" s="50">
        <v>0</v>
      </c>
      <c r="BT102" s="8">
        <f t="shared" si="52"/>
        <v>42</v>
      </c>
      <c r="BU102" s="13">
        <f t="shared" si="53"/>
        <v>136</v>
      </c>
    </row>
    <row r="103" spans="1:136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>
        <v>0</v>
      </c>
      <c r="M103" s="7">
        <v>0</v>
      </c>
      <c r="N103" s="50">
        <v>0</v>
      </c>
      <c r="O103" s="49">
        <v>0</v>
      </c>
      <c r="P103" s="7">
        <v>0</v>
      </c>
      <c r="Q103" s="50">
        <v>0</v>
      </c>
      <c r="R103" s="51">
        <v>122</v>
      </c>
      <c r="S103" s="10">
        <v>493</v>
      </c>
      <c r="T103" s="50">
        <f t="shared" si="49"/>
        <v>4040.9836065573772</v>
      </c>
      <c r="U103" s="49">
        <v>0</v>
      </c>
      <c r="V103" s="7">
        <v>0</v>
      </c>
      <c r="W103" s="50">
        <v>0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49">
        <v>0</v>
      </c>
      <c r="AH103" s="7">
        <v>0</v>
      </c>
      <c r="AI103" s="50">
        <v>0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49">
        <v>0</v>
      </c>
      <c r="BF103" s="7">
        <v>0</v>
      </c>
      <c r="BG103" s="50">
        <f t="shared" si="50"/>
        <v>0</v>
      </c>
      <c r="BH103" s="49">
        <v>0</v>
      </c>
      <c r="BI103" s="7">
        <v>0</v>
      </c>
      <c r="BJ103" s="50">
        <f t="shared" si="51"/>
        <v>0</v>
      </c>
      <c r="BK103" s="49">
        <v>0</v>
      </c>
      <c r="BL103" s="7">
        <v>0</v>
      </c>
      <c r="BM103" s="50">
        <v>0</v>
      </c>
      <c r="BN103" s="49">
        <v>0</v>
      </c>
      <c r="BO103" s="7">
        <v>0</v>
      </c>
      <c r="BP103" s="50">
        <v>0</v>
      </c>
      <c r="BQ103" s="49">
        <v>0</v>
      </c>
      <c r="BR103" s="7">
        <v>0</v>
      </c>
      <c r="BS103" s="50">
        <v>0</v>
      </c>
      <c r="BT103" s="8">
        <f t="shared" si="52"/>
        <v>122</v>
      </c>
      <c r="BU103" s="13">
        <f t="shared" si="53"/>
        <v>493</v>
      </c>
    </row>
    <row r="104" spans="1:136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51">
        <v>8</v>
      </c>
      <c r="M104" s="10">
        <v>83</v>
      </c>
      <c r="N104" s="50">
        <f>M104/L104*1000</f>
        <v>10375</v>
      </c>
      <c r="O104" s="49">
        <v>0</v>
      </c>
      <c r="P104" s="7">
        <v>0</v>
      </c>
      <c r="Q104" s="50">
        <v>0</v>
      </c>
      <c r="R104" s="51">
        <v>87</v>
      </c>
      <c r="S104" s="10">
        <v>249</v>
      </c>
      <c r="T104" s="50">
        <f t="shared" si="49"/>
        <v>2862.0689655172414</v>
      </c>
      <c r="U104" s="49">
        <v>0</v>
      </c>
      <c r="V104" s="7">
        <v>0</v>
      </c>
      <c r="W104" s="50">
        <v>0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49">
        <v>0</v>
      </c>
      <c r="BF104" s="7">
        <v>0</v>
      </c>
      <c r="BG104" s="50">
        <f t="shared" si="50"/>
        <v>0</v>
      </c>
      <c r="BH104" s="49">
        <v>0</v>
      </c>
      <c r="BI104" s="7">
        <v>0</v>
      </c>
      <c r="BJ104" s="50">
        <f t="shared" si="51"/>
        <v>0</v>
      </c>
      <c r="BK104" s="49">
        <v>0</v>
      </c>
      <c r="BL104" s="7">
        <v>0</v>
      </c>
      <c r="BM104" s="50">
        <v>0</v>
      </c>
      <c r="BN104" s="49">
        <v>0</v>
      </c>
      <c r="BO104" s="7">
        <v>0</v>
      </c>
      <c r="BP104" s="50">
        <v>0</v>
      </c>
      <c r="BQ104" s="49">
        <v>0</v>
      </c>
      <c r="BR104" s="7">
        <v>0</v>
      </c>
      <c r="BS104" s="50">
        <v>0</v>
      </c>
      <c r="BT104" s="8">
        <f t="shared" si="52"/>
        <v>95</v>
      </c>
      <c r="BU104" s="13">
        <f t="shared" si="53"/>
        <v>332</v>
      </c>
    </row>
    <row r="105" spans="1:136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51">
        <v>6</v>
      </c>
      <c r="M105" s="10">
        <v>52</v>
      </c>
      <c r="N105" s="50">
        <f>M105/L105*1000</f>
        <v>8666.6666666666661</v>
      </c>
      <c r="O105" s="49">
        <v>0</v>
      </c>
      <c r="P105" s="7">
        <v>0</v>
      </c>
      <c r="Q105" s="50">
        <v>0</v>
      </c>
      <c r="R105" s="51">
        <v>149</v>
      </c>
      <c r="S105" s="10">
        <v>630</v>
      </c>
      <c r="T105" s="50">
        <f t="shared" si="49"/>
        <v>4228.1879194630874</v>
      </c>
      <c r="U105" s="51">
        <v>1</v>
      </c>
      <c r="V105" s="10">
        <v>2</v>
      </c>
      <c r="W105" s="50">
        <f>V105/U105*1000</f>
        <v>2000</v>
      </c>
      <c r="X105" s="49">
        <v>0</v>
      </c>
      <c r="Y105" s="7">
        <v>0</v>
      </c>
      <c r="Z105" s="50">
        <v>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49">
        <v>0</v>
      </c>
      <c r="BF105" s="7">
        <v>0</v>
      </c>
      <c r="BG105" s="50">
        <f t="shared" si="50"/>
        <v>0</v>
      </c>
      <c r="BH105" s="49">
        <v>0</v>
      </c>
      <c r="BI105" s="7">
        <v>0</v>
      </c>
      <c r="BJ105" s="50">
        <f t="shared" si="51"/>
        <v>0</v>
      </c>
      <c r="BK105" s="49">
        <v>0</v>
      </c>
      <c r="BL105" s="7">
        <v>0</v>
      </c>
      <c r="BM105" s="50">
        <v>0</v>
      </c>
      <c r="BN105" s="49">
        <v>0</v>
      </c>
      <c r="BO105" s="7">
        <v>0</v>
      </c>
      <c r="BP105" s="50">
        <v>0</v>
      </c>
      <c r="BQ105" s="49">
        <v>0</v>
      </c>
      <c r="BR105" s="7">
        <v>0</v>
      </c>
      <c r="BS105" s="50">
        <v>0</v>
      </c>
      <c r="BT105" s="8">
        <f t="shared" si="52"/>
        <v>156</v>
      </c>
      <c r="BU105" s="13">
        <f t="shared" si="53"/>
        <v>684</v>
      </c>
    </row>
    <row r="106" spans="1:136" x14ac:dyDescent="0.3">
      <c r="A106" s="42">
        <v>2011</v>
      </c>
      <c r="B106" s="43" t="s">
        <v>14</v>
      </c>
      <c r="C106" s="51">
        <v>22</v>
      </c>
      <c r="D106" s="10">
        <v>94</v>
      </c>
      <c r="E106" s="50">
        <f>D106/C106*1000</f>
        <v>4272.7272727272721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>
        <v>0</v>
      </c>
      <c r="M106" s="7">
        <v>0</v>
      </c>
      <c r="N106" s="50">
        <v>0</v>
      </c>
      <c r="O106" s="49">
        <v>0</v>
      </c>
      <c r="P106" s="7">
        <v>0</v>
      </c>
      <c r="Q106" s="50">
        <v>0</v>
      </c>
      <c r="R106" s="51">
        <v>85</v>
      </c>
      <c r="S106" s="10">
        <v>301</v>
      </c>
      <c r="T106" s="50">
        <f t="shared" si="49"/>
        <v>3541.1764705882351</v>
      </c>
      <c r="U106" s="49">
        <v>0</v>
      </c>
      <c r="V106" s="7">
        <v>0</v>
      </c>
      <c r="W106" s="50">
        <v>0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49">
        <v>0</v>
      </c>
      <c r="BF106" s="7">
        <v>0</v>
      </c>
      <c r="BG106" s="50">
        <f t="shared" si="50"/>
        <v>0</v>
      </c>
      <c r="BH106" s="49">
        <v>0</v>
      </c>
      <c r="BI106" s="7">
        <v>0</v>
      </c>
      <c r="BJ106" s="50">
        <f t="shared" si="51"/>
        <v>0</v>
      </c>
      <c r="BK106" s="49">
        <v>0</v>
      </c>
      <c r="BL106" s="7">
        <v>0</v>
      </c>
      <c r="BM106" s="50">
        <v>0</v>
      </c>
      <c r="BN106" s="49">
        <v>0</v>
      </c>
      <c r="BO106" s="7">
        <v>0</v>
      </c>
      <c r="BP106" s="50">
        <v>0</v>
      </c>
      <c r="BQ106" s="49">
        <v>0</v>
      </c>
      <c r="BR106" s="7">
        <v>0</v>
      </c>
      <c r="BS106" s="50">
        <v>0</v>
      </c>
      <c r="BT106" s="8">
        <f t="shared" si="52"/>
        <v>107</v>
      </c>
      <c r="BU106" s="13">
        <f t="shared" si="53"/>
        <v>395</v>
      </c>
    </row>
    <row r="107" spans="1:136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>
        <v>0</v>
      </c>
      <c r="M107" s="7">
        <v>0</v>
      </c>
      <c r="N107" s="50">
        <v>0</v>
      </c>
      <c r="O107" s="49">
        <v>0</v>
      </c>
      <c r="P107" s="7">
        <v>0</v>
      </c>
      <c r="Q107" s="50">
        <v>0</v>
      </c>
      <c r="R107" s="51">
        <v>107</v>
      </c>
      <c r="S107" s="10">
        <v>400</v>
      </c>
      <c r="T107" s="50">
        <f t="shared" si="49"/>
        <v>3738.3177570093458</v>
      </c>
      <c r="U107" s="49">
        <v>0</v>
      </c>
      <c r="V107" s="7">
        <v>0</v>
      </c>
      <c r="W107" s="50">
        <v>0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49">
        <v>0</v>
      </c>
      <c r="AH107" s="7">
        <v>0</v>
      </c>
      <c r="AI107" s="50">
        <v>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49">
        <v>0</v>
      </c>
      <c r="BF107" s="7">
        <v>0</v>
      </c>
      <c r="BG107" s="50">
        <f t="shared" si="50"/>
        <v>0</v>
      </c>
      <c r="BH107" s="49">
        <v>0</v>
      </c>
      <c r="BI107" s="7">
        <v>0</v>
      </c>
      <c r="BJ107" s="50">
        <f t="shared" si="51"/>
        <v>0</v>
      </c>
      <c r="BK107" s="49">
        <v>0</v>
      </c>
      <c r="BL107" s="7">
        <v>0</v>
      </c>
      <c r="BM107" s="50">
        <v>0</v>
      </c>
      <c r="BN107" s="49">
        <v>0</v>
      </c>
      <c r="BO107" s="7">
        <v>0</v>
      </c>
      <c r="BP107" s="50">
        <v>0</v>
      </c>
      <c r="BQ107" s="49">
        <v>0</v>
      </c>
      <c r="BR107" s="7">
        <v>0</v>
      </c>
      <c r="BS107" s="50">
        <v>0</v>
      </c>
      <c r="BT107" s="8">
        <f t="shared" si="52"/>
        <v>107</v>
      </c>
      <c r="BU107" s="13">
        <f t="shared" si="53"/>
        <v>400</v>
      </c>
    </row>
    <row r="108" spans="1:136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>
        <v>0</v>
      </c>
      <c r="M108" s="7">
        <v>0</v>
      </c>
      <c r="N108" s="50">
        <v>0</v>
      </c>
      <c r="O108" s="49">
        <v>0</v>
      </c>
      <c r="P108" s="7">
        <v>0</v>
      </c>
      <c r="Q108" s="50">
        <v>0</v>
      </c>
      <c r="R108" s="51">
        <v>83</v>
      </c>
      <c r="S108" s="10">
        <v>298</v>
      </c>
      <c r="T108" s="50">
        <f t="shared" si="49"/>
        <v>3590.3614457831322</v>
      </c>
      <c r="U108" s="49">
        <v>0</v>
      </c>
      <c r="V108" s="7">
        <v>0</v>
      </c>
      <c r="W108" s="50">
        <v>0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49">
        <v>0</v>
      </c>
      <c r="BC108" s="7">
        <v>0</v>
      </c>
      <c r="BD108" s="50">
        <v>0</v>
      </c>
      <c r="BE108" s="49">
        <v>0</v>
      </c>
      <c r="BF108" s="7">
        <v>0</v>
      </c>
      <c r="BG108" s="50">
        <f t="shared" si="50"/>
        <v>0</v>
      </c>
      <c r="BH108" s="49">
        <v>0</v>
      </c>
      <c r="BI108" s="7">
        <v>0</v>
      </c>
      <c r="BJ108" s="50">
        <f t="shared" si="51"/>
        <v>0</v>
      </c>
      <c r="BK108" s="49">
        <v>0</v>
      </c>
      <c r="BL108" s="7">
        <v>0</v>
      </c>
      <c r="BM108" s="50">
        <v>0</v>
      </c>
      <c r="BN108" s="49">
        <v>0</v>
      </c>
      <c r="BO108" s="7">
        <v>0</v>
      </c>
      <c r="BP108" s="50">
        <v>0</v>
      </c>
      <c r="BQ108" s="49">
        <v>0</v>
      </c>
      <c r="BR108" s="7">
        <v>0</v>
      </c>
      <c r="BS108" s="50">
        <v>0</v>
      </c>
      <c r="BT108" s="8">
        <f t="shared" si="52"/>
        <v>83</v>
      </c>
      <c r="BU108" s="13">
        <f t="shared" si="53"/>
        <v>298</v>
      </c>
    </row>
    <row r="109" spans="1:136" ht="15" thickBot="1" x14ac:dyDescent="0.35">
      <c r="A109" s="44"/>
      <c r="B109" s="45" t="s">
        <v>17</v>
      </c>
      <c r="C109" s="52">
        <f>SUM(C97:C108)</f>
        <v>22</v>
      </c>
      <c r="D109" s="33">
        <f>SUM(D97:D108)</f>
        <v>94</v>
      </c>
      <c r="E109" s="53"/>
      <c r="F109" s="52">
        <f>SUM(F97:F108)</f>
        <v>0</v>
      </c>
      <c r="G109" s="33">
        <f>SUM(G97:G108)</f>
        <v>0</v>
      </c>
      <c r="H109" s="53"/>
      <c r="I109" s="52">
        <f>SUM(I97:I108)</f>
        <v>0</v>
      </c>
      <c r="J109" s="33">
        <f>SUM(J97:J108)</f>
        <v>0</v>
      </c>
      <c r="K109" s="53"/>
      <c r="L109" s="52">
        <f>SUM(L97:L108)</f>
        <v>14</v>
      </c>
      <c r="M109" s="33">
        <f>SUM(M97:M108)</f>
        <v>135</v>
      </c>
      <c r="N109" s="53"/>
      <c r="O109" s="52">
        <f>SUM(O97:O108)</f>
        <v>0</v>
      </c>
      <c r="P109" s="33">
        <f>SUM(P97:P108)</f>
        <v>0</v>
      </c>
      <c r="Q109" s="53"/>
      <c r="R109" s="52">
        <f>SUM(R97:R108)</f>
        <v>1090</v>
      </c>
      <c r="S109" s="33">
        <f>SUM(S97:S108)</f>
        <v>3972</v>
      </c>
      <c r="T109" s="53"/>
      <c r="U109" s="52">
        <f>SUM(U97:U108)</f>
        <v>3</v>
      </c>
      <c r="V109" s="33">
        <f>SUM(V97:V108)</f>
        <v>3</v>
      </c>
      <c r="W109" s="53"/>
      <c r="X109" s="52">
        <f>SUM(X97:X108)</f>
        <v>0</v>
      </c>
      <c r="Y109" s="33">
        <f>SUM(Y97:Y108)</f>
        <v>0</v>
      </c>
      <c r="Z109" s="53"/>
      <c r="AA109" s="52">
        <f>SUM(AA97:AA108)</f>
        <v>0</v>
      </c>
      <c r="AB109" s="33">
        <f>SUM(AB97:AB108)</f>
        <v>0</v>
      </c>
      <c r="AC109" s="53"/>
      <c r="AD109" s="52">
        <f>SUM(AD97:AD108)</f>
        <v>0</v>
      </c>
      <c r="AE109" s="33">
        <f>SUM(AE97:AE108)</f>
        <v>0</v>
      </c>
      <c r="AF109" s="53"/>
      <c r="AG109" s="52">
        <f>SUM(AG97:AG108)</f>
        <v>0</v>
      </c>
      <c r="AH109" s="33">
        <f>SUM(AH97:AH108)</f>
        <v>0</v>
      </c>
      <c r="AI109" s="53"/>
      <c r="AJ109" s="52">
        <v>0</v>
      </c>
      <c r="AK109" s="33">
        <v>0</v>
      </c>
      <c r="AL109" s="53"/>
      <c r="AM109" s="52">
        <v>0</v>
      </c>
      <c r="AN109" s="33">
        <v>0</v>
      </c>
      <c r="AO109" s="53"/>
      <c r="AP109" s="52">
        <f>SUM(AP97:AP108)</f>
        <v>0</v>
      </c>
      <c r="AQ109" s="33">
        <f>SUM(AQ97:AQ108)</f>
        <v>0</v>
      </c>
      <c r="AR109" s="53"/>
      <c r="AS109" s="52">
        <f>SUM(AS97:AS108)</f>
        <v>0</v>
      </c>
      <c r="AT109" s="33">
        <f>SUM(AT97:AT108)</f>
        <v>0</v>
      </c>
      <c r="AU109" s="53"/>
      <c r="AV109" s="52">
        <f>SUM(AV97:AV108)</f>
        <v>0</v>
      </c>
      <c r="AW109" s="33">
        <f>SUM(AW97:AW108)</f>
        <v>0</v>
      </c>
      <c r="AX109" s="53"/>
      <c r="AY109" s="52">
        <f>SUM(AY97:AY108)</f>
        <v>0</v>
      </c>
      <c r="AZ109" s="33">
        <f>SUM(AZ97:AZ108)</f>
        <v>0</v>
      </c>
      <c r="BA109" s="53"/>
      <c r="BB109" s="52">
        <f>SUM(BB97:BB108)</f>
        <v>0</v>
      </c>
      <c r="BC109" s="33">
        <f>SUM(BC97:BC108)</f>
        <v>0</v>
      </c>
      <c r="BD109" s="53"/>
      <c r="BE109" s="52">
        <f t="shared" ref="BE109:BF109" si="54">SUM(BE97:BE108)</f>
        <v>0</v>
      </c>
      <c r="BF109" s="33">
        <f t="shared" si="54"/>
        <v>0</v>
      </c>
      <c r="BG109" s="53"/>
      <c r="BH109" s="52">
        <f t="shared" ref="BH109:BI109" si="55">SUM(BH97:BH108)</f>
        <v>0</v>
      </c>
      <c r="BI109" s="33">
        <f t="shared" si="55"/>
        <v>0</v>
      </c>
      <c r="BJ109" s="53"/>
      <c r="BK109" s="52">
        <f>SUM(BK97:BK108)</f>
        <v>0</v>
      </c>
      <c r="BL109" s="33">
        <f>SUM(BL97:BL108)</f>
        <v>0</v>
      </c>
      <c r="BM109" s="53"/>
      <c r="BN109" s="52">
        <f>SUM(BN97:BN108)</f>
        <v>0</v>
      </c>
      <c r="BO109" s="33">
        <f>SUM(BO97:BO108)</f>
        <v>0</v>
      </c>
      <c r="BP109" s="53"/>
      <c r="BQ109" s="52">
        <f>SUM(BQ97:BQ108)</f>
        <v>0</v>
      </c>
      <c r="BR109" s="33">
        <f>SUM(BR97:BR108)</f>
        <v>0</v>
      </c>
      <c r="BS109" s="53"/>
      <c r="BT109" s="34">
        <f t="shared" si="52"/>
        <v>1129</v>
      </c>
      <c r="BU109" s="35">
        <f t="shared" si="53"/>
        <v>4204</v>
      </c>
      <c r="BX109" s="3"/>
      <c r="CC109" s="3"/>
      <c r="CH109" s="3"/>
      <c r="CM109" s="3"/>
      <c r="CR109" s="3"/>
      <c r="CW109" s="3"/>
      <c r="DB109" s="3"/>
      <c r="DG109" s="3"/>
      <c r="DL109" s="3"/>
      <c r="DQ109" s="3"/>
      <c r="DV109" s="3"/>
      <c r="EA109" s="3"/>
      <c r="EF109" s="3"/>
    </row>
    <row r="110" spans="1:136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>
        <v>0</v>
      </c>
      <c r="M110" s="7">
        <v>0</v>
      </c>
      <c r="N110" s="50">
        <v>0</v>
      </c>
      <c r="O110" s="49">
        <v>0</v>
      </c>
      <c r="P110" s="7">
        <v>0</v>
      </c>
      <c r="Q110" s="50">
        <v>0</v>
      </c>
      <c r="R110" s="49">
        <v>66</v>
      </c>
      <c r="S110" s="7">
        <v>271.19099999999997</v>
      </c>
      <c r="T110" s="50">
        <f t="shared" ref="T110:T121" si="56">S110/R110*1000</f>
        <v>4108.954545454545</v>
      </c>
      <c r="U110" s="49">
        <v>0</v>
      </c>
      <c r="V110" s="7">
        <v>0</v>
      </c>
      <c r="W110" s="50">
        <v>0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49">
        <v>0</v>
      </c>
      <c r="BF110" s="7">
        <v>0</v>
      </c>
      <c r="BG110" s="50">
        <f t="shared" ref="BG110:BG121" si="57">IF(BE110=0,0,BF110/BE110*1000)</f>
        <v>0</v>
      </c>
      <c r="BH110" s="49">
        <v>0</v>
      </c>
      <c r="BI110" s="7">
        <v>0</v>
      </c>
      <c r="BJ110" s="50">
        <f t="shared" ref="BJ110:BJ121" si="58">IF(BH110=0,0,BI110/BH110*1000)</f>
        <v>0</v>
      </c>
      <c r="BK110" s="49">
        <v>0</v>
      </c>
      <c r="BL110" s="7">
        <v>0</v>
      </c>
      <c r="BM110" s="50">
        <v>0</v>
      </c>
      <c r="BN110" s="55">
        <v>0</v>
      </c>
      <c r="BO110" s="7">
        <v>0</v>
      </c>
      <c r="BP110" s="50">
        <v>0</v>
      </c>
      <c r="BQ110" s="49">
        <v>0</v>
      </c>
      <c r="BR110" s="7">
        <v>0</v>
      </c>
      <c r="BS110" s="50">
        <v>0</v>
      </c>
      <c r="BT110" s="8">
        <f t="shared" si="52"/>
        <v>66</v>
      </c>
      <c r="BU110" s="13">
        <f t="shared" si="53"/>
        <v>271.19099999999997</v>
      </c>
    </row>
    <row r="111" spans="1:136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>
        <v>0</v>
      </c>
      <c r="M111" s="7">
        <v>0</v>
      </c>
      <c r="N111" s="50">
        <v>0</v>
      </c>
      <c r="O111" s="49">
        <v>0</v>
      </c>
      <c r="P111" s="7">
        <v>0</v>
      </c>
      <c r="Q111" s="50">
        <v>0</v>
      </c>
      <c r="R111" s="49">
        <v>21.5</v>
      </c>
      <c r="S111" s="7">
        <v>58.656999999999996</v>
      </c>
      <c r="T111" s="50">
        <f t="shared" si="56"/>
        <v>2728.2325581395348</v>
      </c>
      <c r="U111" s="49">
        <v>0</v>
      </c>
      <c r="V111" s="7">
        <v>0</v>
      </c>
      <c r="W111" s="50">
        <v>0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49">
        <v>0</v>
      </c>
      <c r="BF111" s="7">
        <v>0</v>
      </c>
      <c r="BG111" s="50">
        <f t="shared" si="57"/>
        <v>0</v>
      </c>
      <c r="BH111" s="49">
        <v>0</v>
      </c>
      <c r="BI111" s="7">
        <v>0</v>
      </c>
      <c r="BJ111" s="50">
        <f t="shared" si="58"/>
        <v>0</v>
      </c>
      <c r="BK111" s="49">
        <v>0</v>
      </c>
      <c r="BL111" s="7">
        <v>0</v>
      </c>
      <c r="BM111" s="50">
        <v>0</v>
      </c>
      <c r="BN111" s="55">
        <v>0</v>
      </c>
      <c r="BO111" s="7">
        <v>0</v>
      </c>
      <c r="BP111" s="50">
        <v>0</v>
      </c>
      <c r="BQ111" s="49">
        <v>0</v>
      </c>
      <c r="BR111" s="7">
        <v>0</v>
      </c>
      <c r="BS111" s="50">
        <v>0</v>
      </c>
      <c r="BT111" s="8">
        <f t="shared" si="52"/>
        <v>21.5</v>
      </c>
      <c r="BU111" s="13">
        <f t="shared" si="53"/>
        <v>58.656999999999996</v>
      </c>
    </row>
    <row r="112" spans="1:136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>
        <v>0</v>
      </c>
      <c r="M112" s="7">
        <v>0</v>
      </c>
      <c r="N112" s="50">
        <v>0</v>
      </c>
      <c r="O112" s="49">
        <v>0</v>
      </c>
      <c r="P112" s="7">
        <v>0</v>
      </c>
      <c r="Q112" s="50">
        <v>0</v>
      </c>
      <c r="R112" s="49">
        <v>132</v>
      </c>
      <c r="S112" s="7">
        <v>478.12200000000001</v>
      </c>
      <c r="T112" s="50">
        <f t="shared" si="56"/>
        <v>3622.136363636364</v>
      </c>
      <c r="U112" s="49">
        <v>0</v>
      </c>
      <c r="V112" s="7">
        <v>0</v>
      </c>
      <c r="W112" s="50">
        <v>0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49">
        <v>0</v>
      </c>
      <c r="BF112" s="7">
        <v>0</v>
      </c>
      <c r="BG112" s="50">
        <f t="shared" si="57"/>
        <v>0</v>
      </c>
      <c r="BH112" s="49">
        <v>0</v>
      </c>
      <c r="BI112" s="7">
        <v>0</v>
      </c>
      <c r="BJ112" s="50">
        <f t="shared" si="58"/>
        <v>0</v>
      </c>
      <c r="BK112" s="49">
        <v>0</v>
      </c>
      <c r="BL112" s="7">
        <v>0</v>
      </c>
      <c r="BM112" s="50">
        <v>0</v>
      </c>
      <c r="BN112" s="55">
        <v>0</v>
      </c>
      <c r="BO112" s="7">
        <v>0</v>
      </c>
      <c r="BP112" s="50">
        <v>0</v>
      </c>
      <c r="BQ112" s="49">
        <v>0</v>
      </c>
      <c r="BR112" s="7">
        <v>0</v>
      </c>
      <c r="BS112" s="50">
        <v>0</v>
      </c>
      <c r="BT112" s="8">
        <f t="shared" si="52"/>
        <v>132</v>
      </c>
      <c r="BU112" s="13">
        <f t="shared" si="53"/>
        <v>478.12200000000001</v>
      </c>
    </row>
    <row r="113" spans="1:136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>
        <v>0</v>
      </c>
      <c r="M113" s="7">
        <v>0</v>
      </c>
      <c r="N113" s="50">
        <v>0</v>
      </c>
      <c r="O113" s="49">
        <v>0</v>
      </c>
      <c r="P113" s="7">
        <v>0</v>
      </c>
      <c r="Q113" s="50">
        <v>0</v>
      </c>
      <c r="R113" s="49">
        <v>105.5</v>
      </c>
      <c r="S113" s="7">
        <v>390.399</v>
      </c>
      <c r="T113" s="50">
        <f t="shared" si="56"/>
        <v>3700.4644549763034</v>
      </c>
      <c r="U113" s="49">
        <v>0</v>
      </c>
      <c r="V113" s="7">
        <v>0</v>
      </c>
      <c r="W113" s="50">
        <v>0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</v>
      </c>
      <c r="BC113" s="7">
        <v>0</v>
      </c>
      <c r="BD113" s="50">
        <v>0</v>
      </c>
      <c r="BE113" s="49">
        <v>0</v>
      </c>
      <c r="BF113" s="7">
        <v>0</v>
      </c>
      <c r="BG113" s="50">
        <f t="shared" si="57"/>
        <v>0</v>
      </c>
      <c r="BH113" s="49">
        <v>0</v>
      </c>
      <c r="BI113" s="7">
        <v>0</v>
      </c>
      <c r="BJ113" s="50">
        <f t="shared" si="58"/>
        <v>0</v>
      </c>
      <c r="BK113" s="49">
        <v>0</v>
      </c>
      <c r="BL113" s="7">
        <v>0</v>
      </c>
      <c r="BM113" s="50">
        <v>0</v>
      </c>
      <c r="BN113" s="55">
        <v>0</v>
      </c>
      <c r="BO113" s="7">
        <v>0</v>
      </c>
      <c r="BP113" s="50">
        <v>0</v>
      </c>
      <c r="BQ113" s="49">
        <v>0</v>
      </c>
      <c r="BR113" s="7">
        <v>0</v>
      </c>
      <c r="BS113" s="50">
        <v>0</v>
      </c>
      <c r="BT113" s="8">
        <f t="shared" si="52"/>
        <v>105.5</v>
      </c>
      <c r="BU113" s="13">
        <f t="shared" si="53"/>
        <v>390.399</v>
      </c>
    </row>
    <row r="114" spans="1:136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>
        <v>0</v>
      </c>
      <c r="M114" s="7">
        <v>0</v>
      </c>
      <c r="N114" s="50">
        <v>0</v>
      </c>
      <c r="O114" s="49">
        <v>0</v>
      </c>
      <c r="P114" s="7">
        <v>0</v>
      </c>
      <c r="Q114" s="50">
        <v>0</v>
      </c>
      <c r="R114" s="49">
        <v>108.8</v>
      </c>
      <c r="S114" s="7">
        <v>421.68400000000003</v>
      </c>
      <c r="T114" s="50">
        <f t="shared" si="56"/>
        <v>3875.7720588235297</v>
      </c>
      <c r="U114" s="49">
        <v>0</v>
      </c>
      <c r="V114" s="7">
        <v>0</v>
      </c>
      <c r="W114" s="50">
        <v>0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0</v>
      </c>
      <c r="BC114" s="7">
        <v>0</v>
      </c>
      <c r="BD114" s="50">
        <v>0</v>
      </c>
      <c r="BE114" s="49">
        <v>0</v>
      </c>
      <c r="BF114" s="7">
        <v>0</v>
      </c>
      <c r="BG114" s="50">
        <f t="shared" si="57"/>
        <v>0</v>
      </c>
      <c r="BH114" s="49">
        <v>0</v>
      </c>
      <c r="BI114" s="7">
        <v>0</v>
      </c>
      <c r="BJ114" s="50">
        <f t="shared" si="58"/>
        <v>0</v>
      </c>
      <c r="BK114" s="49">
        <v>0</v>
      </c>
      <c r="BL114" s="7">
        <v>0</v>
      </c>
      <c r="BM114" s="50">
        <v>0</v>
      </c>
      <c r="BN114" s="55">
        <v>0</v>
      </c>
      <c r="BO114" s="7">
        <v>0</v>
      </c>
      <c r="BP114" s="50">
        <v>0</v>
      </c>
      <c r="BQ114" s="49">
        <v>0</v>
      </c>
      <c r="BR114" s="7">
        <v>0</v>
      </c>
      <c r="BS114" s="50">
        <v>0</v>
      </c>
      <c r="BT114" s="8">
        <f t="shared" si="52"/>
        <v>108.8</v>
      </c>
      <c r="BU114" s="13">
        <f t="shared" si="53"/>
        <v>421.68400000000003</v>
      </c>
    </row>
    <row r="115" spans="1:136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>
        <v>0</v>
      </c>
      <c r="M115" s="7">
        <v>0</v>
      </c>
      <c r="N115" s="50">
        <v>0</v>
      </c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49">
        <v>0</v>
      </c>
      <c r="BF115" s="7">
        <v>0</v>
      </c>
      <c r="BG115" s="50">
        <f t="shared" si="57"/>
        <v>0</v>
      </c>
      <c r="BH115" s="49">
        <v>0</v>
      </c>
      <c r="BI115" s="7">
        <v>0</v>
      </c>
      <c r="BJ115" s="50">
        <f t="shared" si="58"/>
        <v>0</v>
      </c>
      <c r="BK115" s="49">
        <v>0</v>
      </c>
      <c r="BL115" s="7">
        <v>0</v>
      </c>
      <c r="BM115" s="50">
        <v>0</v>
      </c>
      <c r="BN115" s="55">
        <v>0</v>
      </c>
      <c r="BO115" s="7">
        <v>0</v>
      </c>
      <c r="BP115" s="50">
        <v>0</v>
      </c>
      <c r="BQ115" s="49">
        <v>0</v>
      </c>
      <c r="BR115" s="7">
        <v>0</v>
      </c>
      <c r="BS115" s="50">
        <v>0</v>
      </c>
      <c r="BT115" s="8">
        <f t="shared" si="52"/>
        <v>0</v>
      </c>
      <c r="BU115" s="13">
        <f t="shared" si="53"/>
        <v>0</v>
      </c>
    </row>
    <row r="116" spans="1:136" x14ac:dyDescent="0.3">
      <c r="A116" s="42">
        <v>2012</v>
      </c>
      <c r="B116" s="43" t="s">
        <v>11</v>
      </c>
      <c r="C116" s="49">
        <v>21</v>
      </c>
      <c r="D116" s="7">
        <v>142.65299999999999</v>
      </c>
      <c r="E116" s="50">
        <f t="shared" ref="E116:E118" si="59">D116/C116*1000</f>
        <v>6792.9999999999991</v>
      </c>
      <c r="F116" s="49">
        <v>0.45</v>
      </c>
      <c r="G116" s="7">
        <v>6.2270000000000003</v>
      </c>
      <c r="H116" s="50">
        <f t="shared" ref="H116" si="60">G116/F116*1000</f>
        <v>13837.777777777777</v>
      </c>
      <c r="I116" s="49">
        <v>0</v>
      </c>
      <c r="J116" s="7">
        <v>0</v>
      </c>
      <c r="K116" s="50">
        <v>0</v>
      </c>
      <c r="L116" s="49">
        <v>0</v>
      </c>
      <c r="M116" s="7">
        <v>0</v>
      </c>
      <c r="N116" s="50">
        <v>0</v>
      </c>
      <c r="O116" s="49">
        <v>0</v>
      </c>
      <c r="P116" s="7">
        <v>0</v>
      </c>
      <c r="Q116" s="50">
        <v>0</v>
      </c>
      <c r="R116" s="49">
        <v>150.19999999999999</v>
      </c>
      <c r="S116" s="7">
        <v>608.41099999999994</v>
      </c>
      <c r="T116" s="50">
        <f t="shared" si="56"/>
        <v>4050.6724367509987</v>
      </c>
      <c r="U116" s="49">
        <v>0</v>
      </c>
      <c r="V116" s="7">
        <v>0</v>
      </c>
      <c r="W116" s="50">
        <v>0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0</v>
      </c>
      <c r="AE116" s="7">
        <v>0</v>
      </c>
      <c r="AF116" s="50">
        <v>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0</v>
      </c>
      <c r="BC116" s="7">
        <v>0</v>
      </c>
      <c r="BD116" s="50">
        <v>0</v>
      </c>
      <c r="BE116" s="49">
        <v>0</v>
      </c>
      <c r="BF116" s="7">
        <v>0</v>
      </c>
      <c r="BG116" s="50">
        <f t="shared" si="57"/>
        <v>0</v>
      </c>
      <c r="BH116" s="49">
        <v>0</v>
      </c>
      <c r="BI116" s="7">
        <v>0</v>
      </c>
      <c r="BJ116" s="50">
        <f t="shared" si="58"/>
        <v>0</v>
      </c>
      <c r="BK116" s="49">
        <v>0</v>
      </c>
      <c r="BL116" s="7">
        <v>0</v>
      </c>
      <c r="BM116" s="50">
        <v>0</v>
      </c>
      <c r="BN116" s="55">
        <v>0</v>
      </c>
      <c r="BO116" s="7">
        <v>0</v>
      </c>
      <c r="BP116" s="50">
        <v>0</v>
      </c>
      <c r="BQ116" s="49">
        <v>0</v>
      </c>
      <c r="BR116" s="7">
        <v>0</v>
      </c>
      <c r="BS116" s="50">
        <v>0</v>
      </c>
      <c r="BT116" s="8">
        <f t="shared" si="52"/>
        <v>171.64999999999998</v>
      </c>
      <c r="BU116" s="13">
        <f t="shared" si="53"/>
        <v>757.29099999999994</v>
      </c>
    </row>
    <row r="117" spans="1:136" x14ac:dyDescent="0.3">
      <c r="A117" s="42">
        <v>2012</v>
      </c>
      <c r="B117" s="43" t="s">
        <v>12</v>
      </c>
      <c r="C117" s="49">
        <v>12.3</v>
      </c>
      <c r="D117" s="7">
        <v>73.105000000000004</v>
      </c>
      <c r="E117" s="50">
        <f t="shared" si="59"/>
        <v>5943.4959349593491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>
        <v>0</v>
      </c>
      <c r="M117" s="7">
        <v>0</v>
      </c>
      <c r="N117" s="50">
        <v>0</v>
      </c>
      <c r="O117" s="49">
        <v>0</v>
      </c>
      <c r="P117" s="7">
        <v>0</v>
      </c>
      <c r="Q117" s="50">
        <v>0</v>
      </c>
      <c r="R117" s="49">
        <v>151.82499999999999</v>
      </c>
      <c r="S117" s="7">
        <v>586.75099999999998</v>
      </c>
      <c r="T117" s="50">
        <f t="shared" si="56"/>
        <v>3864.6533838300679</v>
      </c>
      <c r="U117" s="49">
        <v>0</v>
      </c>
      <c r="V117" s="7">
        <v>0</v>
      </c>
      <c r="W117" s="50">
        <v>0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</v>
      </c>
      <c r="AH117" s="7">
        <v>0</v>
      </c>
      <c r="AI117" s="50">
        <v>0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</v>
      </c>
      <c r="AT117" s="7">
        <v>0</v>
      </c>
      <c r="AU117" s="50">
        <v>0</v>
      </c>
      <c r="AV117" s="49">
        <v>0</v>
      </c>
      <c r="AW117" s="7">
        <v>0</v>
      </c>
      <c r="AX117" s="50">
        <v>0</v>
      </c>
      <c r="AY117" s="49">
        <v>0</v>
      </c>
      <c r="AZ117" s="7">
        <v>0</v>
      </c>
      <c r="BA117" s="50">
        <v>0</v>
      </c>
      <c r="BB117" s="49">
        <v>0</v>
      </c>
      <c r="BC117" s="7">
        <v>0</v>
      </c>
      <c r="BD117" s="50">
        <v>0</v>
      </c>
      <c r="BE117" s="49">
        <v>0</v>
      </c>
      <c r="BF117" s="7">
        <v>0</v>
      </c>
      <c r="BG117" s="50">
        <f t="shared" si="57"/>
        <v>0</v>
      </c>
      <c r="BH117" s="49">
        <v>0</v>
      </c>
      <c r="BI117" s="7">
        <v>0</v>
      </c>
      <c r="BJ117" s="50">
        <f t="shared" si="58"/>
        <v>0</v>
      </c>
      <c r="BK117" s="49">
        <v>0</v>
      </c>
      <c r="BL117" s="7">
        <v>0</v>
      </c>
      <c r="BM117" s="50">
        <v>0</v>
      </c>
      <c r="BN117" s="55">
        <v>0</v>
      </c>
      <c r="BO117" s="7">
        <v>0</v>
      </c>
      <c r="BP117" s="50">
        <v>0</v>
      </c>
      <c r="BQ117" s="49">
        <v>0</v>
      </c>
      <c r="BR117" s="7">
        <v>0</v>
      </c>
      <c r="BS117" s="50">
        <v>0</v>
      </c>
      <c r="BT117" s="8">
        <f t="shared" si="52"/>
        <v>164.125</v>
      </c>
      <c r="BU117" s="13">
        <f t="shared" si="53"/>
        <v>659.85599999999999</v>
      </c>
    </row>
    <row r="118" spans="1:136" x14ac:dyDescent="0.3">
      <c r="A118" s="42">
        <v>2012</v>
      </c>
      <c r="B118" s="43" t="s">
        <v>13</v>
      </c>
      <c r="C118" s="49">
        <v>7.35</v>
      </c>
      <c r="D118" s="7">
        <v>36.316000000000003</v>
      </c>
      <c r="E118" s="50">
        <f t="shared" si="59"/>
        <v>4940.9523809523816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>
        <v>0</v>
      </c>
      <c r="M118" s="7">
        <v>0</v>
      </c>
      <c r="N118" s="50">
        <v>0</v>
      </c>
      <c r="O118" s="49">
        <v>0</v>
      </c>
      <c r="P118" s="7">
        <v>0</v>
      </c>
      <c r="Q118" s="50">
        <v>0</v>
      </c>
      <c r="R118" s="49">
        <v>237.5</v>
      </c>
      <c r="S118" s="7">
        <v>880.29499999999996</v>
      </c>
      <c r="T118" s="50">
        <f t="shared" si="56"/>
        <v>3706.5052631578947</v>
      </c>
      <c r="U118" s="49">
        <v>0</v>
      </c>
      <c r="V118" s="7">
        <v>0</v>
      </c>
      <c r="W118" s="50">
        <v>0</v>
      </c>
      <c r="X118" s="49">
        <v>0</v>
      </c>
      <c r="Y118" s="7">
        <v>0</v>
      </c>
      <c r="Z118" s="50">
        <v>0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</v>
      </c>
      <c r="AZ118" s="7">
        <v>0</v>
      </c>
      <c r="BA118" s="50">
        <v>0</v>
      </c>
      <c r="BB118" s="49">
        <v>0</v>
      </c>
      <c r="BC118" s="7">
        <v>0</v>
      </c>
      <c r="BD118" s="50">
        <v>0</v>
      </c>
      <c r="BE118" s="49">
        <v>0</v>
      </c>
      <c r="BF118" s="7">
        <v>0</v>
      </c>
      <c r="BG118" s="50">
        <f t="shared" si="57"/>
        <v>0</v>
      </c>
      <c r="BH118" s="49">
        <v>0</v>
      </c>
      <c r="BI118" s="7">
        <v>0</v>
      </c>
      <c r="BJ118" s="50">
        <f t="shared" si="58"/>
        <v>0</v>
      </c>
      <c r="BK118" s="49">
        <v>0</v>
      </c>
      <c r="BL118" s="7">
        <v>0</v>
      </c>
      <c r="BM118" s="50">
        <v>0</v>
      </c>
      <c r="BN118" s="55">
        <v>0</v>
      </c>
      <c r="BO118" s="7">
        <v>0</v>
      </c>
      <c r="BP118" s="50">
        <v>0</v>
      </c>
      <c r="BQ118" s="49">
        <v>0</v>
      </c>
      <c r="BR118" s="7">
        <v>0</v>
      </c>
      <c r="BS118" s="50">
        <v>0</v>
      </c>
      <c r="BT118" s="8">
        <f t="shared" si="52"/>
        <v>244.85</v>
      </c>
      <c r="BU118" s="13">
        <f t="shared" si="53"/>
        <v>916.61099999999999</v>
      </c>
    </row>
    <row r="119" spans="1:136" x14ac:dyDescent="0.3">
      <c r="A119" s="42">
        <v>2012</v>
      </c>
      <c r="B119" s="43" t="s">
        <v>14</v>
      </c>
      <c r="C119" s="49">
        <v>0</v>
      </c>
      <c r="D119" s="7">
        <v>0</v>
      </c>
      <c r="E119" s="50">
        <v>0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>
        <v>0</v>
      </c>
      <c r="M119" s="7">
        <v>0</v>
      </c>
      <c r="N119" s="50">
        <v>0</v>
      </c>
      <c r="O119" s="49">
        <v>0</v>
      </c>
      <c r="P119" s="7">
        <v>0</v>
      </c>
      <c r="Q119" s="50">
        <v>0</v>
      </c>
      <c r="R119" s="49">
        <v>105.25</v>
      </c>
      <c r="S119" s="7">
        <v>526.28</v>
      </c>
      <c r="T119" s="50">
        <f t="shared" si="56"/>
        <v>5000.285035629453</v>
      </c>
      <c r="U119" s="49">
        <v>0</v>
      </c>
      <c r="V119" s="7">
        <v>0</v>
      </c>
      <c r="W119" s="50">
        <v>0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</v>
      </c>
      <c r="BC119" s="7">
        <v>0</v>
      </c>
      <c r="BD119" s="50">
        <v>0</v>
      </c>
      <c r="BE119" s="49">
        <v>0</v>
      </c>
      <c r="BF119" s="7">
        <v>0</v>
      </c>
      <c r="BG119" s="50">
        <f t="shared" si="57"/>
        <v>0</v>
      </c>
      <c r="BH119" s="49">
        <v>0</v>
      </c>
      <c r="BI119" s="7">
        <v>0</v>
      </c>
      <c r="BJ119" s="50">
        <f t="shared" si="58"/>
        <v>0</v>
      </c>
      <c r="BK119" s="49">
        <v>0</v>
      </c>
      <c r="BL119" s="7">
        <v>0</v>
      </c>
      <c r="BM119" s="50">
        <v>0</v>
      </c>
      <c r="BN119" s="55">
        <v>5.0000000000000001E-3</v>
      </c>
      <c r="BO119" s="7">
        <v>1.403</v>
      </c>
      <c r="BP119" s="50">
        <f t="shared" ref="BP119" si="61">BO119/BN119*1000</f>
        <v>280600</v>
      </c>
      <c r="BQ119" s="49">
        <v>0</v>
      </c>
      <c r="BR119" s="7">
        <v>0</v>
      </c>
      <c r="BS119" s="50">
        <v>0</v>
      </c>
      <c r="BT119" s="8">
        <f t="shared" si="52"/>
        <v>105.255</v>
      </c>
      <c r="BU119" s="13">
        <f t="shared" si="53"/>
        <v>527.68299999999999</v>
      </c>
    </row>
    <row r="120" spans="1:136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>
        <v>0</v>
      </c>
      <c r="M120" s="7">
        <v>0</v>
      </c>
      <c r="N120" s="50">
        <v>0</v>
      </c>
      <c r="O120" s="49">
        <v>0</v>
      </c>
      <c r="P120" s="7">
        <v>0</v>
      </c>
      <c r="Q120" s="50">
        <v>0</v>
      </c>
      <c r="R120" s="49">
        <v>170.25</v>
      </c>
      <c r="S120" s="7">
        <v>717.39200000000005</v>
      </c>
      <c r="T120" s="50">
        <f t="shared" si="56"/>
        <v>4213.7562408223203</v>
      </c>
      <c r="U120" s="49">
        <v>0</v>
      </c>
      <c r="V120" s="7">
        <v>0</v>
      </c>
      <c r="W120" s="50">
        <v>0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</v>
      </c>
      <c r="AW120" s="7">
        <v>0</v>
      </c>
      <c r="AX120" s="50">
        <v>0</v>
      </c>
      <c r="AY120" s="49">
        <v>0</v>
      </c>
      <c r="AZ120" s="7">
        <v>0</v>
      </c>
      <c r="BA120" s="50">
        <v>0</v>
      </c>
      <c r="BB120" s="49">
        <v>0</v>
      </c>
      <c r="BC120" s="7">
        <v>0</v>
      </c>
      <c r="BD120" s="50">
        <v>0</v>
      </c>
      <c r="BE120" s="49">
        <v>0</v>
      </c>
      <c r="BF120" s="7">
        <v>0</v>
      </c>
      <c r="BG120" s="50">
        <f t="shared" si="57"/>
        <v>0</v>
      </c>
      <c r="BH120" s="49">
        <v>0</v>
      </c>
      <c r="BI120" s="7">
        <v>0</v>
      </c>
      <c r="BJ120" s="50">
        <f t="shared" si="58"/>
        <v>0</v>
      </c>
      <c r="BK120" s="49">
        <v>0</v>
      </c>
      <c r="BL120" s="7">
        <v>0</v>
      </c>
      <c r="BM120" s="50">
        <v>0</v>
      </c>
      <c r="BN120" s="55">
        <v>0</v>
      </c>
      <c r="BO120" s="7">
        <v>0</v>
      </c>
      <c r="BP120" s="50">
        <v>0</v>
      </c>
      <c r="BQ120" s="49">
        <v>0</v>
      </c>
      <c r="BR120" s="7">
        <v>0</v>
      </c>
      <c r="BS120" s="50">
        <v>0</v>
      </c>
      <c r="BT120" s="8">
        <f t="shared" si="52"/>
        <v>170.25</v>
      </c>
      <c r="BU120" s="13">
        <f t="shared" si="53"/>
        <v>717.39200000000005</v>
      </c>
    </row>
    <row r="121" spans="1:136" x14ac:dyDescent="0.3">
      <c r="A121" s="42">
        <v>2012</v>
      </c>
      <c r="B121" s="43" t="s">
        <v>16</v>
      </c>
      <c r="C121" s="49">
        <v>1.5</v>
      </c>
      <c r="D121" s="7">
        <v>6.2690000000000001</v>
      </c>
      <c r="E121" s="50">
        <f t="shared" ref="E121" si="62">D121/C121*1000</f>
        <v>4179.333333333333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>
        <v>0</v>
      </c>
      <c r="M121" s="7">
        <v>0</v>
      </c>
      <c r="N121" s="50">
        <v>0</v>
      </c>
      <c r="O121" s="49">
        <v>0</v>
      </c>
      <c r="P121" s="7">
        <v>0</v>
      </c>
      <c r="Q121" s="50">
        <v>0</v>
      </c>
      <c r="R121" s="49">
        <v>85.25</v>
      </c>
      <c r="S121" s="7">
        <v>340.786</v>
      </c>
      <c r="T121" s="50">
        <f t="shared" si="56"/>
        <v>3997.4897360703812</v>
      </c>
      <c r="U121" s="49">
        <v>0</v>
      </c>
      <c r="V121" s="7">
        <v>0</v>
      </c>
      <c r="W121" s="50">
        <v>0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</v>
      </c>
      <c r="BC121" s="7">
        <v>0</v>
      </c>
      <c r="BD121" s="50">
        <v>0</v>
      </c>
      <c r="BE121" s="49">
        <v>0</v>
      </c>
      <c r="BF121" s="7">
        <v>0</v>
      </c>
      <c r="BG121" s="50">
        <f t="shared" si="57"/>
        <v>0</v>
      </c>
      <c r="BH121" s="49">
        <v>0</v>
      </c>
      <c r="BI121" s="7">
        <v>0</v>
      </c>
      <c r="BJ121" s="50">
        <f t="shared" si="58"/>
        <v>0</v>
      </c>
      <c r="BK121" s="49">
        <v>0</v>
      </c>
      <c r="BL121" s="7">
        <v>0</v>
      </c>
      <c r="BM121" s="50">
        <v>0</v>
      </c>
      <c r="BN121" s="55">
        <v>0</v>
      </c>
      <c r="BO121" s="7">
        <v>0</v>
      </c>
      <c r="BP121" s="50">
        <v>0</v>
      </c>
      <c r="BQ121" s="49">
        <v>0</v>
      </c>
      <c r="BR121" s="7">
        <v>0</v>
      </c>
      <c r="BS121" s="50">
        <v>0</v>
      </c>
      <c r="BT121" s="8">
        <f t="shared" si="52"/>
        <v>86.75</v>
      </c>
      <c r="BU121" s="13">
        <f t="shared" si="53"/>
        <v>347.05500000000001</v>
      </c>
    </row>
    <row r="122" spans="1:136" ht="15" thickBot="1" x14ac:dyDescent="0.35">
      <c r="A122" s="44"/>
      <c r="B122" s="45" t="s">
        <v>17</v>
      </c>
      <c r="C122" s="52">
        <f>SUM(C110:C121)</f>
        <v>42.15</v>
      </c>
      <c r="D122" s="33">
        <f>SUM(D110:D121)</f>
        <v>258.34299999999996</v>
      </c>
      <c r="E122" s="53"/>
      <c r="F122" s="52">
        <f>SUM(F110:F121)</f>
        <v>0.45</v>
      </c>
      <c r="G122" s="33">
        <f>SUM(G110:G121)</f>
        <v>6.2270000000000003</v>
      </c>
      <c r="H122" s="53"/>
      <c r="I122" s="52">
        <f>SUM(I110:I121)</f>
        <v>0</v>
      </c>
      <c r="J122" s="33">
        <f>SUM(J110:J121)</f>
        <v>0</v>
      </c>
      <c r="K122" s="53"/>
      <c r="L122" s="52">
        <f>SUM(L110:L121)</f>
        <v>0</v>
      </c>
      <c r="M122" s="33">
        <f>SUM(M110:M121)</f>
        <v>0</v>
      </c>
      <c r="N122" s="53"/>
      <c r="O122" s="52">
        <f>SUM(O110:O121)</f>
        <v>0</v>
      </c>
      <c r="P122" s="33">
        <f>SUM(P110:P121)</f>
        <v>0</v>
      </c>
      <c r="Q122" s="53"/>
      <c r="R122" s="52">
        <f>SUM(R110:R121)</f>
        <v>1334.075</v>
      </c>
      <c r="S122" s="33">
        <f>SUM(S110:S121)</f>
        <v>5279.9679999999998</v>
      </c>
      <c r="T122" s="53"/>
      <c r="U122" s="52">
        <f>SUM(U110:U121)</f>
        <v>0</v>
      </c>
      <c r="V122" s="33">
        <f>SUM(V110:V121)</f>
        <v>0</v>
      </c>
      <c r="W122" s="53"/>
      <c r="X122" s="52">
        <f>SUM(X110:X121)</f>
        <v>0</v>
      </c>
      <c r="Y122" s="33">
        <f>SUM(Y110:Y121)</f>
        <v>0</v>
      </c>
      <c r="Z122" s="53"/>
      <c r="AA122" s="52">
        <f>SUM(AA110:AA121)</f>
        <v>0</v>
      </c>
      <c r="AB122" s="33">
        <f>SUM(AB110:AB121)</f>
        <v>0</v>
      </c>
      <c r="AC122" s="53"/>
      <c r="AD122" s="52">
        <f>SUM(AD110:AD121)</f>
        <v>0</v>
      </c>
      <c r="AE122" s="33">
        <f>SUM(AE110:AE121)</f>
        <v>0</v>
      </c>
      <c r="AF122" s="53"/>
      <c r="AG122" s="52">
        <f>SUM(AG110:AG121)</f>
        <v>0</v>
      </c>
      <c r="AH122" s="33">
        <f>SUM(AH110:AH121)</f>
        <v>0</v>
      </c>
      <c r="AI122" s="53"/>
      <c r="AJ122" s="52">
        <v>0</v>
      </c>
      <c r="AK122" s="33">
        <v>0</v>
      </c>
      <c r="AL122" s="53"/>
      <c r="AM122" s="52">
        <v>0</v>
      </c>
      <c r="AN122" s="33">
        <v>0</v>
      </c>
      <c r="AO122" s="53"/>
      <c r="AP122" s="52">
        <f>SUM(AP110:AP121)</f>
        <v>0</v>
      </c>
      <c r="AQ122" s="33">
        <f>SUM(AQ110:AQ121)</f>
        <v>0</v>
      </c>
      <c r="AR122" s="53"/>
      <c r="AS122" s="52">
        <f>SUM(AS110:AS121)</f>
        <v>0</v>
      </c>
      <c r="AT122" s="33">
        <f>SUM(AT110:AT121)</f>
        <v>0</v>
      </c>
      <c r="AU122" s="53"/>
      <c r="AV122" s="52">
        <f>SUM(AV110:AV121)</f>
        <v>0</v>
      </c>
      <c r="AW122" s="33">
        <f>SUM(AW110:AW121)</f>
        <v>0</v>
      </c>
      <c r="AX122" s="53"/>
      <c r="AY122" s="52">
        <f>SUM(AY110:AY121)</f>
        <v>0</v>
      </c>
      <c r="AZ122" s="33">
        <f>SUM(AZ110:AZ121)</f>
        <v>0</v>
      </c>
      <c r="BA122" s="53"/>
      <c r="BB122" s="52">
        <f>SUM(BB110:BB121)</f>
        <v>0</v>
      </c>
      <c r="BC122" s="33">
        <f>SUM(BC110:BC121)</f>
        <v>0</v>
      </c>
      <c r="BD122" s="53"/>
      <c r="BE122" s="52">
        <f t="shared" ref="BE122:BF122" si="63">SUM(BE110:BE121)</f>
        <v>0</v>
      </c>
      <c r="BF122" s="33">
        <f t="shared" si="63"/>
        <v>0</v>
      </c>
      <c r="BG122" s="53"/>
      <c r="BH122" s="52">
        <f t="shared" ref="BH122:BI122" si="64">SUM(BH110:BH121)</f>
        <v>0</v>
      </c>
      <c r="BI122" s="33">
        <f t="shared" si="64"/>
        <v>0</v>
      </c>
      <c r="BJ122" s="53"/>
      <c r="BK122" s="52">
        <f>SUM(BK110:BK121)</f>
        <v>0</v>
      </c>
      <c r="BL122" s="33">
        <f>SUM(BL110:BL121)</f>
        <v>0</v>
      </c>
      <c r="BM122" s="53"/>
      <c r="BN122" s="52">
        <v>0</v>
      </c>
      <c r="BO122" s="33">
        <v>0</v>
      </c>
      <c r="BP122" s="53"/>
      <c r="BQ122" s="52">
        <f>SUM(BQ110:BQ121)</f>
        <v>0</v>
      </c>
      <c r="BR122" s="33">
        <f>SUM(BR110:BR121)</f>
        <v>0</v>
      </c>
      <c r="BS122" s="53"/>
      <c r="BT122" s="34">
        <f t="shared" si="52"/>
        <v>1376.6750000000002</v>
      </c>
      <c r="BU122" s="35">
        <f t="shared" si="53"/>
        <v>5544.5379999999996</v>
      </c>
      <c r="BX122" s="3"/>
      <c r="CC122" s="3"/>
      <c r="CH122" s="3"/>
      <c r="CM122" s="3"/>
      <c r="CR122" s="3"/>
      <c r="CW122" s="3"/>
      <c r="DB122" s="3"/>
      <c r="DG122" s="3"/>
      <c r="DL122" s="3"/>
      <c r="DQ122" s="3"/>
      <c r="DV122" s="3"/>
      <c r="EA122" s="3"/>
      <c r="EF122" s="3"/>
    </row>
    <row r="123" spans="1:136" x14ac:dyDescent="0.3">
      <c r="A123" s="42">
        <v>2013</v>
      </c>
      <c r="B123" s="43" t="s">
        <v>5</v>
      </c>
      <c r="C123" s="49">
        <v>0</v>
      </c>
      <c r="D123" s="7">
        <v>0</v>
      </c>
      <c r="E123" s="50">
        <v>0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>
        <v>0</v>
      </c>
      <c r="M123" s="7">
        <v>0</v>
      </c>
      <c r="N123" s="50">
        <v>0</v>
      </c>
      <c r="O123" s="49">
        <v>0</v>
      </c>
      <c r="P123" s="7">
        <v>0</v>
      </c>
      <c r="Q123" s="50">
        <v>0</v>
      </c>
      <c r="R123" s="49">
        <v>63.6</v>
      </c>
      <c r="S123" s="7">
        <v>310.02800000000002</v>
      </c>
      <c r="T123" s="50">
        <f t="shared" ref="T123:T131" si="65">S123/R123*1000</f>
        <v>4874.6540880503153</v>
      </c>
      <c r="U123" s="49">
        <v>0</v>
      </c>
      <c r="V123" s="7">
        <v>0</v>
      </c>
      <c r="W123" s="50">
        <v>0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0</v>
      </c>
      <c r="AT123" s="7">
        <v>0</v>
      </c>
      <c r="AU123" s="50">
        <v>0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49">
        <v>0</v>
      </c>
      <c r="BF123" s="7">
        <v>0</v>
      </c>
      <c r="BG123" s="50">
        <f t="shared" ref="BG123:BG134" si="66">IF(BE123=0,0,BF123/BE123*1000)</f>
        <v>0</v>
      </c>
      <c r="BH123" s="49">
        <v>0</v>
      </c>
      <c r="BI123" s="7">
        <v>0</v>
      </c>
      <c r="BJ123" s="50">
        <f t="shared" ref="BJ123:BJ134" si="67">IF(BH123=0,0,BI123/BH123*1000)</f>
        <v>0</v>
      </c>
      <c r="BK123" s="49">
        <v>0</v>
      </c>
      <c r="BL123" s="7">
        <v>0</v>
      </c>
      <c r="BM123" s="50">
        <v>0</v>
      </c>
      <c r="BN123" s="55">
        <v>0</v>
      </c>
      <c r="BO123" s="7">
        <v>0</v>
      </c>
      <c r="BP123" s="50">
        <v>0</v>
      </c>
      <c r="BQ123" s="49">
        <v>0</v>
      </c>
      <c r="BR123" s="7">
        <v>0</v>
      </c>
      <c r="BS123" s="50">
        <v>0</v>
      </c>
      <c r="BT123" s="8">
        <f t="shared" si="52"/>
        <v>63.6</v>
      </c>
      <c r="BU123" s="13">
        <f t="shared" si="53"/>
        <v>310.02800000000002</v>
      </c>
    </row>
    <row r="124" spans="1:136" x14ac:dyDescent="0.3">
      <c r="A124" s="42">
        <v>2013</v>
      </c>
      <c r="B124" s="43" t="s">
        <v>6</v>
      </c>
      <c r="C124" s="49">
        <v>0</v>
      </c>
      <c r="D124" s="7">
        <v>0</v>
      </c>
      <c r="E124" s="50">
        <v>0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>
        <v>0</v>
      </c>
      <c r="M124" s="7">
        <v>0</v>
      </c>
      <c r="N124" s="50">
        <v>0</v>
      </c>
      <c r="O124" s="49">
        <v>0</v>
      </c>
      <c r="P124" s="7">
        <v>0</v>
      </c>
      <c r="Q124" s="50">
        <v>0</v>
      </c>
      <c r="R124" s="49">
        <v>128.25</v>
      </c>
      <c r="S124" s="7">
        <v>537.49400000000003</v>
      </c>
      <c r="T124" s="50">
        <f t="shared" si="65"/>
        <v>4190.9863547758287</v>
      </c>
      <c r="U124" s="49">
        <v>0</v>
      </c>
      <c r="V124" s="7">
        <v>0</v>
      </c>
      <c r="W124" s="50">
        <v>0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0</v>
      </c>
      <c r="AT124" s="7">
        <v>0</v>
      </c>
      <c r="AU124" s="50">
        <v>0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49">
        <v>0</v>
      </c>
      <c r="BF124" s="7">
        <v>0</v>
      </c>
      <c r="BG124" s="50">
        <f t="shared" si="66"/>
        <v>0</v>
      </c>
      <c r="BH124" s="49">
        <v>0</v>
      </c>
      <c r="BI124" s="7">
        <v>0</v>
      </c>
      <c r="BJ124" s="50">
        <f t="shared" si="67"/>
        <v>0</v>
      </c>
      <c r="BK124" s="49">
        <v>0</v>
      </c>
      <c r="BL124" s="7">
        <v>0</v>
      </c>
      <c r="BM124" s="50">
        <v>0</v>
      </c>
      <c r="BN124" s="55">
        <v>0.91</v>
      </c>
      <c r="BO124" s="7">
        <v>11.763999999999999</v>
      </c>
      <c r="BP124" s="50">
        <f t="shared" ref="BP124" si="68">BO124/BN124*1000</f>
        <v>12927.472527472526</v>
      </c>
      <c r="BQ124" s="49">
        <v>0</v>
      </c>
      <c r="BR124" s="7">
        <v>0</v>
      </c>
      <c r="BS124" s="50">
        <v>0</v>
      </c>
      <c r="BT124" s="8">
        <f t="shared" si="52"/>
        <v>129.16</v>
      </c>
      <c r="BU124" s="13">
        <f t="shared" si="53"/>
        <v>549.25800000000004</v>
      </c>
    </row>
    <row r="125" spans="1:136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>
        <v>0</v>
      </c>
      <c r="M125" s="7">
        <v>0</v>
      </c>
      <c r="N125" s="50">
        <v>0</v>
      </c>
      <c r="O125" s="49">
        <v>0</v>
      </c>
      <c r="P125" s="7">
        <v>0</v>
      </c>
      <c r="Q125" s="50">
        <v>0</v>
      </c>
      <c r="R125" s="49">
        <v>63.75</v>
      </c>
      <c r="S125" s="7">
        <v>261.21899999999999</v>
      </c>
      <c r="T125" s="50">
        <f t="shared" si="65"/>
        <v>4097.5529411764701</v>
      </c>
      <c r="U125" s="49">
        <v>0</v>
      </c>
      <c r="V125" s="7">
        <v>0</v>
      </c>
      <c r="W125" s="50">
        <v>0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49">
        <v>0</v>
      </c>
      <c r="BF125" s="7">
        <v>0</v>
      </c>
      <c r="BG125" s="50">
        <f t="shared" si="66"/>
        <v>0</v>
      </c>
      <c r="BH125" s="49">
        <v>0</v>
      </c>
      <c r="BI125" s="7">
        <v>0</v>
      </c>
      <c r="BJ125" s="50">
        <f t="shared" si="67"/>
        <v>0</v>
      </c>
      <c r="BK125" s="49">
        <v>0</v>
      </c>
      <c r="BL125" s="7">
        <v>0</v>
      </c>
      <c r="BM125" s="50">
        <v>0</v>
      </c>
      <c r="BN125" s="55">
        <v>0</v>
      </c>
      <c r="BO125" s="7">
        <v>0</v>
      </c>
      <c r="BP125" s="50">
        <v>0</v>
      </c>
      <c r="BQ125" s="49">
        <v>0</v>
      </c>
      <c r="BR125" s="7">
        <v>0</v>
      </c>
      <c r="BS125" s="50">
        <v>0</v>
      </c>
      <c r="BT125" s="8">
        <f t="shared" si="52"/>
        <v>63.75</v>
      </c>
      <c r="BU125" s="13">
        <f t="shared" si="53"/>
        <v>261.21899999999999</v>
      </c>
    </row>
    <row r="126" spans="1:136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>
        <v>0</v>
      </c>
      <c r="M126" s="7">
        <v>0</v>
      </c>
      <c r="N126" s="50">
        <v>0</v>
      </c>
      <c r="O126" s="49">
        <v>0</v>
      </c>
      <c r="P126" s="7">
        <v>0</v>
      </c>
      <c r="Q126" s="50">
        <v>0</v>
      </c>
      <c r="R126" s="49">
        <v>86.923000000000002</v>
      </c>
      <c r="S126" s="7">
        <v>379.95600000000002</v>
      </c>
      <c r="T126" s="50">
        <f t="shared" si="65"/>
        <v>4371.1790895390177</v>
      </c>
      <c r="U126" s="49">
        <v>0</v>
      </c>
      <c r="V126" s="7">
        <v>0</v>
      </c>
      <c r="W126" s="50">
        <v>0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</v>
      </c>
      <c r="AZ126" s="7">
        <v>0</v>
      </c>
      <c r="BA126" s="50">
        <v>0</v>
      </c>
      <c r="BB126" s="49">
        <v>0</v>
      </c>
      <c r="BC126" s="7">
        <v>0</v>
      </c>
      <c r="BD126" s="50">
        <v>0</v>
      </c>
      <c r="BE126" s="49">
        <v>0</v>
      </c>
      <c r="BF126" s="7">
        <v>0</v>
      </c>
      <c r="BG126" s="50">
        <f t="shared" si="66"/>
        <v>0</v>
      </c>
      <c r="BH126" s="49">
        <v>0</v>
      </c>
      <c r="BI126" s="7">
        <v>0</v>
      </c>
      <c r="BJ126" s="50">
        <f t="shared" si="67"/>
        <v>0</v>
      </c>
      <c r="BK126" s="49">
        <v>0</v>
      </c>
      <c r="BL126" s="7">
        <v>0</v>
      </c>
      <c r="BM126" s="50">
        <v>0</v>
      </c>
      <c r="BN126" s="55">
        <v>0</v>
      </c>
      <c r="BO126" s="7">
        <v>0</v>
      </c>
      <c r="BP126" s="50">
        <v>0</v>
      </c>
      <c r="BQ126" s="49">
        <v>0</v>
      </c>
      <c r="BR126" s="7">
        <v>0</v>
      </c>
      <c r="BS126" s="50">
        <v>0</v>
      </c>
      <c r="BT126" s="8">
        <f t="shared" si="52"/>
        <v>86.923000000000002</v>
      </c>
      <c r="BU126" s="13">
        <f t="shared" si="53"/>
        <v>379.95600000000002</v>
      </c>
    </row>
    <row r="127" spans="1:136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>
        <v>0</v>
      </c>
      <c r="M127" s="7">
        <v>0</v>
      </c>
      <c r="N127" s="50">
        <v>0</v>
      </c>
      <c r="O127" s="49">
        <v>0</v>
      </c>
      <c r="P127" s="7">
        <v>0</v>
      </c>
      <c r="Q127" s="50">
        <v>0</v>
      </c>
      <c r="R127" s="49">
        <v>110.199</v>
      </c>
      <c r="S127" s="7">
        <v>476.22399999999999</v>
      </c>
      <c r="T127" s="50">
        <f t="shared" si="65"/>
        <v>4321.4911206090801</v>
      </c>
      <c r="U127" s="49">
        <v>0</v>
      </c>
      <c r="V127" s="7">
        <v>0</v>
      </c>
      <c r="W127" s="50">
        <v>0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</v>
      </c>
      <c r="AH127" s="7">
        <v>0</v>
      </c>
      <c r="AI127" s="50">
        <v>0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49">
        <v>0</v>
      </c>
      <c r="BF127" s="7">
        <v>0</v>
      </c>
      <c r="BG127" s="50">
        <f t="shared" si="66"/>
        <v>0</v>
      </c>
      <c r="BH127" s="49">
        <v>0</v>
      </c>
      <c r="BI127" s="7">
        <v>0</v>
      </c>
      <c r="BJ127" s="50">
        <f t="shared" si="67"/>
        <v>0</v>
      </c>
      <c r="BK127" s="49">
        <v>0</v>
      </c>
      <c r="BL127" s="7">
        <v>0</v>
      </c>
      <c r="BM127" s="50">
        <v>0</v>
      </c>
      <c r="BN127" s="55">
        <v>0</v>
      </c>
      <c r="BO127" s="7">
        <v>0</v>
      </c>
      <c r="BP127" s="50">
        <v>0</v>
      </c>
      <c r="BQ127" s="49">
        <v>0</v>
      </c>
      <c r="BR127" s="7">
        <v>0</v>
      </c>
      <c r="BS127" s="50">
        <v>0</v>
      </c>
      <c r="BT127" s="8">
        <f t="shared" si="52"/>
        <v>110.199</v>
      </c>
      <c r="BU127" s="13">
        <f t="shared" si="53"/>
        <v>476.22399999999999</v>
      </c>
    </row>
    <row r="128" spans="1:136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>
        <v>0</v>
      </c>
      <c r="M128" s="7">
        <v>0</v>
      </c>
      <c r="N128" s="50">
        <v>0</v>
      </c>
      <c r="O128" s="49">
        <v>0</v>
      </c>
      <c r="P128" s="7">
        <v>0</v>
      </c>
      <c r="Q128" s="50">
        <v>0</v>
      </c>
      <c r="R128" s="49">
        <v>85.25</v>
      </c>
      <c r="S128" s="7">
        <v>351.822</v>
      </c>
      <c r="T128" s="50">
        <f t="shared" si="65"/>
        <v>4126.9442815249267</v>
      </c>
      <c r="U128" s="49">
        <v>0</v>
      </c>
      <c r="V128" s="7">
        <v>0</v>
      </c>
      <c r="W128" s="50">
        <v>0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</v>
      </c>
      <c r="AW128" s="7">
        <v>0</v>
      </c>
      <c r="AX128" s="50">
        <v>0</v>
      </c>
      <c r="AY128" s="49">
        <v>0</v>
      </c>
      <c r="AZ128" s="7">
        <v>0</v>
      </c>
      <c r="BA128" s="50">
        <v>0</v>
      </c>
      <c r="BB128" s="49">
        <v>0</v>
      </c>
      <c r="BC128" s="7">
        <v>0</v>
      </c>
      <c r="BD128" s="50">
        <v>0</v>
      </c>
      <c r="BE128" s="49">
        <v>0</v>
      </c>
      <c r="BF128" s="7">
        <v>0</v>
      </c>
      <c r="BG128" s="50">
        <f t="shared" si="66"/>
        <v>0</v>
      </c>
      <c r="BH128" s="49">
        <v>0</v>
      </c>
      <c r="BI128" s="7">
        <v>0</v>
      </c>
      <c r="BJ128" s="50">
        <f t="shared" si="67"/>
        <v>0</v>
      </c>
      <c r="BK128" s="49">
        <v>0</v>
      </c>
      <c r="BL128" s="7">
        <v>0</v>
      </c>
      <c r="BM128" s="50">
        <v>0</v>
      </c>
      <c r="BN128" s="55">
        <v>0</v>
      </c>
      <c r="BO128" s="7">
        <v>0</v>
      </c>
      <c r="BP128" s="50">
        <v>0</v>
      </c>
      <c r="BQ128" s="49">
        <v>0</v>
      </c>
      <c r="BR128" s="7">
        <v>0</v>
      </c>
      <c r="BS128" s="50">
        <v>0</v>
      </c>
      <c r="BT128" s="8">
        <f t="shared" si="52"/>
        <v>85.25</v>
      </c>
      <c r="BU128" s="13">
        <f t="shared" si="53"/>
        <v>351.822</v>
      </c>
    </row>
    <row r="129" spans="1:136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>
        <v>0</v>
      </c>
      <c r="M129" s="7">
        <v>0</v>
      </c>
      <c r="N129" s="50">
        <v>0</v>
      </c>
      <c r="O129" s="49">
        <v>0</v>
      </c>
      <c r="P129" s="7">
        <v>0</v>
      </c>
      <c r="Q129" s="50">
        <v>0</v>
      </c>
      <c r="R129" s="55">
        <v>129</v>
      </c>
      <c r="S129" s="7">
        <v>585.57799999999997</v>
      </c>
      <c r="T129" s="50">
        <f t="shared" si="65"/>
        <v>4539.364341085271</v>
      </c>
      <c r="U129" s="49">
        <v>0</v>
      </c>
      <c r="V129" s="7">
        <v>0</v>
      </c>
      <c r="W129" s="50">
        <v>0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0</v>
      </c>
      <c r="AE129" s="7">
        <v>0</v>
      </c>
      <c r="AF129" s="50">
        <v>0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</v>
      </c>
      <c r="AW129" s="7">
        <v>0</v>
      </c>
      <c r="AX129" s="50">
        <v>0</v>
      </c>
      <c r="AY129" s="49">
        <v>0</v>
      </c>
      <c r="AZ129" s="7">
        <v>0</v>
      </c>
      <c r="BA129" s="50">
        <v>0</v>
      </c>
      <c r="BB129" s="49">
        <v>0</v>
      </c>
      <c r="BC129" s="7">
        <v>0</v>
      </c>
      <c r="BD129" s="50">
        <v>0</v>
      </c>
      <c r="BE129" s="49">
        <v>0</v>
      </c>
      <c r="BF129" s="7">
        <v>0</v>
      </c>
      <c r="BG129" s="50">
        <f t="shared" si="66"/>
        <v>0</v>
      </c>
      <c r="BH129" s="49">
        <v>0</v>
      </c>
      <c r="BI129" s="7">
        <v>0</v>
      </c>
      <c r="BJ129" s="50">
        <f t="shared" si="67"/>
        <v>0</v>
      </c>
      <c r="BK129" s="49">
        <v>0</v>
      </c>
      <c r="BL129" s="7">
        <v>0</v>
      </c>
      <c r="BM129" s="50">
        <v>0</v>
      </c>
      <c r="BN129" s="55">
        <v>0</v>
      </c>
      <c r="BO129" s="7">
        <v>0</v>
      </c>
      <c r="BP129" s="50">
        <v>0</v>
      </c>
      <c r="BQ129" s="49">
        <v>0</v>
      </c>
      <c r="BR129" s="7">
        <v>0</v>
      </c>
      <c r="BS129" s="50">
        <v>0</v>
      </c>
      <c r="BT129" s="8">
        <f t="shared" si="52"/>
        <v>129</v>
      </c>
      <c r="BU129" s="13">
        <f t="shared" si="53"/>
        <v>585.57799999999997</v>
      </c>
    </row>
    <row r="130" spans="1:136" x14ac:dyDescent="0.3">
      <c r="A130" s="42">
        <v>2013</v>
      </c>
      <c r="B130" s="43" t="s">
        <v>12</v>
      </c>
      <c r="C130" s="49">
        <v>0</v>
      </c>
      <c r="D130" s="7">
        <v>0</v>
      </c>
      <c r="E130" s="50">
        <v>0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>
        <v>0</v>
      </c>
      <c r="M130" s="7">
        <v>0</v>
      </c>
      <c r="N130" s="50">
        <v>0</v>
      </c>
      <c r="O130" s="49">
        <v>0</v>
      </c>
      <c r="P130" s="7">
        <v>0</v>
      </c>
      <c r="Q130" s="50">
        <v>0</v>
      </c>
      <c r="R130" s="55">
        <v>173.25</v>
      </c>
      <c r="S130" s="7">
        <v>702.327</v>
      </c>
      <c r="T130" s="50">
        <f t="shared" si="65"/>
        <v>4053.8354978354978</v>
      </c>
      <c r="U130" s="49">
        <v>0</v>
      </c>
      <c r="V130" s="7">
        <v>0</v>
      </c>
      <c r="W130" s="50">
        <v>0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0</v>
      </c>
      <c r="AE130" s="7">
        <v>0</v>
      </c>
      <c r="AF130" s="50">
        <v>0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49">
        <v>0</v>
      </c>
      <c r="BF130" s="7">
        <v>0</v>
      </c>
      <c r="BG130" s="50">
        <f t="shared" si="66"/>
        <v>0</v>
      </c>
      <c r="BH130" s="49">
        <v>0</v>
      </c>
      <c r="BI130" s="7">
        <v>0</v>
      </c>
      <c r="BJ130" s="50">
        <f t="shared" si="67"/>
        <v>0</v>
      </c>
      <c r="BK130" s="49">
        <v>0</v>
      </c>
      <c r="BL130" s="7">
        <v>0</v>
      </c>
      <c r="BM130" s="50">
        <v>0</v>
      </c>
      <c r="BN130" s="55">
        <v>0</v>
      </c>
      <c r="BO130" s="7">
        <v>0</v>
      </c>
      <c r="BP130" s="50">
        <v>0</v>
      </c>
      <c r="BQ130" s="49">
        <v>0</v>
      </c>
      <c r="BR130" s="7">
        <v>0</v>
      </c>
      <c r="BS130" s="50">
        <v>0</v>
      </c>
      <c r="BT130" s="8">
        <f t="shared" si="52"/>
        <v>173.25</v>
      </c>
      <c r="BU130" s="13">
        <f t="shared" si="53"/>
        <v>702.327</v>
      </c>
    </row>
    <row r="131" spans="1:136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</v>
      </c>
      <c r="G131" s="7">
        <v>0</v>
      </c>
      <c r="H131" s="50">
        <v>0</v>
      </c>
      <c r="I131" s="49">
        <v>0</v>
      </c>
      <c r="J131" s="7">
        <v>0</v>
      </c>
      <c r="K131" s="50">
        <v>0</v>
      </c>
      <c r="L131" s="49">
        <v>0</v>
      </c>
      <c r="M131" s="7">
        <v>0</v>
      </c>
      <c r="N131" s="50">
        <v>0</v>
      </c>
      <c r="O131" s="49">
        <v>0</v>
      </c>
      <c r="P131" s="7">
        <v>0</v>
      </c>
      <c r="Q131" s="50">
        <v>0</v>
      </c>
      <c r="R131" s="55">
        <v>87</v>
      </c>
      <c r="S131" s="7">
        <v>393.59899999999999</v>
      </c>
      <c r="T131" s="50">
        <f t="shared" si="65"/>
        <v>4524.1264367816093</v>
      </c>
      <c r="U131" s="49">
        <v>0</v>
      </c>
      <c r="V131" s="7">
        <v>0</v>
      </c>
      <c r="W131" s="50">
        <v>0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</v>
      </c>
      <c r="AE131" s="7">
        <v>0</v>
      </c>
      <c r="AF131" s="50">
        <v>0</v>
      </c>
      <c r="AG131" s="49">
        <v>0</v>
      </c>
      <c r="AH131" s="7">
        <v>0</v>
      </c>
      <c r="AI131" s="50">
        <v>0</v>
      </c>
      <c r="AJ131" s="49">
        <v>0</v>
      </c>
      <c r="AK131" s="7">
        <v>0</v>
      </c>
      <c r="AL131" s="50">
        <v>0</v>
      </c>
      <c r="AM131" s="49">
        <v>0</v>
      </c>
      <c r="AN131" s="7">
        <v>0</v>
      </c>
      <c r="AO131" s="50">
        <v>0</v>
      </c>
      <c r="AP131" s="49">
        <v>0</v>
      </c>
      <c r="AQ131" s="7">
        <v>0</v>
      </c>
      <c r="AR131" s="50">
        <v>0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49">
        <v>0</v>
      </c>
      <c r="BF131" s="7">
        <v>0</v>
      </c>
      <c r="BG131" s="50">
        <f t="shared" si="66"/>
        <v>0</v>
      </c>
      <c r="BH131" s="49">
        <v>0</v>
      </c>
      <c r="BI131" s="7">
        <v>0</v>
      </c>
      <c r="BJ131" s="50">
        <f t="shared" si="67"/>
        <v>0</v>
      </c>
      <c r="BK131" s="49">
        <v>0</v>
      </c>
      <c r="BL131" s="7">
        <v>0</v>
      </c>
      <c r="BM131" s="50">
        <v>0</v>
      </c>
      <c r="BN131" s="55">
        <v>0</v>
      </c>
      <c r="BO131" s="7">
        <v>0</v>
      </c>
      <c r="BP131" s="50">
        <v>0</v>
      </c>
      <c r="BQ131" s="49">
        <v>0</v>
      </c>
      <c r="BR131" s="7">
        <v>0</v>
      </c>
      <c r="BS131" s="50">
        <v>0</v>
      </c>
      <c r="BT131" s="8">
        <f t="shared" si="52"/>
        <v>87</v>
      </c>
      <c r="BU131" s="13">
        <f t="shared" si="53"/>
        <v>393.59899999999999</v>
      </c>
    </row>
    <row r="132" spans="1:136" x14ac:dyDescent="0.3">
      <c r="A132" s="42">
        <v>2013</v>
      </c>
      <c r="B132" s="43" t="s">
        <v>14</v>
      </c>
      <c r="C132" s="49">
        <v>18</v>
      </c>
      <c r="D132" s="7">
        <v>91.614000000000004</v>
      </c>
      <c r="E132" s="50">
        <f t="shared" ref="E132" si="69">D132/C132*1000</f>
        <v>5089.666666666667</v>
      </c>
      <c r="F132" s="49">
        <v>0</v>
      </c>
      <c r="G132" s="7">
        <v>0</v>
      </c>
      <c r="H132" s="50">
        <v>0</v>
      </c>
      <c r="I132" s="49">
        <v>0</v>
      </c>
      <c r="J132" s="7">
        <v>0</v>
      </c>
      <c r="K132" s="50">
        <v>0</v>
      </c>
      <c r="L132" s="49">
        <v>0</v>
      </c>
      <c r="M132" s="7">
        <v>0</v>
      </c>
      <c r="N132" s="50">
        <v>0</v>
      </c>
      <c r="O132" s="49">
        <v>0</v>
      </c>
      <c r="P132" s="7">
        <v>0</v>
      </c>
      <c r="Q132" s="50">
        <v>0</v>
      </c>
      <c r="R132" s="55">
        <v>109.5</v>
      </c>
      <c r="S132" s="7">
        <v>435.858</v>
      </c>
      <c r="T132" s="50">
        <f t="shared" ref="T132:T134" si="70">S132/R132*1000</f>
        <v>3980.4383561643835</v>
      </c>
      <c r="U132" s="49">
        <v>0</v>
      </c>
      <c r="V132" s="7">
        <v>0</v>
      </c>
      <c r="W132" s="50">
        <v>0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0</v>
      </c>
      <c r="AE132" s="7">
        <v>0</v>
      </c>
      <c r="AF132" s="50">
        <v>0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49">
        <v>0</v>
      </c>
      <c r="BF132" s="7">
        <v>0</v>
      </c>
      <c r="BG132" s="50">
        <f t="shared" si="66"/>
        <v>0</v>
      </c>
      <c r="BH132" s="49">
        <v>0</v>
      </c>
      <c r="BI132" s="7">
        <v>0</v>
      </c>
      <c r="BJ132" s="50">
        <f t="shared" si="67"/>
        <v>0</v>
      </c>
      <c r="BK132" s="49">
        <v>0</v>
      </c>
      <c r="BL132" s="7">
        <v>0</v>
      </c>
      <c r="BM132" s="50">
        <v>0</v>
      </c>
      <c r="BN132" s="55">
        <v>0</v>
      </c>
      <c r="BO132" s="7">
        <v>0</v>
      </c>
      <c r="BP132" s="50">
        <v>0</v>
      </c>
      <c r="BQ132" s="49">
        <v>0</v>
      </c>
      <c r="BR132" s="7">
        <v>0</v>
      </c>
      <c r="BS132" s="50">
        <v>0</v>
      </c>
      <c r="BT132" s="8">
        <f t="shared" si="52"/>
        <v>127.5</v>
      </c>
      <c r="BU132" s="13">
        <f t="shared" si="53"/>
        <v>527.47199999999998</v>
      </c>
    </row>
    <row r="133" spans="1:136" x14ac:dyDescent="0.3">
      <c r="A133" s="42">
        <v>2013</v>
      </c>
      <c r="B133" s="43" t="s">
        <v>15</v>
      </c>
      <c r="C133" s="49">
        <v>0</v>
      </c>
      <c r="D133" s="7">
        <v>0</v>
      </c>
      <c r="E133" s="50">
        <v>0</v>
      </c>
      <c r="F133" s="49">
        <v>0.45</v>
      </c>
      <c r="G133" s="7">
        <v>7.83</v>
      </c>
      <c r="H133" s="50">
        <f t="shared" ref="H133" si="71">G133/F133*1000</f>
        <v>17400</v>
      </c>
      <c r="I133" s="49">
        <v>0</v>
      </c>
      <c r="J133" s="7">
        <v>0</v>
      </c>
      <c r="K133" s="50">
        <v>0</v>
      </c>
      <c r="L133" s="49">
        <v>0</v>
      </c>
      <c r="M133" s="7">
        <v>0</v>
      </c>
      <c r="N133" s="50">
        <v>0</v>
      </c>
      <c r="O133" s="49">
        <v>0</v>
      </c>
      <c r="P133" s="7">
        <v>0</v>
      </c>
      <c r="Q133" s="50">
        <v>0</v>
      </c>
      <c r="R133" s="55">
        <v>85.05</v>
      </c>
      <c r="S133" s="7">
        <v>317.37</v>
      </c>
      <c r="T133" s="50">
        <f t="shared" si="70"/>
        <v>3731.5696649029983</v>
      </c>
      <c r="U133" s="49">
        <v>0</v>
      </c>
      <c r="V133" s="7">
        <v>0</v>
      </c>
      <c r="W133" s="50">
        <v>0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0</v>
      </c>
      <c r="AK133" s="7">
        <v>0</v>
      </c>
      <c r="AL133" s="50">
        <v>0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0</v>
      </c>
      <c r="AT133" s="7">
        <v>0</v>
      </c>
      <c r="AU133" s="50">
        <v>0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</v>
      </c>
      <c r="BC133" s="7">
        <v>0</v>
      </c>
      <c r="BD133" s="50">
        <v>0</v>
      </c>
      <c r="BE133" s="49">
        <v>0</v>
      </c>
      <c r="BF133" s="7">
        <v>0</v>
      </c>
      <c r="BG133" s="50">
        <f t="shared" si="66"/>
        <v>0</v>
      </c>
      <c r="BH133" s="49">
        <v>0</v>
      </c>
      <c r="BI133" s="7">
        <v>0</v>
      </c>
      <c r="BJ133" s="50">
        <f t="shared" si="67"/>
        <v>0</v>
      </c>
      <c r="BK133" s="49">
        <v>0</v>
      </c>
      <c r="BL133" s="7">
        <v>0</v>
      </c>
      <c r="BM133" s="50">
        <v>0</v>
      </c>
      <c r="BN133" s="49">
        <v>0</v>
      </c>
      <c r="BO133" s="7">
        <v>0</v>
      </c>
      <c r="BP133" s="50">
        <v>0</v>
      </c>
      <c r="BQ133" s="49">
        <v>0</v>
      </c>
      <c r="BR133" s="7">
        <v>0</v>
      </c>
      <c r="BS133" s="50">
        <v>0</v>
      </c>
      <c r="BT133" s="8">
        <f t="shared" si="52"/>
        <v>85.5</v>
      </c>
      <c r="BU133" s="13">
        <f t="shared" si="53"/>
        <v>325.2</v>
      </c>
    </row>
    <row r="134" spans="1:136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</v>
      </c>
      <c r="G134" s="7">
        <v>0</v>
      </c>
      <c r="H134" s="50">
        <v>0</v>
      </c>
      <c r="I134" s="49">
        <v>0</v>
      </c>
      <c r="J134" s="7">
        <v>0</v>
      </c>
      <c r="K134" s="50">
        <v>0</v>
      </c>
      <c r="L134" s="49">
        <v>0</v>
      </c>
      <c r="M134" s="7">
        <v>0</v>
      </c>
      <c r="N134" s="50">
        <v>0</v>
      </c>
      <c r="O134" s="49">
        <v>0</v>
      </c>
      <c r="P134" s="7">
        <v>0</v>
      </c>
      <c r="Q134" s="50">
        <v>0</v>
      </c>
      <c r="R134" s="55">
        <v>64.5</v>
      </c>
      <c r="S134" s="7">
        <v>221.23</v>
      </c>
      <c r="T134" s="50">
        <f t="shared" si="70"/>
        <v>3429.9224806201546</v>
      </c>
      <c r="U134" s="49">
        <v>0</v>
      </c>
      <c r="V134" s="7">
        <v>0</v>
      </c>
      <c r="W134" s="50">
        <v>0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0</v>
      </c>
      <c r="AE134" s="7">
        <v>0</v>
      </c>
      <c r="AF134" s="50">
        <v>0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49">
        <v>0</v>
      </c>
      <c r="BF134" s="7">
        <v>0</v>
      </c>
      <c r="BG134" s="50">
        <f t="shared" si="66"/>
        <v>0</v>
      </c>
      <c r="BH134" s="49">
        <v>0</v>
      </c>
      <c r="BI134" s="7">
        <v>0</v>
      </c>
      <c r="BJ134" s="50">
        <f t="shared" si="67"/>
        <v>0</v>
      </c>
      <c r="BK134" s="49">
        <v>0</v>
      </c>
      <c r="BL134" s="7">
        <v>0</v>
      </c>
      <c r="BM134" s="50">
        <v>0</v>
      </c>
      <c r="BN134" s="49">
        <v>0</v>
      </c>
      <c r="BO134" s="7">
        <v>0</v>
      </c>
      <c r="BP134" s="50">
        <v>0</v>
      </c>
      <c r="BQ134" s="49">
        <v>0</v>
      </c>
      <c r="BR134" s="7">
        <v>0</v>
      </c>
      <c r="BS134" s="50">
        <v>0</v>
      </c>
      <c r="BT134" s="8">
        <f t="shared" si="52"/>
        <v>64.5</v>
      </c>
      <c r="BU134" s="13">
        <f t="shared" si="53"/>
        <v>221.23</v>
      </c>
    </row>
    <row r="135" spans="1:136" ht="15" thickBot="1" x14ac:dyDescent="0.35">
      <c r="A135" s="44"/>
      <c r="B135" s="45" t="s">
        <v>17</v>
      </c>
      <c r="C135" s="52">
        <f>SUM(C123:C134)</f>
        <v>18</v>
      </c>
      <c r="D135" s="33">
        <f>SUM(D123:D134)</f>
        <v>91.614000000000004</v>
      </c>
      <c r="E135" s="53"/>
      <c r="F135" s="52">
        <f>SUM(F123:F134)</f>
        <v>0.45</v>
      </c>
      <c r="G135" s="33">
        <f>SUM(G123:G134)</f>
        <v>7.83</v>
      </c>
      <c r="H135" s="53"/>
      <c r="I135" s="52">
        <f>SUM(I123:I134)</f>
        <v>0</v>
      </c>
      <c r="J135" s="33">
        <f>SUM(J123:J134)</f>
        <v>0</v>
      </c>
      <c r="K135" s="53"/>
      <c r="L135" s="52">
        <f>SUM(L123:L134)</f>
        <v>0</v>
      </c>
      <c r="M135" s="33">
        <f>SUM(M123:M134)</f>
        <v>0</v>
      </c>
      <c r="N135" s="53"/>
      <c r="O135" s="52">
        <f>SUM(O123:O134)</f>
        <v>0</v>
      </c>
      <c r="P135" s="33">
        <f>SUM(P123:P134)</f>
        <v>0</v>
      </c>
      <c r="Q135" s="53"/>
      <c r="R135" s="52">
        <f>SUM(R123:R134)</f>
        <v>1186.2719999999999</v>
      </c>
      <c r="S135" s="33">
        <f>SUM(S123:S134)</f>
        <v>4972.7049999999999</v>
      </c>
      <c r="T135" s="53"/>
      <c r="U135" s="52">
        <f>SUM(U123:U134)</f>
        <v>0</v>
      </c>
      <c r="V135" s="33">
        <f>SUM(V123:V134)</f>
        <v>0</v>
      </c>
      <c r="W135" s="53"/>
      <c r="X135" s="52">
        <f>SUM(X123:X134)</f>
        <v>0</v>
      </c>
      <c r="Y135" s="33">
        <f>SUM(Y123:Y134)</f>
        <v>0</v>
      </c>
      <c r="Z135" s="53"/>
      <c r="AA135" s="52">
        <f>SUM(AA123:AA134)</f>
        <v>0</v>
      </c>
      <c r="AB135" s="33">
        <f>SUM(AB123:AB134)</f>
        <v>0</v>
      </c>
      <c r="AC135" s="53"/>
      <c r="AD135" s="52">
        <f>SUM(AD123:AD134)</f>
        <v>0</v>
      </c>
      <c r="AE135" s="33">
        <f>SUM(AE123:AE134)</f>
        <v>0</v>
      </c>
      <c r="AF135" s="53"/>
      <c r="AG135" s="52">
        <f>SUM(AG123:AG134)</f>
        <v>0</v>
      </c>
      <c r="AH135" s="33">
        <f>SUM(AH123:AH134)</f>
        <v>0</v>
      </c>
      <c r="AI135" s="53"/>
      <c r="AJ135" s="52">
        <v>0</v>
      </c>
      <c r="AK135" s="33">
        <v>0</v>
      </c>
      <c r="AL135" s="53"/>
      <c r="AM135" s="52">
        <v>0</v>
      </c>
      <c r="AN135" s="33">
        <v>0</v>
      </c>
      <c r="AO135" s="53"/>
      <c r="AP135" s="52">
        <f>SUM(AP123:AP134)</f>
        <v>0</v>
      </c>
      <c r="AQ135" s="33">
        <f>SUM(AQ123:AQ134)</f>
        <v>0</v>
      </c>
      <c r="AR135" s="53"/>
      <c r="AS135" s="52">
        <f>SUM(AS123:AS134)</f>
        <v>0</v>
      </c>
      <c r="AT135" s="33">
        <f>SUM(AT123:AT134)</f>
        <v>0</v>
      </c>
      <c r="AU135" s="53"/>
      <c r="AV135" s="52">
        <f>SUM(AV123:AV134)</f>
        <v>0</v>
      </c>
      <c r="AW135" s="33">
        <f>SUM(AW123:AW134)</f>
        <v>0</v>
      </c>
      <c r="AX135" s="53"/>
      <c r="AY135" s="52">
        <f>SUM(AY123:AY134)</f>
        <v>0</v>
      </c>
      <c r="AZ135" s="33">
        <f>SUM(AZ123:AZ134)</f>
        <v>0</v>
      </c>
      <c r="BA135" s="53"/>
      <c r="BB135" s="52">
        <f>SUM(BB123:BB134)</f>
        <v>0</v>
      </c>
      <c r="BC135" s="33">
        <f>SUM(BC123:BC134)</f>
        <v>0</v>
      </c>
      <c r="BD135" s="53"/>
      <c r="BE135" s="52">
        <f t="shared" ref="BE135:BF135" si="72">SUM(BE123:BE134)</f>
        <v>0</v>
      </c>
      <c r="BF135" s="33">
        <f t="shared" si="72"/>
        <v>0</v>
      </c>
      <c r="BG135" s="53"/>
      <c r="BH135" s="52">
        <f t="shared" ref="BH135:BI135" si="73">SUM(BH123:BH134)</f>
        <v>0</v>
      </c>
      <c r="BI135" s="33">
        <f t="shared" si="73"/>
        <v>0</v>
      </c>
      <c r="BJ135" s="53"/>
      <c r="BK135" s="52">
        <f>SUM(BK123:BK134)</f>
        <v>0</v>
      </c>
      <c r="BL135" s="33">
        <f>SUM(BL123:BL134)</f>
        <v>0</v>
      </c>
      <c r="BM135" s="53"/>
      <c r="BN135" s="52">
        <f>SUM(BN123:BN134)</f>
        <v>0.91</v>
      </c>
      <c r="BO135" s="33">
        <f>SUM(BO123:BO134)</f>
        <v>11.763999999999999</v>
      </c>
      <c r="BP135" s="53"/>
      <c r="BQ135" s="52">
        <f>SUM(BQ123:BQ134)</f>
        <v>0</v>
      </c>
      <c r="BR135" s="33">
        <f>SUM(BR123:BR134)</f>
        <v>0</v>
      </c>
      <c r="BS135" s="53"/>
      <c r="BT135" s="34">
        <f t="shared" si="52"/>
        <v>1205.6320000000001</v>
      </c>
      <c r="BU135" s="35">
        <f t="shared" si="53"/>
        <v>5083.9129999999996</v>
      </c>
      <c r="BX135" s="3"/>
      <c r="CC135" s="3"/>
      <c r="CH135" s="3"/>
      <c r="CM135" s="3"/>
      <c r="CR135" s="3"/>
      <c r="CW135" s="3"/>
      <c r="DB135" s="3"/>
      <c r="DG135" s="3"/>
      <c r="DL135" s="3"/>
      <c r="DQ135" s="3"/>
      <c r="DV135" s="3"/>
      <c r="EA135" s="3"/>
      <c r="EF135" s="3"/>
    </row>
    <row r="136" spans="1:136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>
        <v>0</v>
      </c>
      <c r="M136" s="7">
        <v>0</v>
      </c>
      <c r="N136" s="50">
        <v>0</v>
      </c>
      <c r="O136" s="49">
        <v>0</v>
      </c>
      <c r="P136" s="7">
        <v>0</v>
      </c>
      <c r="Q136" s="50">
        <v>0</v>
      </c>
      <c r="R136" s="55">
        <v>162.011</v>
      </c>
      <c r="S136" s="7">
        <v>682.69</v>
      </c>
      <c r="T136" s="50">
        <f t="shared" ref="T136" si="74">S136/R136*1000</f>
        <v>4213.8496768737932</v>
      </c>
      <c r="U136" s="49">
        <v>0</v>
      </c>
      <c r="V136" s="7">
        <v>0</v>
      </c>
      <c r="W136" s="50">
        <v>0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49">
        <v>0</v>
      </c>
      <c r="BF136" s="7">
        <v>0</v>
      </c>
      <c r="BG136" s="50">
        <f t="shared" ref="BG136:BG147" si="75">IF(BE136=0,0,BF136/BE136*1000)</f>
        <v>0</v>
      </c>
      <c r="BH136" s="49">
        <v>0</v>
      </c>
      <c r="BI136" s="7">
        <v>0</v>
      </c>
      <c r="BJ136" s="50">
        <f t="shared" ref="BJ136:BJ147" si="76">IF(BH136=0,0,BI136/BH136*1000)</f>
        <v>0</v>
      </c>
      <c r="BK136" s="49">
        <v>0</v>
      </c>
      <c r="BL136" s="7">
        <v>0</v>
      </c>
      <c r="BM136" s="50">
        <v>0</v>
      </c>
      <c r="BN136" s="49">
        <v>0</v>
      </c>
      <c r="BO136" s="7">
        <v>0</v>
      </c>
      <c r="BP136" s="50">
        <v>0</v>
      </c>
      <c r="BQ136" s="49">
        <v>0</v>
      </c>
      <c r="BR136" s="7">
        <v>0</v>
      </c>
      <c r="BS136" s="50">
        <v>0</v>
      </c>
      <c r="BT136" s="8">
        <f t="shared" ref="BT136:BT161" si="77">SUM(BQ136,BK136,BB136,AP136,X136,U136,R136,O136,L136,I136,F136,C136+BN136+AA136)</f>
        <v>162.011</v>
      </c>
      <c r="BU136" s="13">
        <f t="shared" ref="BU136:BU161" si="78">SUM(BR136,BL136,BC136,AQ136,Y136,V136,S136,P136,M136,J136,G136,D136+BO136+AB136)</f>
        <v>682.69</v>
      </c>
    </row>
    <row r="137" spans="1:136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>
        <v>0</v>
      </c>
      <c r="M137" s="7">
        <v>0</v>
      </c>
      <c r="N137" s="50">
        <v>0</v>
      </c>
      <c r="O137" s="49">
        <v>0</v>
      </c>
      <c r="P137" s="7">
        <v>0</v>
      </c>
      <c r="Q137" s="50">
        <v>0</v>
      </c>
      <c r="R137" s="49">
        <v>108.5</v>
      </c>
      <c r="S137" s="7">
        <v>461.21</v>
      </c>
      <c r="T137" s="50">
        <f t="shared" ref="T137:T147" si="79">S137/R137*1000</f>
        <v>4250.7834101382487</v>
      </c>
      <c r="U137" s="49">
        <v>0</v>
      </c>
      <c r="V137" s="7">
        <v>0</v>
      </c>
      <c r="W137" s="50">
        <v>0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49">
        <v>0</v>
      </c>
      <c r="BF137" s="7">
        <v>0</v>
      </c>
      <c r="BG137" s="50">
        <f t="shared" si="75"/>
        <v>0</v>
      </c>
      <c r="BH137" s="49">
        <v>0</v>
      </c>
      <c r="BI137" s="7">
        <v>0</v>
      </c>
      <c r="BJ137" s="50">
        <f t="shared" si="76"/>
        <v>0</v>
      </c>
      <c r="BK137" s="49">
        <v>0</v>
      </c>
      <c r="BL137" s="7">
        <v>0</v>
      </c>
      <c r="BM137" s="50">
        <v>0</v>
      </c>
      <c r="BN137" s="49">
        <v>0</v>
      </c>
      <c r="BO137" s="7">
        <v>0</v>
      </c>
      <c r="BP137" s="50">
        <v>0</v>
      </c>
      <c r="BQ137" s="49">
        <v>0</v>
      </c>
      <c r="BR137" s="7">
        <v>0</v>
      </c>
      <c r="BS137" s="50">
        <v>0</v>
      </c>
      <c r="BT137" s="8">
        <f t="shared" si="77"/>
        <v>108.5</v>
      </c>
      <c r="BU137" s="13">
        <f t="shared" si="78"/>
        <v>461.21</v>
      </c>
    </row>
    <row r="138" spans="1:136" x14ac:dyDescent="0.3">
      <c r="A138" s="42">
        <v>2014</v>
      </c>
      <c r="B138" s="43" t="s">
        <v>7</v>
      </c>
      <c r="C138" s="49">
        <v>8</v>
      </c>
      <c r="D138" s="7">
        <v>40.340000000000003</v>
      </c>
      <c r="E138" s="50">
        <f t="shared" ref="E138" si="80">D138/C138*1000</f>
        <v>5042.5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>
        <v>0</v>
      </c>
      <c r="M138" s="7">
        <v>0</v>
      </c>
      <c r="N138" s="50">
        <v>0</v>
      </c>
      <c r="O138" s="49">
        <v>0</v>
      </c>
      <c r="P138" s="7">
        <v>0</v>
      </c>
      <c r="Q138" s="50">
        <v>0</v>
      </c>
      <c r="R138" s="49">
        <v>130</v>
      </c>
      <c r="S138" s="7">
        <v>538.65</v>
      </c>
      <c r="T138" s="50">
        <f t="shared" si="79"/>
        <v>4143.4615384615381</v>
      </c>
      <c r="U138" s="49">
        <v>0</v>
      </c>
      <c r="V138" s="7">
        <v>0</v>
      </c>
      <c r="W138" s="50">
        <v>0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49">
        <v>0</v>
      </c>
      <c r="BF138" s="7">
        <v>0</v>
      </c>
      <c r="BG138" s="50">
        <f t="shared" si="75"/>
        <v>0</v>
      </c>
      <c r="BH138" s="49">
        <v>0</v>
      </c>
      <c r="BI138" s="7">
        <v>0</v>
      </c>
      <c r="BJ138" s="50">
        <f t="shared" si="76"/>
        <v>0</v>
      </c>
      <c r="BK138" s="49">
        <v>0</v>
      </c>
      <c r="BL138" s="7">
        <v>0</v>
      </c>
      <c r="BM138" s="50">
        <v>0</v>
      </c>
      <c r="BN138" s="49">
        <v>0</v>
      </c>
      <c r="BO138" s="7">
        <v>0</v>
      </c>
      <c r="BP138" s="50">
        <v>0</v>
      </c>
      <c r="BQ138" s="49">
        <v>0</v>
      </c>
      <c r="BR138" s="7">
        <v>0</v>
      </c>
      <c r="BS138" s="50">
        <v>0</v>
      </c>
      <c r="BT138" s="8">
        <f t="shared" si="77"/>
        <v>138</v>
      </c>
      <c r="BU138" s="13">
        <f t="shared" si="78"/>
        <v>578.99</v>
      </c>
    </row>
    <row r="139" spans="1:136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>
        <v>0</v>
      </c>
      <c r="M139" s="7">
        <v>0</v>
      </c>
      <c r="N139" s="50">
        <v>0</v>
      </c>
      <c r="O139" s="49">
        <v>0</v>
      </c>
      <c r="P139" s="7">
        <v>0</v>
      </c>
      <c r="Q139" s="50">
        <v>0</v>
      </c>
      <c r="R139" s="49">
        <v>107.35</v>
      </c>
      <c r="S139" s="7">
        <v>476.38</v>
      </c>
      <c r="T139" s="50">
        <f t="shared" si="79"/>
        <v>4437.633907778295</v>
      </c>
      <c r="U139" s="49">
        <v>0</v>
      </c>
      <c r="V139" s="7">
        <v>0</v>
      </c>
      <c r="W139" s="50">
        <v>0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49">
        <v>0</v>
      </c>
      <c r="BF139" s="7">
        <v>0</v>
      </c>
      <c r="BG139" s="50">
        <f t="shared" si="75"/>
        <v>0</v>
      </c>
      <c r="BH139" s="49">
        <v>0</v>
      </c>
      <c r="BI139" s="7">
        <v>0</v>
      </c>
      <c r="BJ139" s="50">
        <f t="shared" si="76"/>
        <v>0</v>
      </c>
      <c r="BK139" s="49">
        <v>0</v>
      </c>
      <c r="BL139" s="7">
        <v>0</v>
      </c>
      <c r="BM139" s="50">
        <v>0</v>
      </c>
      <c r="BN139" s="49">
        <v>0</v>
      </c>
      <c r="BO139" s="7">
        <v>0</v>
      </c>
      <c r="BP139" s="50">
        <v>0</v>
      </c>
      <c r="BQ139" s="49">
        <v>0</v>
      </c>
      <c r="BR139" s="7">
        <v>0</v>
      </c>
      <c r="BS139" s="50">
        <v>0</v>
      </c>
      <c r="BT139" s="8">
        <f t="shared" si="77"/>
        <v>107.35</v>
      </c>
      <c r="BU139" s="13">
        <f t="shared" si="78"/>
        <v>476.38</v>
      </c>
    </row>
    <row r="140" spans="1:136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>
        <v>0</v>
      </c>
      <c r="M140" s="7">
        <v>0</v>
      </c>
      <c r="N140" s="50">
        <v>0</v>
      </c>
      <c r="O140" s="49">
        <v>0</v>
      </c>
      <c r="P140" s="7">
        <v>0</v>
      </c>
      <c r="Q140" s="50">
        <v>0</v>
      </c>
      <c r="R140" s="49">
        <v>65.5</v>
      </c>
      <c r="S140" s="7">
        <v>268.8</v>
      </c>
      <c r="T140" s="50">
        <f t="shared" si="79"/>
        <v>4103.8167938931301</v>
      </c>
      <c r="U140" s="49">
        <v>0</v>
      </c>
      <c r="V140" s="7">
        <v>0</v>
      </c>
      <c r="W140" s="50">
        <v>0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49">
        <v>0</v>
      </c>
      <c r="BF140" s="7">
        <v>0</v>
      </c>
      <c r="BG140" s="50">
        <f t="shared" si="75"/>
        <v>0</v>
      </c>
      <c r="BH140" s="49">
        <v>0</v>
      </c>
      <c r="BI140" s="7">
        <v>0</v>
      </c>
      <c r="BJ140" s="50">
        <f t="shared" si="76"/>
        <v>0</v>
      </c>
      <c r="BK140" s="49">
        <v>0</v>
      </c>
      <c r="BL140" s="7">
        <v>0</v>
      </c>
      <c r="BM140" s="50">
        <v>0</v>
      </c>
      <c r="BN140" s="49">
        <v>0</v>
      </c>
      <c r="BO140" s="7">
        <v>0</v>
      </c>
      <c r="BP140" s="50">
        <v>0</v>
      </c>
      <c r="BQ140" s="49">
        <v>0</v>
      </c>
      <c r="BR140" s="7">
        <v>0</v>
      </c>
      <c r="BS140" s="50">
        <v>0</v>
      </c>
      <c r="BT140" s="8">
        <f t="shared" si="77"/>
        <v>65.5</v>
      </c>
      <c r="BU140" s="13">
        <f t="shared" si="78"/>
        <v>268.8</v>
      </c>
    </row>
    <row r="141" spans="1:136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>
        <v>0</v>
      </c>
      <c r="M141" s="7">
        <v>0</v>
      </c>
      <c r="N141" s="50">
        <v>0</v>
      </c>
      <c r="O141" s="49">
        <v>0</v>
      </c>
      <c r="P141" s="7">
        <v>0</v>
      </c>
      <c r="Q141" s="50">
        <v>0</v>
      </c>
      <c r="R141" s="49">
        <v>109</v>
      </c>
      <c r="S141" s="7">
        <v>447.61</v>
      </c>
      <c r="T141" s="50">
        <f t="shared" si="79"/>
        <v>4106.5137614678897</v>
      </c>
      <c r="U141" s="49">
        <v>0</v>
      </c>
      <c r="V141" s="7">
        <v>0</v>
      </c>
      <c r="W141" s="50">
        <v>0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49">
        <v>0</v>
      </c>
      <c r="BF141" s="7">
        <v>0</v>
      </c>
      <c r="BG141" s="50">
        <f t="shared" si="75"/>
        <v>0</v>
      </c>
      <c r="BH141" s="49">
        <v>0</v>
      </c>
      <c r="BI141" s="7">
        <v>0</v>
      </c>
      <c r="BJ141" s="50">
        <f t="shared" si="76"/>
        <v>0</v>
      </c>
      <c r="BK141" s="49">
        <v>0</v>
      </c>
      <c r="BL141" s="7">
        <v>0</v>
      </c>
      <c r="BM141" s="50">
        <v>0</v>
      </c>
      <c r="BN141" s="49">
        <v>0</v>
      </c>
      <c r="BO141" s="7">
        <v>0</v>
      </c>
      <c r="BP141" s="50">
        <v>0</v>
      </c>
      <c r="BQ141" s="49">
        <v>0</v>
      </c>
      <c r="BR141" s="7">
        <v>0</v>
      </c>
      <c r="BS141" s="50">
        <v>0</v>
      </c>
      <c r="BT141" s="8">
        <f t="shared" si="77"/>
        <v>109</v>
      </c>
      <c r="BU141" s="13">
        <f t="shared" si="78"/>
        <v>447.61</v>
      </c>
    </row>
    <row r="142" spans="1:136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>
        <v>0</v>
      </c>
      <c r="M142" s="7">
        <v>0</v>
      </c>
      <c r="N142" s="50">
        <v>0</v>
      </c>
      <c r="O142" s="49">
        <v>0</v>
      </c>
      <c r="P142" s="7">
        <v>0</v>
      </c>
      <c r="Q142" s="50">
        <v>0</v>
      </c>
      <c r="R142" s="49">
        <v>151.5</v>
      </c>
      <c r="S142" s="7">
        <v>600.9</v>
      </c>
      <c r="T142" s="50">
        <f t="shared" si="79"/>
        <v>3966.3366336633662</v>
      </c>
      <c r="U142" s="49">
        <v>0</v>
      </c>
      <c r="V142" s="7">
        <v>0</v>
      </c>
      <c r="W142" s="50">
        <v>0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49">
        <v>0</v>
      </c>
      <c r="BF142" s="7">
        <v>0</v>
      </c>
      <c r="BG142" s="50">
        <f t="shared" si="75"/>
        <v>0</v>
      </c>
      <c r="BH142" s="49">
        <v>0</v>
      </c>
      <c r="BI142" s="7">
        <v>0</v>
      </c>
      <c r="BJ142" s="50">
        <f t="shared" si="76"/>
        <v>0</v>
      </c>
      <c r="BK142" s="49">
        <v>0</v>
      </c>
      <c r="BL142" s="7">
        <v>0</v>
      </c>
      <c r="BM142" s="50">
        <v>0</v>
      </c>
      <c r="BN142" s="49">
        <v>0</v>
      </c>
      <c r="BO142" s="7">
        <v>0</v>
      </c>
      <c r="BP142" s="50">
        <v>0</v>
      </c>
      <c r="BQ142" s="49">
        <v>0</v>
      </c>
      <c r="BR142" s="7">
        <v>0</v>
      </c>
      <c r="BS142" s="50">
        <v>0</v>
      </c>
      <c r="BT142" s="8">
        <f t="shared" si="77"/>
        <v>151.5</v>
      </c>
      <c r="BU142" s="13">
        <f t="shared" si="78"/>
        <v>600.9</v>
      </c>
    </row>
    <row r="143" spans="1:136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>
        <v>0</v>
      </c>
      <c r="M143" s="7">
        <v>0</v>
      </c>
      <c r="N143" s="50">
        <v>0</v>
      </c>
      <c r="O143" s="49">
        <v>0</v>
      </c>
      <c r="P143" s="7">
        <v>0</v>
      </c>
      <c r="Q143" s="50">
        <v>0</v>
      </c>
      <c r="R143" s="49">
        <v>129.25</v>
      </c>
      <c r="S143" s="7">
        <v>525.77</v>
      </c>
      <c r="T143" s="50">
        <f t="shared" si="79"/>
        <v>4067.8529980657636</v>
      </c>
      <c r="U143" s="49">
        <v>0</v>
      </c>
      <c r="V143" s="7">
        <v>0</v>
      </c>
      <c r="W143" s="50">
        <v>0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49">
        <v>0</v>
      </c>
      <c r="BF143" s="7">
        <v>0</v>
      </c>
      <c r="BG143" s="50">
        <f t="shared" si="75"/>
        <v>0</v>
      </c>
      <c r="BH143" s="49">
        <v>0</v>
      </c>
      <c r="BI143" s="7">
        <v>0</v>
      </c>
      <c r="BJ143" s="50">
        <f t="shared" si="76"/>
        <v>0</v>
      </c>
      <c r="BK143" s="49">
        <v>0</v>
      </c>
      <c r="BL143" s="7">
        <v>0</v>
      </c>
      <c r="BM143" s="50">
        <v>0</v>
      </c>
      <c r="BN143" s="49">
        <v>0</v>
      </c>
      <c r="BO143" s="7">
        <v>0</v>
      </c>
      <c r="BP143" s="50">
        <v>0</v>
      </c>
      <c r="BQ143" s="49">
        <v>0</v>
      </c>
      <c r="BR143" s="7">
        <v>0</v>
      </c>
      <c r="BS143" s="50">
        <v>0</v>
      </c>
      <c r="BT143" s="8">
        <f t="shared" si="77"/>
        <v>129.25</v>
      </c>
      <c r="BU143" s="13">
        <f t="shared" si="78"/>
        <v>525.77</v>
      </c>
    </row>
    <row r="144" spans="1:136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>
        <v>0</v>
      </c>
      <c r="M144" s="7">
        <v>0</v>
      </c>
      <c r="N144" s="50">
        <v>0</v>
      </c>
      <c r="O144" s="49">
        <v>0</v>
      </c>
      <c r="P144" s="7">
        <v>0</v>
      </c>
      <c r="Q144" s="50">
        <v>0</v>
      </c>
      <c r="R144" s="49">
        <v>150.5</v>
      </c>
      <c r="S144" s="7">
        <v>533.01</v>
      </c>
      <c r="T144" s="50">
        <f t="shared" si="79"/>
        <v>3541.5946843853822</v>
      </c>
      <c r="U144" s="49">
        <v>0</v>
      </c>
      <c r="V144" s="7">
        <v>0</v>
      </c>
      <c r="W144" s="50">
        <v>0</v>
      </c>
      <c r="X144" s="49">
        <v>0</v>
      </c>
      <c r="Y144" s="7">
        <v>0</v>
      </c>
      <c r="Z144" s="50">
        <v>0</v>
      </c>
      <c r="AA144" s="49">
        <v>2.2000000000000002</v>
      </c>
      <c r="AB144" s="7">
        <v>35.51</v>
      </c>
      <c r="AC144" s="50">
        <f t="shared" ref="AC144" si="81">AB144/AA144*1000</f>
        <v>16140.909090909086</v>
      </c>
      <c r="AD144" s="49">
        <v>0</v>
      </c>
      <c r="AE144" s="7">
        <v>0</v>
      </c>
      <c r="AF144" s="50">
        <v>0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49">
        <v>0</v>
      </c>
      <c r="BF144" s="7">
        <v>0</v>
      </c>
      <c r="BG144" s="50">
        <f t="shared" si="75"/>
        <v>0</v>
      </c>
      <c r="BH144" s="49">
        <v>0</v>
      </c>
      <c r="BI144" s="7">
        <v>0</v>
      </c>
      <c r="BJ144" s="50">
        <f t="shared" si="76"/>
        <v>0</v>
      </c>
      <c r="BK144" s="49">
        <v>0</v>
      </c>
      <c r="BL144" s="7">
        <v>0</v>
      </c>
      <c r="BM144" s="50">
        <v>0</v>
      </c>
      <c r="BN144" s="49">
        <v>0</v>
      </c>
      <c r="BO144" s="7">
        <v>0</v>
      </c>
      <c r="BP144" s="50">
        <v>0</v>
      </c>
      <c r="BQ144" s="49">
        <v>0</v>
      </c>
      <c r="BR144" s="7">
        <v>0</v>
      </c>
      <c r="BS144" s="50">
        <v>0</v>
      </c>
      <c r="BT144" s="8">
        <f t="shared" si="77"/>
        <v>152.69999999999999</v>
      </c>
      <c r="BU144" s="13">
        <f t="shared" si="78"/>
        <v>568.52</v>
      </c>
    </row>
    <row r="145" spans="1:73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>
        <v>0</v>
      </c>
      <c r="M145" s="7">
        <v>0</v>
      </c>
      <c r="N145" s="50">
        <v>0</v>
      </c>
      <c r="O145" s="49">
        <v>0</v>
      </c>
      <c r="P145" s="7">
        <v>0</v>
      </c>
      <c r="Q145" s="50">
        <v>0</v>
      </c>
      <c r="R145" s="49">
        <v>150.5</v>
      </c>
      <c r="S145" s="7">
        <v>574.95000000000005</v>
      </c>
      <c r="T145" s="50">
        <f t="shared" si="79"/>
        <v>3820.2657807308974</v>
      </c>
      <c r="U145" s="49">
        <v>0</v>
      </c>
      <c r="V145" s="7">
        <v>0</v>
      </c>
      <c r="W145" s="50">
        <v>0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49">
        <v>0</v>
      </c>
      <c r="BF145" s="7">
        <v>0</v>
      </c>
      <c r="BG145" s="50">
        <f t="shared" si="75"/>
        <v>0</v>
      </c>
      <c r="BH145" s="49">
        <v>0</v>
      </c>
      <c r="BI145" s="7">
        <v>0</v>
      </c>
      <c r="BJ145" s="50">
        <f t="shared" si="76"/>
        <v>0</v>
      </c>
      <c r="BK145" s="49">
        <v>0</v>
      </c>
      <c r="BL145" s="7">
        <v>0</v>
      </c>
      <c r="BM145" s="50">
        <v>0</v>
      </c>
      <c r="BN145" s="49">
        <v>0</v>
      </c>
      <c r="BO145" s="7">
        <v>0</v>
      </c>
      <c r="BP145" s="50">
        <v>0</v>
      </c>
      <c r="BQ145" s="49">
        <v>0</v>
      </c>
      <c r="BR145" s="7">
        <v>0</v>
      </c>
      <c r="BS145" s="50">
        <v>0</v>
      </c>
      <c r="BT145" s="8">
        <f t="shared" si="77"/>
        <v>150.5</v>
      </c>
      <c r="BU145" s="13">
        <f t="shared" si="78"/>
        <v>574.95000000000005</v>
      </c>
    </row>
    <row r="146" spans="1:73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>
        <v>0</v>
      </c>
      <c r="M146" s="7">
        <v>0</v>
      </c>
      <c r="N146" s="50">
        <v>0</v>
      </c>
      <c r="O146" s="49">
        <v>0</v>
      </c>
      <c r="P146" s="7">
        <v>0</v>
      </c>
      <c r="Q146" s="50">
        <v>0</v>
      </c>
      <c r="R146" s="49">
        <v>104.75</v>
      </c>
      <c r="S146" s="7">
        <v>433.55</v>
      </c>
      <c r="T146" s="50">
        <f t="shared" si="79"/>
        <v>4138.9021479713601</v>
      </c>
      <c r="U146" s="49">
        <v>0</v>
      </c>
      <c r="V146" s="7">
        <v>0</v>
      </c>
      <c r="W146" s="50">
        <v>0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49">
        <v>0</v>
      </c>
      <c r="BF146" s="7">
        <v>0</v>
      </c>
      <c r="BG146" s="50">
        <f t="shared" si="75"/>
        <v>0</v>
      </c>
      <c r="BH146" s="49">
        <v>0</v>
      </c>
      <c r="BI146" s="7">
        <v>0</v>
      </c>
      <c r="BJ146" s="50">
        <f t="shared" si="76"/>
        <v>0</v>
      </c>
      <c r="BK146" s="49">
        <v>0</v>
      </c>
      <c r="BL146" s="7">
        <v>0</v>
      </c>
      <c r="BM146" s="50">
        <v>0</v>
      </c>
      <c r="BN146" s="49">
        <v>0</v>
      </c>
      <c r="BO146" s="7">
        <v>0</v>
      </c>
      <c r="BP146" s="50">
        <v>0</v>
      </c>
      <c r="BQ146" s="49">
        <v>0</v>
      </c>
      <c r="BR146" s="7">
        <v>0</v>
      </c>
      <c r="BS146" s="50">
        <v>0</v>
      </c>
      <c r="BT146" s="8">
        <f t="shared" si="77"/>
        <v>104.75</v>
      </c>
      <c r="BU146" s="13">
        <f t="shared" si="78"/>
        <v>433.55</v>
      </c>
    </row>
    <row r="147" spans="1:73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>
        <v>0</v>
      </c>
      <c r="M147" s="7">
        <v>0</v>
      </c>
      <c r="N147" s="50">
        <v>0</v>
      </c>
      <c r="O147" s="49">
        <v>0</v>
      </c>
      <c r="P147" s="7">
        <v>0</v>
      </c>
      <c r="Q147" s="50">
        <v>0</v>
      </c>
      <c r="R147" s="49">
        <v>88</v>
      </c>
      <c r="S147" s="7">
        <v>317.61</v>
      </c>
      <c r="T147" s="50">
        <f t="shared" si="79"/>
        <v>3609.2045454545455</v>
      </c>
      <c r="U147" s="49">
        <v>0</v>
      </c>
      <c r="V147" s="7">
        <v>0</v>
      </c>
      <c r="W147" s="50">
        <v>0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49">
        <v>0</v>
      </c>
      <c r="BF147" s="7">
        <v>0</v>
      </c>
      <c r="BG147" s="50">
        <f t="shared" si="75"/>
        <v>0</v>
      </c>
      <c r="BH147" s="49">
        <v>0</v>
      </c>
      <c r="BI147" s="7">
        <v>0</v>
      </c>
      <c r="BJ147" s="50">
        <f t="shared" si="76"/>
        <v>0</v>
      </c>
      <c r="BK147" s="49">
        <v>0</v>
      </c>
      <c r="BL147" s="7">
        <v>0</v>
      </c>
      <c r="BM147" s="50">
        <v>0</v>
      </c>
      <c r="BN147" s="49">
        <v>0</v>
      </c>
      <c r="BO147" s="7">
        <v>0</v>
      </c>
      <c r="BP147" s="50">
        <v>0</v>
      </c>
      <c r="BQ147" s="49">
        <v>0</v>
      </c>
      <c r="BR147" s="7">
        <v>0</v>
      </c>
      <c r="BS147" s="50">
        <v>0</v>
      </c>
      <c r="BT147" s="8">
        <f t="shared" si="77"/>
        <v>88</v>
      </c>
      <c r="BU147" s="13">
        <f t="shared" si="78"/>
        <v>317.61</v>
      </c>
    </row>
    <row r="148" spans="1:73" ht="15" thickBot="1" x14ac:dyDescent="0.35">
      <c r="A148" s="44"/>
      <c r="B148" s="45" t="s">
        <v>17</v>
      </c>
      <c r="C148" s="52">
        <f>SUM(C136:C147)</f>
        <v>8</v>
      </c>
      <c r="D148" s="33">
        <f>SUM(D136:D147)</f>
        <v>40.340000000000003</v>
      </c>
      <c r="E148" s="53"/>
      <c r="F148" s="52">
        <f>SUM(F136:F147)</f>
        <v>0</v>
      </c>
      <c r="G148" s="33">
        <f>SUM(G136:G147)</f>
        <v>0</v>
      </c>
      <c r="H148" s="53"/>
      <c r="I148" s="52">
        <f>SUM(I136:I147)</f>
        <v>0</v>
      </c>
      <c r="J148" s="33">
        <f>SUM(J136:J147)</f>
        <v>0</v>
      </c>
      <c r="K148" s="53"/>
      <c r="L148" s="52">
        <f>SUM(L136:L147)</f>
        <v>0</v>
      </c>
      <c r="M148" s="33">
        <f>SUM(M136:M147)</f>
        <v>0</v>
      </c>
      <c r="N148" s="53"/>
      <c r="O148" s="52">
        <f>SUM(O136:O147)</f>
        <v>0</v>
      </c>
      <c r="P148" s="33">
        <f>SUM(P136:P147)</f>
        <v>0</v>
      </c>
      <c r="Q148" s="53"/>
      <c r="R148" s="52">
        <f>SUM(R136:R147)</f>
        <v>1456.8609999999999</v>
      </c>
      <c r="S148" s="33">
        <f>SUM(S136:S147)</f>
        <v>5861.13</v>
      </c>
      <c r="T148" s="53"/>
      <c r="U148" s="52">
        <f>SUM(U136:U147)</f>
        <v>0</v>
      </c>
      <c r="V148" s="33">
        <f>SUM(V136:V147)</f>
        <v>0</v>
      </c>
      <c r="W148" s="53"/>
      <c r="X148" s="52">
        <f>SUM(X136:X147)</f>
        <v>0</v>
      </c>
      <c r="Y148" s="33">
        <f>SUM(Y136:Y147)</f>
        <v>0</v>
      </c>
      <c r="Z148" s="53"/>
      <c r="AA148" s="52">
        <f>SUM(AA136:AA147)</f>
        <v>2.2000000000000002</v>
      </c>
      <c r="AB148" s="33">
        <f>SUM(AB136:AB147)</f>
        <v>35.51</v>
      </c>
      <c r="AC148" s="53"/>
      <c r="AD148" s="52">
        <f>SUM(AD136:AD147)</f>
        <v>0</v>
      </c>
      <c r="AE148" s="33">
        <f>SUM(AE136:AE147)</f>
        <v>0</v>
      </c>
      <c r="AF148" s="53"/>
      <c r="AG148" s="52">
        <f>SUM(AG136:AG147)</f>
        <v>0</v>
      </c>
      <c r="AH148" s="33">
        <f>SUM(AH136:AH147)</f>
        <v>0</v>
      </c>
      <c r="AI148" s="53"/>
      <c r="AJ148" s="52">
        <v>0</v>
      </c>
      <c r="AK148" s="33">
        <v>0</v>
      </c>
      <c r="AL148" s="53"/>
      <c r="AM148" s="52">
        <v>0</v>
      </c>
      <c r="AN148" s="33">
        <v>0</v>
      </c>
      <c r="AO148" s="53"/>
      <c r="AP148" s="52">
        <f>SUM(AP136:AP147)</f>
        <v>0</v>
      </c>
      <c r="AQ148" s="33">
        <f>SUM(AQ136:AQ147)</f>
        <v>0</v>
      </c>
      <c r="AR148" s="53"/>
      <c r="AS148" s="52">
        <f>SUM(AS136:AS147)</f>
        <v>0</v>
      </c>
      <c r="AT148" s="33">
        <f>SUM(AT136:AT147)</f>
        <v>0</v>
      </c>
      <c r="AU148" s="53"/>
      <c r="AV148" s="52">
        <f>SUM(AV136:AV147)</f>
        <v>0</v>
      </c>
      <c r="AW148" s="33">
        <f>SUM(AW136:AW147)</f>
        <v>0</v>
      </c>
      <c r="AX148" s="53"/>
      <c r="AY148" s="52">
        <f>SUM(AY136:AY147)</f>
        <v>0</v>
      </c>
      <c r="AZ148" s="33">
        <f>SUM(AZ136:AZ147)</f>
        <v>0</v>
      </c>
      <c r="BA148" s="53"/>
      <c r="BB148" s="52">
        <f>SUM(BB136:BB147)</f>
        <v>0</v>
      </c>
      <c r="BC148" s="33">
        <f>SUM(BC136:BC147)</f>
        <v>0</v>
      </c>
      <c r="BD148" s="53"/>
      <c r="BE148" s="52">
        <f t="shared" ref="BE148:BF148" si="82">SUM(BE136:BE147)</f>
        <v>0</v>
      </c>
      <c r="BF148" s="33">
        <f t="shared" si="82"/>
        <v>0</v>
      </c>
      <c r="BG148" s="53"/>
      <c r="BH148" s="52">
        <f t="shared" ref="BH148:BI148" si="83">SUM(BH136:BH147)</f>
        <v>0</v>
      </c>
      <c r="BI148" s="33">
        <f t="shared" si="83"/>
        <v>0</v>
      </c>
      <c r="BJ148" s="53"/>
      <c r="BK148" s="52">
        <f>SUM(BK136:BK147)</f>
        <v>0</v>
      </c>
      <c r="BL148" s="33">
        <f>SUM(BL136:BL147)</f>
        <v>0</v>
      </c>
      <c r="BM148" s="53"/>
      <c r="BN148" s="52">
        <f>SUM(BN136:BN147)</f>
        <v>0</v>
      </c>
      <c r="BO148" s="33">
        <f>SUM(BO136:BO147)</f>
        <v>0</v>
      </c>
      <c r="BP148" s="53"/>
      <c r="BQ148" s="52">
        <f>SUM(BQ136:BQ147)</f>
        <v>0</v>
      </c>
      <c r="BR148" s="33">
        <f>SUM(BR136:BR147)</f>
        <v>0</v>
      </c>
      <c r="BS148" s="53"/>
      <c r="BT148" s="34">
        <f t="shared" si="77"/>
        <v>1467.0609999999999</v>
      </c>
      <c r="BU148" s="35">
        <f t="shared" si="78"/>
        <v>5936.9800000000005</v>
      </c>
    </row>
    <row r="149" spans="1:73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>
        <v>0</v>
      </c>
      <c r="M149" s="7">
        <v>0</v>
      </c>
      <c r="N149" s="50">
        <v>0</v>
      </c>
      <c r="O149" s="49">
        <v>0</v>
      </c>
      <c r="P149" s="7">
        <v>0</v>
      </c>
      <c r="Q149" s="50">
        <v>0</v>
      </c>
      <c r="R149" s="49">
        <v>79.844999999999999</v>
      </c>
      <c r="S149" s="7">
        <v>368.97</v>
      </c>
      <c r="T149" s="50">
        <f t="shared" ref="T149:T160" si="84">S149/R149*1000</f>
        <v>4621.0783392823605</v>
      </c>
      <c r="U149" s="49">
        <v>0</v>
      </c>
      <c r="V149" s="7">
        <v>0</v>
      </c>
      <c r="W149" s="50">
        <v>0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49">
        <v>0</v>
      </c>
      <c r="BF149" s="7">
        <v>0</v>
      </c>
      <c r="BG149" s="50">
        <f t="shared" ref="BG149:BG160" si="85">IF(BE149=0,0,BF149/BE149*1000)</f>
        <v>0</v>
      </c>
      <c r="BH149" s="49">
        <v>0</v>
      </c>
      <c r="BI149" s="7">
        <v>0</v>
      </c>
      <c r="BJ149" s="50">
        <f t="shared" ref="BJ149:BJ160" si="86">IF(BH149=0,0,BI149/BH149*1000)</f>
        <v>0</v>
      </c>
      <c r="BK149" s="49">
        <v>0</v>
      </c>
      <c r="BL149" s="7">
        <v>0</v>
      </c>
      <c r="BM149" s="50">
        <v>0</v>
      </c>
      <c r="BN149" s="49">
        <v>0</v>
      </c>
      <c r="BO149" s="7">
        <v>0</v>
      </c>
      <c r="BP149" s="50">
        <v>0</v>
      </c>
      <c r="BQ149" s="49">
        <v>0</v>
      </c>
      <c r="BR149" s="7">
        <v>0</v>
      </c>
      <c r="BS149" s="50">
        <v>0</v>
      </c>
      <c r="BT149" s="8">
        <f t="shared" si="77"/>
        <v>79.844999999999999</v>
      </c>
      <c r="BU149" s="13">
        <f t="shared" si="78"/>
        <v>368.97</v>
      </c>
    </row>
    <row r="150" spans="1:73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>
        <v>0</v>
      </c>
      <c r="M150" s="7">
        <v>0</v>
      </c>
      <c r="N150" s="50">
        <v>0</v>
      </c>
      <c r="O150" s="49">
        <v>0</v>
      </c>
      <c r="P150" s="7">
        <v>0</v>
      </c>
      <c r="Q150" s="50">
        <v>0</v>
      </c>
      <c r="R150" s="49">
        <v>129.25</v>
      </c>
      <c r="S150" s="7">
        <v>392.97</v>
      </c>
      <c r="T150" s="50">
        <f t="shared" si="84"/>
        <v>3040.3868471953583</v>
      </c>
      <c r="U150" s="49">
        <v>0</v>
      </c>
      <c r="V150" s="7">
        <v>0</v>
      </c>
      <c r="W150" s="50">
        <v>0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49">
        <v>0</v>
      </c>
      <c r="BF150" s="7">
        <v>0</v>
      </c>
      <c r="BG150" s="50">
        <f t="shared" si="85"/>
        <v>0</v>
      </c>
      <c r="BH150" s="49">
        <v>0</v>
      </c>
      <c r="BI150" s="7">
        <v>0</v>
      </c>
      <c r="BJ150" s="50">
        <f t="shared" si="86"/>
        <v>0</v>
      </c>
      <c r="BK150" s="49">
        <v>0</v>
      </c>
      <c r="BL150" s="7">
        <v>0</v>
      </c>
      <c r="BM150" s="50">
        <v>0</v>
      </c>
      <c r="BN150" s="49">
        <v>0</v>
      </c>
      <c r="BO150" s="7">
        <v>0</v>
      </c>
      <c r="BP150" s="50">
        <v>0</v>
      </c>
      <c r="BQ150" s="49">
        <v>0</v>
      </c>
      <c r="BR150" s="7">
        <v>0</v>
      </c>
      <c r="BS150" s="50">
        <v>0</v>
      </c>
      <c r="BT150" s="8">
        <f t="shared" si="77"/>
        <v>129.25</v>
      </c>
      <c r="BU150" s="13">
        <f t="shared" si="78"/>
        <v>392.97</v>
      </c>
    </row>
    <row r="151" spans="1:73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>
        <v>0</v>
      </c>
      <c r="M151" s="7">
        <v>0</v>
      </c>
      <c r="N151" s="50">
        <v>0</v>
      </c>
      <c r="O151" s="49">
        <v>0</v>
      </c>
      <c r="P151" s="7">
        <v>0</v>
      </c>
      <c r="Q151" s="50">
        <v>0</v>
      </c>
      <c r="R151" s="49">
        <v>258.75</v>
      </c>
      <c r="S151" s="7">
        <v>948.76</v>
      </c>
      <c r="T151" s="50">
        <f t="shared" si="84"/>
        <v>3666.7053140096618</v>
      </c>
      <c r="U151" s="49">
        <v>0</v>
      </c>
      <c r="V151" s="7">
        <v>0</v>
      </c>
      <c r="W151" s="50">
        <v>0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49">
        <v>0</v>
      </c>
      <c r="BF151" s="7">
        <v>0</v>
      </c>
      <c r="BG151" s="50">
        <f t="shared" si="85"/>
        <v>0</v>
      </c>
      <c r="BH151" s="49">
        <v>0</v>
      </c>
      <c r="BI151" s="7">
        <v>0</v>
      </c>
      <c r="BJ151" s="50">
        <f t="shared" si="86"/>
        <v>0</v>
      </c>
      <c r="BK151" s="49">
        <v>0</v>
      </c>
      <c r="BL151" s="7">
        <v>0</v>
      </c>
      <c r="BM151" s="50">
        <v>0</v>
      </c>
      <c r="BN151" s="49">
        <v>0</v>
      </c>
      <c r="BO151" s="7">
        <v>0</v>
      </c>
      <c r="BP151" s="50">
        <v>0</v>
      </c>
      <c r="BQ151" s="49">
        <v>0</v>
      </c>
      <c r="BR151" s="7">
        <v>0</v>
      </c>
      <c r="BS151" s="50">
        <v>0</v>
      </c>
      <c r="BT151" s="8">
        <f t="shared" si="77"/>
        <v>258.75</v>
      </c>
      <c r="BU151" s="13">
        <f t="shared" si="78"/>
        <v>948.76</v>
      </c>
    </row>
    <row r="152" spans="1:73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>
        <v>0</v>
      </c>
      <c r="M152" s="7">
        <v>0</v>
      </c>
      <c r="N152" s="50">
        <v>0</v>
      </c>
      <c r="O152" s="49">
        <v>0</v>
      </c>
      <c r="P152" s="7">
        <v>0</v>
      </c>
      <c r="Q152" s="50">
        <v>0</v>
      </c>
      <c r="R152" s="49">
        <v>107.5</v>
      </c>
      <c r="S152" s="7">
        <v>333.54</v>
      </c>
      <c r="T152" s="50">
        <f t="shared" si="84"/>
        <v>3102.6976744186049</v>
      </c>
      <c r="U152" s="49">
        <v>0</v>
      </c>
      <c r="V152" s="7">
        <v>0</v>
      </c>
      <c r="W152" s="50">
        <v>0</v>
      </c>
      <c r="X152" s="49">
        <v>0</v>
      </c>
      <c r="Y152" s="7">
        <v>0</v>
      </c>
      <c r="Z152" s="50">
        <v>0</v>
      </c>
      <c r="AA152" s="49">
        <v>1.32</v>
      </c>
      <c r="AB152" s="7">
        <v>30.77</v>
      </c>
      <c r="AC152" s="50">
        <f t="shared" ref="AC152" si="87">AB152/AA152*1000</f>
        <v>23310.60606060606</v>
      </c>
      <c r="AD152" s="49">
        <v>0</v>
      </c>
      <c r="AE152" s="7">
        <v>0</v>
      </c>
      <c r="AF152" s="50">
        <v>0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49">
        <v>0</v>
      </c>
      <c r="BF152" s="7">
        <v>0</v>
      </c>
      <c r="BG152" s="50">
        <f t="shared" si="85"/>
        <v>0</v>
      </c>
      <c r="BH152" s="49">
        <v>0</v>
      </c>
      <c r="BI152" s="7">
        <v>0</v>
      </c>
      <c r="BJ152" s="50">
        <f t="shared" si="86"/>
        <v>0</v>
      </c>
      <c r="BK152" s="49">
        <v>0</v>
      </c>
      <c r="BL152" s="7">
        <v>0</v>
      </c>
      <c r="BM152" s="50">
        <v>0</v>
      </c>
      <c r="BN152" s="49">
        <v>0</v>
      </c>
      <c r="BO152" s="7">
        <v>0</v>
      </c>
      <c r="BP152" s="50">
        <v>0</v>
      </c>
      <c r="BQ152" s="49">
        <v>0</v>
      </c>
      <c r="BR152" s="7">
        <v>0</v>
      </c>
      <c r="BS152" s="50">
        <v>0</v>
      </c>
      <c r="BT152" s="8">
        <f t="shared" si="77"/>
        <v>108.82</v>
      </c>
      <c r="BU152" s="13">
        <f t="shared" si="78"/>
        <v>364.31</v>
      </c>
    </row>
    <row r="153" spans="1:73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>
        <v>0</v>
      </c>
      <c r="M153" s="7">
        <v>0</v>
      </c>
      <c r="N153" s="50">
        <v>0</v>
      </c>
      <c r="O153" s="49">
        <v>0</v>
      </c>
      <c r="P153" s="7">
        <v>0</v>
      </c>
      <c r="Q153" s="50">
        <v>0</v>
      </c>
      <c r="R153" s="49">
        <v>154.25</v>
      </c>
      <c r="S153" s="7">
        <v>582.05999999999995</v>
      </c>
      <c r="T153" s="50">
        <f t="shared" si="84"/>
        <v>3773.4846029173418</v>
      </c>
      <c r="U153" s="49">
        <v>0</v>
      </c>
      <c r="V153" s="7">
        <v>0</v>
      </c>
      <c r="W153" s="50">
        <v>0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21.5</v>
      </c>
      <c r="AQ153" s="7">
        <v>235.27</v>
      </c>
      <c r="AR153" s="50">
        <f t="shared" ref="AR153:AR159" si="88">AQ153/AP153*1000</f>
        <v>10942.790697674418</v>
      </c>
      <c r="AS153" s="49">
        <v>0</v>
      </c>
      <c r="AT153" s="7">
        <v>0</v>
      </c>
      <c r="AU153" s="50">
        <v>0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49">
        <v>0</v>
      </c>
      <c r="BF153" s="7">
        <v>0</v>
      </c>
      <c r="BG153" s="50">
        <f t="shared" si="85"/>
        <v>0</v>
      </c>
      <c r="BH153" s="49">
        <v>0</v>
      </c>
      <c r="BI153" s="7">
        <v>0</v>
      </c>
      <c r="BJ153" s="50">
        <f t="shared" si="86"/>
        <v>0</v>
      </c>
      <c r="BK153" s="49">
        <v>0</v>
      </c>
      <c r="BL153" s="7">
        <v>0</v>
      </c>
      <c r="BM153" s="50">
        <v>0</v>
      </c>
      <c r="BN153" s="49">
        <v>0</v>
      </c>
      <c r="BO153" s="7">
        <v>0</v>
      </c>
      <c r="BP153" s="50">
        <v>0</v>
      </c>
      <c r="BQ153" s="49">
        <v>0</v>
      </c>
      <c r="BR153" s="7">
        <v>0</v>
      </c>
      <c r="BS153" s="50">
        <v>0</v>
      </c>
      <c r="BT153" s="8">
        <f t="shared" si="77"/>
        <v>175.75</v>
      </c>
      <c r="BU153" s="13">
        <f t="shared" si="78"/>
        <v>817.32999999999993</v>
      </c>
    </row>
    <row r="154" spans="1:73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>
        <v>0</v>
      </c>
      <c r="M154" s="7">
        <v>0</v>
      </c>
      <c r="N154" s="50">
        <v>0</v>
      </c>
      <c r="O154" s="49">
        <v>0</v>
      </c>
      <c r="P154" s="7">
        <v>0</v>
      </c>
      <c r="Q154" s="50">
        <v>0</v>
      </c>
      <c r="R154" s="49">
        <v>129.25</v>
      </c>
      <c r="S154" s="7">
        <v>471.14</v>
      </c>
      <c r="T154" s="50">
        <f t="shared" si="84"/>
        <v>3645.1837524177949</v>
      </c>
      <c r="U154" s="49">
        <v>0</v>
      </c>
      <c r="V154" s="7">
        <v>0</v>
      </c>
      <c r="W154" s="50">
        <v>0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49">
        <v>0</v>
      </c>
      <c r="BF154" s="7">
        <v>0</v>
      </c>
      <c r="BG154" s="50">
        <f t="shared" si="85"/>
        <v>0</v>
      </c>
      <c r="BH154" s="49">
        <v>0</v>
      </c>
      <c r="BI154" s="7">
        <v>0</v>
      </c>
      <c r="BJ154" s="50">
        <f t="shared" si="86"/>
        <v>0</v>
      </c>
      <c r="BK154" s="49">
        <v>0</v>
      </c>
      <c r="BL154" s="7">
        <v>0</v>
      </c>
      <c r="BM154" s="50">
        <v>0</v>
      </c>
      <c r="BN154" s="49">
        <v>0</v>
      </c>
      <c r="BO154" s="7">
        <v>0</v>
      </c>
      <c r="BP154" s="50">
        <v>0</v>
      </c>
      <c r="BQ154" s="49">
        <v>0</v>
      </c>
      <c r="BR154" s="7">
        <v>0</v>
      </c>
      <c r="BS154" s="50">
        <v>0</v>
      </c>
      <c r="BT154" s="8">
        <f t="shared" si="77"/>
        <v>129.25</v>
      </c>
      <c r="BU154" s="13">
        <f t="shared" si="78"/>
        <v>471.14</v>
      </c>
    </row>
    <row r="155" spans="1:73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>
        <v>1</v>
      </c>
      <c r="M155" s="7">
        <v>13.06</v>
      </c>
      <c r="N155" s="50">
        <f t="shared" ref="N155" si="89">M155/L155*1000</f>
        <v>13060</v>
      </c>
      <c r="O155" s="49">
        <v>0</v>
      </c>
      <c r="P155" s="7">
        <v>0</v>
      </c>
      <c r="Q155" s="50">
        <v>0</v>
      </c>
      <c r="R155" s="49">
        <v>213.5</v>
      </c>
      <c r="S155" s="7">
        <v>735.68</v>
      </c>
      <c r="T155" s="50">
        <f t="shared" si="84"/>
        <v>3445.8079625292739</v>
      </c>
      <c r="U155" s="49">
        <v>0</v>
      </c>
      <c r="V155" s="7">
        <v>0</v>
      </c>
      <c r="W155" s="50">
        <v>0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49">
        <v>0</v>
      </c>
      <c r="BF155" s="7">
        <v>0</v>
      </c>
      <c r="BG155" s="50">
        <f t="shared" si="85"/>
        <v>0</v>
      </c>
      <c r="BH155" s="49">
        <v>0</v>
      </c>
      <c r="BI155" s="7">
        <v>0</v>
      </c>
      <c r="BJ155" s="50">
        <f t="shared" si="86"/>
        <v>0</v>
      </c>
      <c r="BK155" s="49">
        <v>0</v>
      </c>
      <c r="BL155" s="7">
        <v>0</v>
      </c>
      <c r="BM155" s="50">
        <v>0</v>
      </c>
      <c r="BN155" s="49">
        <v>0</v>
      </c>
      <c r="BO155" s="7">
        <v>0</v>
      </c>
      <c r="BP155" s="50">
        <v>0</v>
      </c>
      <c r="BQ155" s="49">
        <v>0</v>
      </c>
      <c r="BR155" s="7">
        <v>0</v>
      </c>
      <c r="BS155" s="50">
        <v>0</v>
      </c>
      <c r="BT155" s="8">
        <f t="shared" si="77"/>
        <v>214.5</v>
      </c>
      <c r="BU155" s="13">
        <f t="shared" si="78"/>
        <v>748.7399999999999</v>
      </c>
    </row>
    <row r="156" spans="1:73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>
        <v>0</v>
      </c>
      <c r="M156" s="7">
        <v>0</v>
      </c>
      <c r="N156" s="50">
        <v>0</v>
      </c>
      <c r="O156" s="49">
        <v>0</v>
      </c>
      <c r="P156" s="7">
        <v>0</v>
      </c>
      <c r="Q156" s="50">
        <v>0</v>
      </c>
      <c r="R156" s="49">
        <v>171.5</v>
      </c>
      <c r="S156" s="7">
        <v>624.66999999999996</v>
      </c>
      <c r="T156" s="50">
        <f t="shared" si="84"/>
        <v>3642.3906705539357</v>
      </c>
      <c r="U156" s="49">
        <v>0</v>
      </c>
      <c r="V156" s="7">
        <v>0</v>
      </c>
      <c r="W156" s="50">
        <v>0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49">
        <v>0</v>
      </c>
      <c r="BF156" s="7">
        <v>0</v>
      </c>
      <c r="BG156" s="50">
        <f t="shared" si="85"/>
        <v>0</v>
      </c>
      <c r="BH156" s="49">
        <v>0</v>
      </c>
      <c r="BI156" s="7">
        <v>0</v>
      </c>
      <c r="BJ156" s="50">
        <f t="shared" si="86"/>
        <v>0</v>
      </c>
      <c r="BK156" s="49">
        <v>0</v>
      </c>
      <c r="BL156" s="7">
        <v>0</v>
      </c>
      <c r="BM156" s="50">
        <v>0</v>
      </c>
      <c r="BN156" s="49">
        <v>0</v>
      </c>
      <c r="BO156" s="7">
        <v>0</v>
      </c>
      <c r="BP156" s="50">
        <v>0</v>
      </c>
      <c r="BQ156" s="49">
        <v>0</v>
      </c>
      <c r="BR156" s="7">
        <v>0</v>
      </c>
      <c r="BS156" s="50">
        <v>0</v>
      </c>
      <c r="BT156" s="8">
        <f t="shared" si="77"/>
        <v>171.5</v>
      </c>
      <c r="BU156" s="13">
        <f t="shared" si="78"/>
        <v>624.66999999999996</v>
      </c>
    </row>
    <row r="157" spans="1:73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0.3</v>
      </c>
      <c r="J157" s="7">
        <v>0.66</v>
      </c>
      <c r="K157" s="50">
        <f t="shared" ref="K157" si="90">J157/I157*1000</f>
        <v>2200</v>
      </c>
      <c r="L157" s="49">
        <v>0</v>
      </c>
      <c r="M157" s="7">
        <v>0</v>
      </c>
      <c r="N157" s="50">
        <v>0</v>
      </c>
      <c r="O157" s="49">
        <v>0</v>
      </c>
      <c r="P157" s="7">
        <v>0</v>
      </c>
      <c r="Q157" s="50">
        <v>0</v>
      </c>
      <c r="R157" s="49">
        <v>259.67500000000001</v>
      </c>
      <c r="S157" s="7">
        <v>1025.93</v>
      </c>
      <c r="T157" s="50">
        <f t="shared" si="84"/>
        <v>3950.8231443150089</v>
      </c>
      <c r="U157" s="49">
        <v>0</v>
      </c>
      <c r="V157" s="7">
        <v>0</v>
      </c>
      <c r="W157" s="50">
        <v>0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49">
        <v>0</v>
      </c>
      <c r="BF157" s="7">
        <v>0</v>
      </c>
      <c r="BG157" s="50">
        <f t="shared" si="85"/>
        <v>0</v>
      </c>
      <c r="BH157" s="49">
        <v>0</v>
      </c>
      <c r="BI157" s="7">
        <v>0</v>
      </c>
      <c r="BJ157" s="50">
        <f t="shared" si="86"/>
        <v>0</v>
      </c>
      <c r="BK157" s="49">
        <v>0</v>
      </c>
      <c r="BL157" s="7">
        <v>0</v>
      </c>
      <c r="BM157" s="50">
        <v>0</v>
      </c>
      <c r="BN157" s="49">
        <v>0</v>
      </c>
      <c r="BO157" s="7">
        <v>0</v>
      </c>
      <c r="BP157" s="50">
        <v>0</v>
      </c>
      <c r="BQ157" s="49">
        <v>0</v>
      </c>
      <c r="BR157" s="7">
        <v>0</v>
      </c>
      <c r="BS157" s="50">
        <v>0</v>
      </c>
      <c r="BT157" s="8">
        <f t="shared" si="77"/>
        <v>259.97500000000002</v>
      </c>
      <c r="BU157" s="13">
        <f t="shared" si="78"/>
        <v>1026.5900000000001</v>
      </c>
    </row>
    <row r="158" spans="1:73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>
        <v>0</v>
      </c>
      <c r="M158" s="7">
        <v>0</v>
      </c>
      <c r="N158" s="50">
        <v>0</v>
      </c>
      <c r="O158" s="49">
        <v>0</v>
      </c>
      <c r="P158" s="7">
        <v>0</v>
      </c>
      <c r="Q158" s="50">
        <v>0</v>
      </c>
      <c r="R158" s="49">
        <v>85.25</v>
      </c>
      <c r="S158" s="7">
        <v>347.07</v>
      </c>
      <c r="T158" s="50">
        <f t="shared" si="84"/>
        <v>4071.202346041056</v>
      </c>
      <c r="U158" s="49">
        <v>0</v>
      </c>
      <c r="V158" s="7">
        <v>0</v>
      </c>
      <c r="W158" s="50">
        <v>0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49">
        <v>0</v>
      </c>
      <c r="BF158" s="7">
        <v>0</v>
      </c>
      <c r="BG158" s="50">
        <f t="shared" si="85"/>
        <v>0</v>
      </c>
      <c r="BH158" s="49">
        <v>0</v>
      </c>
      <c r="BI158" s="7">
        <v>0</v>
      </c>
      <c r="BJ158" s="50">
        <f t="shared" si="86"/>
        <v>0</v>
      </c>
      <c r="BK158" s="49">
        <v>0</v>
      </c>
      <c r="BL158" s="7">
        <v>0</v>
      </c>
      <c r="BM158" s="50">
        <v>0</v>
      </c>
      <c r="BN158" s="49">
        <v>0</v>
      </c>
      <c r="BO158" s="7">
        <v>0</v>
      </c>
      <c r="BP158" s="50">
        <v>0</v>
      </c>
      <c r="BQ158" s="49">
        <v>0</v>
      </c>
      <c r="BR158" s="7">
        <v>0</v>
      </c>
      <c r="BS158" s="50">
        <v>0</v>
      </c>
      <c r="BT158" s="8">
        <f t="shared" si="77"/>
        <v>85.25</v>
      </c>
      <c r="BU158" s="13">
        <f t="shared" si="78"/>
        <v>347.07</v>
      </c>
    </row>
    <row r="159" spans="1:73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>
        <v>0</v>
      </c>
      <c r="M159" s="7">
        <v>0</v>
      </c>
      <c r="N159" s="50">
        <v>0</v>
      </c>
      <c r="O159" s="49">
        <v>2</v>
      </c>
      <c r="P159" s="7">
        <v>16.149999999999999</v>
      </c>
      <c r="Q159" s="50">
        <f t="shared" ref="Q159" si="91">P159/O159*1000</f>
        <v>8074.9999999999991</v>
      </c>
      <c r="R159" s="49">
        <v>214.25</v>
      </c>
      <c r="S159" s="7">
        <v>841.97</v>
      </c>
      <c r="T159" s="50">
        <f t="shared" si="84"/>
        <v>3929.848308051342</v>
      </c>
      <c r="U159" s="49">
        <v>0</v>
      </c>
      <c r="V159" s="7">
        <v>0</v>
      </c>
      <c r="W159" s="50">
        <v>0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19.75</v>
      </c>
      <c r="AQ159" s="7">
        <v>101.84</v>
      </c>
      <c r="AR159" s="50">
        <f t="shared" si="88"/>
        <v>5156.4556962025317</v>
      </c>
      <c r="AS159" s="49">
        <v>0</v>
      </c>
      <c r="AT159" s="7">
        <v>0</v>
      </c>
      <c r="AU159" s="50">
        <v>0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49">
        <v>0</v>
      </c>
      <c r="BF159" s="7">
        <v>0</v>
      </c>
      <c r="BG159" s="50">
        <f t="shared" si="85"/>
        <v>0</v>
      </c>
      <c r="BH159" s="49">
        <v>0</v>
      </c>
      <c r="BI159" s="7">
        <v>0</v>
      </c>
      <c r="BJ159" s="50">
        <f t="shared" si="86"/>
        <v>0</v>
      </c>
      <c r="BK159" s="49">
        <v>0</v>
      </c>
      <c r="BL159" s="7">
        <v>0</v>
      </c>
      <c r="BM159" s="50">
        <v>0</v>
      </c>
      <c r="BN159" s="49">
        <v>0</v>
      </c>
      <c r="BO159" s="7">
        <v>0</v>
      </c>
      <c r="BP159" s="50">
        <v>0</v>
      </c>
      <c r="BQ159" s="49">
        <v>0</v>
      </c>
      <c r="BR159" s="7">
        <v>0</v>
      </c>
      <c r="BS159" s="50">
        <v>0</v>
      </c>
      <c r="BT159" s="8">
        <f t="shared" si="77"/>
        <v>236</v>
      </c>
      <c r="BU159" s="13">
        <f t="shared" si="78"/>
        <v>959.96</v>
      </c>
    </row>
    <row r="160" spans="1:73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>
        <v>0</v>
      </c>
      <c r="M160" s="7">
        <v>0</v>
      </c>
      <c r="N160" s="50">
        <v>0</v>
      </c>
      <c r="O160" s="49">
        <v>0</v>
      </c>
      <c r="P160" s="7">
        <v>0</v>
      </c>
      <c r="Q160" s="50">
        <v>0</v>
      </c>
      <c r="R160" s="49">
        <v>179.76599999999999</v>
      </c>
      <c r="S160" s="7">
        <v>759.38</v>
      </c>
      <c r="T160" s="50">
        <f t="shared" si="84"/>
        <v>4224.2693279040532</v>
      </c>
      <c r="U160" s="49">
        <v>0</v>
      </c>
      <c r="V160" s="7">
        <v>0</v>
      </c>
      <c r="W160" s="50">
        <v>0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49">
        <v>0</v>
      </c>
      <c r="BF160" s="7">
        <v>0</v>
      </c>
      <c r="BG160" s="50">
        <f t="shared" si="85"/>
        <v>0</v>
      </c>
      <c r="BH160" s="49">
        <v>0</v>
      </c>
      <c r="BI160" s="7">
        <v>0</v>
      </c>
      <c r="BJ160" s="50">
        <f t="shared" si="86"/>
        <v>0</v>
      </c>
      <c r="BK160" s="49">
        <v>0</v>
      </c>
      <c r="BL160" s="7">
        <v>0</v>
      </c>
      <c r="BM160" s="50">
        <v>0</v>
      </c>
      <c r="BN160" s="49">
        <v>0</v>
      </c>
      <c r="BO160" s="7">
        <v>0</v>
      </c>
      <c r="BP160" s="50">
        <v>0</v>
      </c>
      <c r="BQ160" s="49">
        <v>0</v>
      </c>
      <c r="BR160" s="7">
        <v>0</v>
      </c>
      <c r="BS160" s="50">
        <v>0</v>
      </c>
      <c r="BT160" s="8">
        <f t="shared" si="77"/>
        <v>179.76599999999999</v>
      </c>
      <c r="BU160" s="13">
        <f t="shared" si="78"/>
        <v>759.38</v>
      </c>
    </row>
    <row r="161" spans="1:73" ht="15" thickBot="1" x14ac:dyDescent="0.35">
      <c r="A161" s="44"/>
      <c r="B161" s="45" t="s">
        <v>17</v>
      </c>
      <c r="C161" s="52">
        <f>SUM(C149:C160)</f>
        <v>0</v>
      </c>
      <c r="D161" s="33">
        <f>SUM(D149:D160)</f>
        <v>0</v>
      </c>
      <c r="E161" s="53"/>
      <c r="F161" s="52">
        <f>SUM(F149:F160)</f>
        <v>0</v>
      </c>
      <c r="G161" s="33">
        <f>SUM(G149:G160)</f>
        <v>0</v>
      </c>
      <c r="H161" s="53"/>
      <c r="I161" s="52">
        <f>SUM(I149:I160)</f>
        <v>0.3</v>
      </c>
      <c r="J161" s="33">
        <f>SUM(J149:J160)</f>
        <v>0.66</v>
      </c>
      <c r="K161" s="53"/>
      <c r="L161" s="52">
        <f>SUM(L149:L160)</f>
        <v>1</v>
      </c>
      <c r="M161" s="33">
        <f>SUM(M149:M160)</f>
        <v>13.06</v>
      </c>
      <c r="N161" s="53"/>
      <c r="O161" s="52">
        <f>SUM(O149:O160)</f>
        <v>2</v>
      </c>
      <c r="P161" s="33">
        <f>SUM(P149:P160)</f>
        <v>16.149999999999999</v>
      </c>
      <c r="Q161" s="53"/>
      <c r="R161" s="52">
        <f>SUM(R149:R160)</f>
        <v>1982.7860000000001</v>
      </c>
      <c r="S161" s="33">
        <f>SUM(S149:S160)</f>
        <v>7432.14</v>
      </c>
      <c r="T161" s="53"/>
      <c r="U161" s="52">
        <f>SUM(U149:U160)</f>
        <v>0</v>
      </c>
      <c r="V161" s="33">
        <f>SUM(V149:V160)</f>
        <v>0</v>
      </c>
      <c r="W161" s="53"/>
      <c r="X161" s="52">
        <f>SUM(X149:X160)</f>
        <v>0</v>
      </c>
      <c r="Y161" s="33">
        <f>SUM(Y149:Y160)</f>
        <v>0</v>
      </c>
      <c r="Z161" s="53"/>
      <c r="AA161" s="52">
        <f>SUM(AA149:AA160)</f>
        <v>1.32</v>
      </c>
      <c r="AB161" s="33">
        <f>SUM(AB149:AB160)</f>
        <v>30.77</v>
      </c>
      <c r="AC161" s="53"/>
      <c r="AD161" s="52">
        <f>SUM(AD149:AD160)</f>
        <v>0</v>
      </c>
      <c r="AE161" s="33">
        <f>SUM(AE149:AE160)</f>
        <v>0</v>
      </c>
      <c r="AF161" s="53"/>
      <c r="AG161" s="52">
        <f>SUM(AG149:AG160)</f>
        <v>0</v>
      </c>
      <c r="AH161" s="33">
        <f>SUM(AH149:AH160)</f>
        <v>0</v>
      </c>
      <c r="AI161" s="53"/>
      <c r="AJ161" s="52">
        <v>0</v>
      </c>
      <c r="AK161" s="33">
        <v>0</v>
      </c>
      <c r="AL161" s="53"/>
      <c r="AM161" s="52">
        <v>0</v>
      </c>
      <c r="AN161" s="33">
        <v>0</v>
      </c>
      <c r="AO161" s="53"/>
      <c r="AP161" s="52">
        <f>SUM(AP149:AP160)</f>
        <v>41.25</v>
      </c>
      <c r="AQ161" s="33">
        <f>SUM(AQ149:AQ160)</f>
        <v>337.11</v>
      </c>
      <c r="AR161" s="53"/>
      <c r="AS161" s="52">
        <f>SUM(AS149:AS160)</f>
        <v>0</v>
      </c>
      <c r="AT161" s="33">
        <f>SUM(AT149:AT160)</f>
        <v>0</v>
      </c>
      <c r="AU161" s="53"/>
      <c r="AV161" s="52">
        <f>SUM(AV149:AV160)</f>
        <v>0</v>
      </c>
      <c r="AW161" s="33">
        <f>SUM(AW149:AW160)</f>
        <v>0</v>
      </c>
      <c r="AX161" s="53"/>
      <c r="AY161" s="52">
        <f>SUM(AY149:AY160)</f>
        <v>0</v>
      </c>
      <c r="AZ161" s="33">
        <f>SUM(AZ149:AZ160)</f>
        <v>0</v>
      </c>
      <c r="BA161" s="53"/>
      <c r="BB161" s="52">
        <f>SUM(BB149:BB160)</f>
        <v>0</v>
      </c>
      <c r="BC161" s="33">
        <f>SUM(BC149:BC160)</f>
        <v>0</v>
      </c>
      <c r="BD161" s="53"/>
      <c r="BE161" s="52">
        <f t="shared" ref="BE161:BF161" si="92">SUM(BE149:BE160)</f>
        <v>0</v>
      </c>
      <c r="BF161" s="33">
        <f t="shared" si="92"/>
        <v>0</v>
      </c>
      <c r="BG161" s="53"/>
      <c r="BH161" s="52">
        <f t="shared" ref="BH161:BI161" si="93">SUM(BH149:BH160)</f>
        <v>0</v>
      </c>
      <c r="BI161" s="33">
        <f t="shared" si="93"/>
        <v>0</v>
      </c>
      <c r="BJ161" s="53"/>
      <c r="BK161" s="52">
        <f>SUM(BK149:BK160)</f>
        <v>0</v>
      </c>
      <c r="BL161" s="33">
        <f>SUM(BL149:BL160)</f>
        <v>0</v>
      </c>
      <c r="BM161" s="53"/>
      <c r="BN161" s="52">
        <f>SUM(BN149:BN160)</f>
        <v>0</v>
      </c>
      <c r="BO161" s="33">
        <f>SUM(BO149:BO160)</f>
        <v>0</v>
      </c>
      <c r="BP161" s="53"/>
      <c r="BQ161" s="52">
        <f>SUM(BQ149:BQ160)</f>
        <v>0</v>
      </c>
      <c r="BR161" s="33">
        <f>SUM(BR149:BR160)</f>
        <v>0</v>
      </c>
      <c r="BS161" s="53"/>
      <c r="BT161" s="34">
        <f t="shared" si="77"/>
        <v>2028.6559999999999</v>
      </c>
      <c r="BU161" s="35">
        <f t="shared" si="78"/>
        <v>7829.89</v>
      </c>
    </row>
    <row r="162" spans="1:73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>
        <v>0</v>
      </c>
      <c r="M162" s="7">
        <v>0</v>
      </c>
      <c r="N162" s="50">
        <v>0</v>
      </c>
      <c r="O162" s="49">
        <v>0</v>
      </c>
      <c r="P162" s="7">
        <v>0</v>
      </c>
      <c r="Q162" s="50">
        <v>0</v>
      </c>
      <c r="R162" s="49">
        <v>86</v>
      </c>
      <c r="S162" s="7">
        <v>362.37</v>
      </c>
      <c r="T162" s="50">
        <f t="shared" ref="T162:T173" si="94">S162/R162*1000</f>
        <v>4213.6046511627901</v>
      </c>
      <c r="U162" s="49">
        <v>0</v>
      </c>
      <c r="V162" s="7">
        <v>0</v>
      </c>
      <c r="W162" s="50">
        <v>0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49">
        <v>0</v>
      </c>
      <c r="BF162" s="7">
        <v>0</v>
      </c>
      <c r="BG162" s="50">
        <f t="shared" ref="BG162:BG173" si="95">IF(BE162=0,0,BF162/BE162*1000)</f>
        <v>0</v>
      </c>
      <c r="BH162" s="49">
        <v>0</v>
      </c>
      <c r="BI162" s="7">
        <v>0</v>
      </c>
      <c r="BJ162" s="50">
        <f t="shared" ref="BJ162:BJ173" si="96">IF(BH162=0,0,BI162/BH162*1000)</f>
        <v>0</v>
      </c>
      <c r="BK162" s="49">
        <v>0</v>
      </c>
      <c r="BL162" s="7">
        <v>0</v>
      </c>
      <c r="BM162" s="50">
        <v>0</v>
      </c>
      <c r="BN162" s="49">
        <v>0</v>
      </c>
      <c r="BO162" s="7">
        <v>0</v>
      </c>
      <c r="BP162" s="50">
        <v>0</v>
      </c>
      <c r="BQ162" s="49">
        <v>0</v>
      </c>
      <c r="BR162" s="7">
        <v>0</v>
      </c>
      <c r="BS162" s="50">
        <v>0</v>
      </c>
      <c r="BT162" s="8">
        <f t="shared" ref="BT162:BT174" si="97">SUM(BQ162,BK162,BB162,AP162,X162,U162,R162,O162,L162,I162,F162,C162+BN162+AA162+AD162)</f>
        <v>86</v>
      </c>
      <c r="BU162" s="13">
        <f t="shared" ref="BU162:BU174" si="98">SUM(BR162,BL162,BC162,AQ162,Y162,V162,S162,P162,M162,J162,G162,D162+BO162+AB162+AE162)</f>
        <v>362.37</v>
      </c>
    </row>
    <row r="163" spans="1:73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>
        <v>0</v>
      </c>
      <c r="M163" s="7">
        <v>0</v>
      </c>
      <c r="N163" s="50">
        <v>0</v>
      </c>
      <c r="O163" s="49">
        <v>0</v>
      </c>
      <c r="P163" s="7">
        <v>0</v>
      </c>
      <c r="Q163" s="50">
        <v>0</v>
      </c>
      <c r="R163" s="49">
        <v>42.35</v>
      </c>
      <c r="S163" s="7">
        <v>203.85</v>
      </c>
      <c r="T163" s="50">
        <f t="shared" si="94"/>
        <v>4813.4592680047226</v>
      </c>
      <c r="U163" s="49">
        <v>0</v>
      </c>
      <c r="V163" s="7">
        <v>0</v>
      </c>
      <c r="W163" s="50">
        <v>0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19.75</v>
      </c>
      <c r="AQ163" s="7">
        <v>121.01</v>
      </c>
      <c r="AR163" s="50">
        <f t="shared" ref="AR163:AR172" si="99">AQ163/AP163*1000</f>
        <v>6127.0886075949365</v>
      </c>
      <c r="AS163" s="49">
        <v>0</v>
      </c>
      <c r="AT163" s="7">
        <v>0</v>
      </c>
      <c r="AU163" s="50">
        <v>0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49">
        <v>0</v>
      </c>
      <c r="BF163" s="7">
        <v>0</v>
      </c>
      <c r="BG163" s="50">
        <f t="shared" si="95"/>
        <v>0</v>
      </c>
      <c r="BH163" s="49">
        <v>0</v>
      </c>
      <c r="BI163" s="7">
        <v>0</v>
      </c>
      <c r="BJ163" s="50">
        <f t="shared" si="96"/>
        <v>0</v>
      </c>
      <c r="BK163" s="49">
        <v>0</v>
      </c>
      <c r="BL163" s="7">
        <v>0</v>
      </c>
      <c r="BM163" s="50">
        <v>0</v>
      </c>
      <c r="BN163" s="49">
        <v>0</v>
      </c>
      <c r="BO163" s="7">
        <v>0</v>
      </c>
      <c r="BP163" s="50">
        <v>0</v>
      </c>
      <c r="BQ163" s="49">
        <v>0</v>
      </c>
      <c r="BR163" s="7">
        <v>0</v>
      </c>
      <c r="BS163" s="50">
        <v>0</v>
      </c>
      <c r="BT163" s="8">
        <f t="shared" si="97"/>
        <v>62.1</v>
      </c>
      <c r="BU163" s="13">
        <f t="shared" si="98"/>
        <v>324.86</v>
      </c>
    </row>
    <row r="164" spans="1:73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>
        <v>0</v>
      </c>
      <c r="M164" s="7">
        <v>0</v>
      </c>
      <c r="N164" s="50">
        <v>0</v>
      </c>
      <c r="O164" s="49">
        <v>0</v>
      </c>
      <c r="P164" s="7">
        <v>0</v>
      </c>
      <c r="Q164" s="50">
        <v>0</v>
      </c>
      <c r="R164" s="49">
        <v>88.625</v>
      </c>
      <c r="S164" s="7">
        <v>448.88</v>
      </c>
      <c r="T164" s="50">
        <f t="shared" si="94"/>
        <v>5064.9365303244003</v>
      </c>
      <c r="U164" s="49">
        <v>0</v>
      </c>
      <c r="V164" s="7">
        <v>0</v>
      </c>
      <c r="W164" s="50">
        <v>0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59.25</v>
      </c>
      <c r="AQ164" s="7">
        <v>339</v>
      </c>
      <c r="AR164" s="50">
        <f t="shared" si="99"/>
        <v>5721.5189873417721</v>
      </c>
      <c r="AS164" s="49">
        <v>0</v>
      </c>
      <c r="AT164" s="7">
        <v>0</v>
      </c>
      <c r="AU164" s="50">
        <v>0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49">
        <v>0</v>
      </c>
      <c r="BF164" s="7">
        <v>0</v>
      </c>
      <c r="BG164" s="50">
        <f t="shared" si="95"/>
        <v>0</v>
      </c>
      <c r="BH164" s="49">
        <v>0</v>
      </c>
      <c r="BI164" s="7">
        <v>0</v>
      </c>
      <c r="BJ164" s="50">
        <f t="shared" si="96"/>
        <v>0</v>
      </c>
      <c r="BK164" s="49">
        <v>0</v>
      </c>
      <c r="BL164" s="7">
        <v>0</v>
      </c>
      <c r="BM164" s="50">
        <v>0</v>
      </c>
      <c r="BN164" s="49">
        <v>0</v>
      </c>
      <c r="BO164" s="7">
        <v>0</v>
      </c>
      <c r="BP164" s="50">
        <v>0</v>
      </c>
      <c r="BQ164" s="49">
        <v>0</v>
      </c>
      <c r="BR164" s="7">
        <v>0</v>
      </c>
      <c r="BS164" s="50">
        <v>0</v>
      </c>
      <c r="BT164" s="8">
        <f t="shared" si="97"/>
        <v>147.875</v>
      </c>
      <c r="BU164" s="13">
        <f t="shared" si="98"/>
        <v>787.88</v>
      </c>
    </row>
    <row r="165" spans="1:73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0.5</v>
      </c>
      <c r="G165" s="7">
        <v>6.54</v>
      </c>
      <c r="H165" s="50">
        <f t="shared" ref="H165:H171" si="100">G165/F165*1000</f>
        <v>13080</v>
      </c>
      <c r="I165" s="49">
        <v>0</v>
      </c>
      <c r="J165" s="7">
        <v>0</v>
      </c>
      <c r="K165" s="50">
        <v>0</v>
      </c>
      <c r="L165" s="49">
        <v>0</v>
      </c>
      <c r="M165" s="7">
        <v>0</v>
      </c>
      <c r="N165" s="50">
        <v>0</v>
      </c>
      <c r="O165" s="49">
        <v>0</v>
      </c>
      <c r="P165" s="7">
        <v>0</v>
      </c>
      <c r="Q165" s="50">
        <v>0</v>
      </c>
      <c r="R165" s="49">
        <v>214.25</v>
      </c>
      <c r="S165" s="7">
        <v>936.86</v>
      </c>
      <c r="T165" s="50">
        <f t="shared" si="94"/>
        <v>4372.7421236872815</v>
      </c>
      <c r="U165" s="49">
        <v>0</v>
      </c>
      <c r="V165" s="7">
        <v>0</v>
      </c>
      <c r="W165" s="50">
        <v>0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49">
        <v>0</v>
      </c>
      <c r="BF165" s="7">
        <v>0</v>
      </c>
      <c r="BG165" s="50">
        <f t="shared" si="95"/>
        <v>0</v>
      </c>
      <c r="BH165" s="49">
        <v>0</v>
      </c>
      <c r="BI165" s="7">
        <v>0</v>
      </c>
      <c r="BJ165" s="50">
        <f t="shared" si="96"/>
        <v>0</v>
      </c>
      <c r="BK165" s="49">
        <v>0</v>
      </c>
      <c r="BL165" s="7">
        <v>0</v>
      </c>
      <c r="BM165" s="50">
        <v>0</v>
      </c>
      <c r="BN165" s="49">
        <v>0</v>
      </c>
      <c r="BO165" s="7">
        <v>0</v>
      </c>
      <c r="BP165" s="50">
        <v>0</v>
      </c>
      <c r="BQ165" s="49">
        <v>0</v>
      </c>
      <c r="BR165" s="7">
        <v>0</v>
      </c>
      <c r="BS165" s="50">
        <v>0</v>
      </c>
      <c r="BT165" s="8">
        <f t="shared" si="97"/>
        <v>214.75</v>
      </c>
      <c r="BU165" s="13">
        <f t="shared" si="98"/>
        <v>943.4</v>
      </c>
    </row>
    <row r="166" spans="1:73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>
        <v>0</v>
      </c>
      <c r="M166" s="7">
        <v>0</v>
      </c>
      <c r="N166" s="50">
        <v>0</v>
      </c>
      <c r="O166" s="49">
        <v>0</v>
      </c>
      <c r="P166" s="7">
        <v>0</v>
      </c>
      <c r="Q166" s="50">
        <v>0</v>
      </c>
      <c r="R166" s="49">
        <v>258.14999999999998</v>
      </c>
      <c r="S166" s="7">
        <v>1115.26</v>
      </c>
      <c r="T166" s="50">
        <f t="shared" si="94"/>
        <v>4320.2014332752278</v>
      </c>
      <c r="U166" s="49">
        <v>0</v>
      </c>
      <c r="V166" s="7">
        <v>0</v>
      </c>
      <c r="W166" s="50">
        <v>0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49">
        <v>0</v>
      </c>
      <c r="BF166" s="7">
        <v>0</v>
      </c>
      <c r="BG166" s="50">
        <f t="shared" si="95"/>
        <v>0</v>
      </c>
      <c r="BH166" s="49">
        <v>0</v>
      </c>
      <c r="BI166" s="7">
        <v>0</v>
      </c>
      <c r="BJ166" s="50">
        <f t="shared" si="96"/>
        <v>0</v>
      </c>
      <c r="BK166" s="49">
        <v>0</v>
      </c>
      <c r="BL166" s="7">
        <v>0</v>
      </c>
      <c r="BM166" s="50">
        <v>0</v>
      </c>
      <c r="BN166" s="49">
        <v>0</v>
      </c>
      <c r="BO166" s="7">
        <v>0</v>
      </c>
      <c r="BP166" s="50">
        <v>0</v>
      </c>
      <c r="BQ166" s="49">
        <v>0</v>
      </c>
      <c r="BR166" s="7">
        <v>0</v>
      </c>
      <c r="BS166" s="50">
        <v>0</v>
      </c>
      <c r="BT166" s="8">
        <f t="shared" si="97"/>
        <v>258.14999999999998</v>
      </c>
      <c r="BU166" s="13">
        <f t="shared" si="98"/>
        <v>1115.26</v>
      </c>
    </row>
    <row r="167" spans="1:73" x14ac:dyDescent="0.3">
      <c r="A167" s="42">
        <v>2016</v>
      </c>
      <c r="B167" s="43" t="s">
        <v>10</v>
      </c>
      <c r="C167" s="49">
        <v>5.25</v>
      </c>
      <c r="D167" s="7">
        <v>27.25</v>
      </c>
      <c r="E167" s="50">
        <f t="shared" ref="E167:E173" si="101">D167/C167*1000</f>
        <v>5190.4761904761908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>
        <v>0</v>
      </c>
      <c r="M167" s="7">
        <v>0</v>
      </c>
      <c r="N167" s="50">
        <v>0</v>
      </c>
      <c r="O167" s="49">
        <v>0</v>
      </c>
      <c r="P167" s="7">
        <v>0</v>
      </c>
      <c r="Q167" s="50">
        <v>0</v>
      </c>
      <c r="R167" s="49">
        <v>156.5</v>
      </c>
      <c r="S167" s="7">
        <v>736.32</v>
      </c>
      <c r="T167" s="50">
        <f t="shared" si="94"/>
        <v>4704.9201277955272</v>
      </c>
      <c r="U167" s="49">
        <v>0</v>
      </c>
      <c r="V167" s="7">
        <v>0</v>
      </c>
      <c r="W167" s="50">
        <v>0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23.640999999999998</v>
      </c>
      <c r="AE167" s="7">
        <v>96.57</v>
      </c>
      <c r="AF167" s="50">
        <f t="shared" ref="AF167:AF171" si="102">AE167/AD167*1000</f>
        <v>4084.8525866080117</v>
      </c>
      <c r="AG167" s="49">
        <v>0</v>
      </c>
      <c r="AH167" s="7">
        <v>0</v>
      </c>
      <c r="AI167" s="50">
        <v>0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19.75</v>
      </c>
      <c r="AQ167" s="7">
        <v>109.77</v>
      </c>
      <c r="AR167" s="50">
        <f t="shared" si="99"/>
        <v>5557.9746835443038</v>
      </c>
      <c r="AS167" s="49">
        <v>0</v>
      </c>
      <c r="AT167" s="7">
        <v>0</v>
      </c>
      <c r="AU167" s="50">
        <v>0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49">
        <v>0</v>
      </c>
      <c r="BF167" s="7">
        <v>0</v>
      </c>
      <c r="BG167" s="50">
        <f t="shared" si="95"/>
        <v>0</v>
      </c>
      <c r="BH167" s="49">
        <v>0</v>
      </c>
      <c r="BI167" s="7">
        <v>0</v>
      </c>
      <c r="BJ167" s="50">
        <f t="shared" si="96"/>
        <v>0</v>
      </c>
      <c r="BK167" s="49">
        <v>0</v>
      </c>
      <c r="BL167" s="7">
        <v>0</v>
      </c>
      <c r="BM167" s="50">
        <v>0</v>
      </c>
      <c r="BN167" s="49">
        <v>0</v>
      </c>
      <c r="BO167" s="7">
        <v>0</v>
      </c>
      <c r="BP167" s="50">
        <v>0</v>
      </c>
      <c r="BQ167" s="49">
        <v>0</v>
      </c>
      <c r="BR167" s="7">
        <v>0</v>
      </c>
      <c r="BS167" s="50">
        <v>0</v>
      </c>
      <c r="BT167" s="8">
        <f t="shared" si="97"/>
        <v>205.14099999999999</v>
      </c>
      <c r="BU167" s="13">
        <f t="shared" si="98"/>
        <v>969.91000000000008</v>
      </c>
    </row>
    <row r="168" spans="1:73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>
        <v>0</v>
      </c>
      <c r="M168" s="7">
        <v>0</v>
      </c>
      <c r="N168" s="50">
        <v>0</v>
      </c>
      <c r="O168" s="49">
        <v>0</v>
      </c>
      <c r="P168" s="7">
        <v>0</v>
      </c>
      <c r="Q168" s="50">
        <v>0</v>
      </c>
      <c r="R168" s="49">
        <v>85.25</v>
      </c>
      <c r="S168" s="7">
        <v>371.98</v>
      </c>
      <c r="T168" s="50">
        <f t="shared" si="94"/>
        <v>4363.4017595307914</v>
      </c>
      <c r="U168" s="49">
        <v>0</v>
      </c>
      <c r="V168" s="7">
        <v>0</v>
      </c>
      <c r="W168" s="50">
        <v>0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19.75</v>
      </c>
      <c r="AQ168" s="7">
        <v>112.65</v>
      </c>
      <c r="AR168" s="50">
        <f t="shared" si="99"/>
        <v>5703.7974683544307</v>
      </c>
      <c r="AS168" s="49">
        <v>0</v>
      </c>
      <c r="AT168" s="7">
        <v>0</v>
      </c>
      <c r="AU168" s="50">
        <v>0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49">
        <v>0</v>
      </c>
      <c r="BF168" s="7">
        <v>0</v>
      </c>
      <c r="BG168" s="50">
        <f t="shared" si="95"/>
        <v>0</v>
      </c>
      <c r="BH168" s="49">
        <v>0</v>
      </c>
      <c r="BI168" s="7">
        <v>0</v>
      </c>
      <c r="BJ168" s="50">
        <f t="shared" si="96"/>
        <v>0</v>
      </c>
      <c r="BK168" s="49">
        <v>0</v>
      </c>
      <c r="BL168" s="7">
        <v>0</v>
      </c>
      <c r="BM168" s="50">
        <v>0</v>
      </c>
      <c r="BN168" s="49">
        <v>0</v>
      </c>
      <c r="BO168" s="7">
        <v>0</v>
      </c>
      <c r="BP168" s="50">
        <v>0</v>
      </c>
      <c r="BQ168" s="49">
        <v>0</v>
      </c>
      <c r="BR168" s="7">
        <v>0</v>
      </c>
      <c r="BS168" s="50">
        <v>0</v>
      </c>
      <c r="BT168" s="8">
        <f t="shared" si="97"/>
        <v>105</v>
      </c>
      <c r="BU168" s="13">
        <f t="shared" si="98"/>
        <v>484.63</v>
      </c>
    </row>
    <row r="169" spans="1:73" x14ac:dyDescent="0.3">
      <c r="A169" s="42">
        <v>2016</v>
      </c>
      <c r="B169" s="43" t="s">
        <v>12</v>
      </c>
      <c r="C169" s="49">
        <v>10</v>
      </c>
      <c r="D169" s="7">
        <v>51.85</v>
      </c>
      <c r="E169" s="50">
        <f t="shared" si="101"/>
        <v>5185.0000000000009</v>
      </c>
      <c r="F169" s="49">
        <v>1.6E-2</v>
      </c>
      <c r="G169" s="7">
        <v>0.23</v>
      </c>
      <c r="H169" s="50">
        <f t="shared" si="100"/>
        <v>14375</v>
      </c>
      <c r="I169" s="49">
        <v>0</v>
      </c>
      <c r="J169" s="7">
        <v>0</v>
      </c>
      <c r="K169" s="50">
        <v>0</v>
      </c>
      <c r="L169" s="49">
        <v>0</v>
      </c>
      <c r="M169" s="7">
        <v>0</v>
      </c>
      <c r="N169" s="50">
        <v>0</v>
      </c>
      <c r="O169" s="49">
        <v>0</v>
      </c>
      <c r="P169" s="7">
        <v>0</v>
      </c>
      <c r="Q169" s="50">
        <v>0</v>
      </c>
      <c r="R169" s="49">
        <v>107.65</v>
      </c>
      <c r="S169" s="7">
        <v>488.14</v>
      </c>
      <c r="T169" s="50">
        <f t="shared" si="94"/>
        <v>4534.5099860659539</v>
      </c>
      <c r="U169" s="49">
        <v>0</v>
      </c>
      <c r="V169" s="7">
        <v>0</v>
      </c>
      <c r="W169" s="50">
        <v>0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49">
        <v>0</v>
      </c>
      <c r="BF169" s="7">
        <v>0</v>
      </c>
      <c r="BG169" s="50">
        <f t="shared" si="95"/>
        <v>0</v>
      </c>
      <c r="BH169" s="49">
        <v>0</v>
      </c>
      <c r="BI169" s="7">
        <v>0</v>
      </c>
      <c r="BJ169" s="50">
        <f t="shared" si="96"/>
        <v>0</v>
      </c>
      <c r="BK169" s="49">
        <v>0</v>
      </c>
      <c r="BL169" s="7">
        <v>0</v>
      </c>
      <c r="BM169" s="50">
        <v>0</v>
      </c>
      <c r="BN169" s="49">
        <v>0</v>
      </c>
      <c r="BO169" s="7">
        <v>0</v>
      </c>
      <c r="BP169" s="50">
        <v>0</v>
      </c>
      <c r="BQ169" s="49">
        <v>0</v>
      </c>
      <c r="BR169" s="7">
        <v>0</v>
      </c>
      <c r="BS169" s="50">
        <v>0</v>
      </c>
      <c r="BT169" s="8">
        <f t="shared" si="97"/>
        <v>117.66600000000001</v>
      </c>
      <c r="BU169" s="13">
        <f t="shared" si="98"/>
        <v>540.22</v>
      </c>
    </row>
    <row r="170" spans="1:73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0.5</v>
      </c>
      <c r="G170" s="7">
        <v>6.23</v>
      </c>
      <c r="H170" s="50">
        <f t="shared" si="100"/>
        <v>12460</v>
      </c>
      <c r="I170" s="49">
        <v>0</v>
      </c>
      <c r="J170" s="7">
        <v>0</v>
      </c>
      <c r="K170" s="50">
        <v>0</v>
      </c>
      <c r="L170" s="49">
        <v>0</v>
      </c>
      <c r="M170" s="7">
        <v>0</v>
      </c>
      <c r="N170" s="50">
        <v>0</v>
      </c>
      <c r="O170" s="49">
        <v>0</v>
      </c>
      <c r="P170" s="7">
        <v>0</v>
      </c>
      <c r="Q170" s="50">
        <v>0</v>
      </c>
      <c r="R170" s="49">
        <v>20.75</v>
      </c>
      <c r="S170" s="7">
        <v>99.55</v>
      </c>
      <c r="T170" s="50">
        <f t="shared" si="94"/>
        <v>4797.5903614457829</v>
      </c>
      <c r="U170" s="49">
        <v>0</v>
      </c>
      <c r="V170" s="7">
        <v>0</v>
      </c>
      <c r="W170" s="50">
        <v>0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49">
        <v>0</v>
      </c>
      <c r="BF170" s="7">
        <v>0</v>
      </c>
      <c r="BG170" s="50">
        <f t="shared" si="95"/>
        <v>0</v>
      </c>
      <c r="BH170" s="49">
        <v>0</v>
      </c>
      <c r="BI170" s="7">
        <v>0</v>
      </c>
      <c r="BJ170" s="50">
        <f t="shared" si="96"/>
        <v>0</v>
      </c>
      <c r="BK170" s="49">
        <v>0</v>
      </c>
      <c r="BL170" s="7">
        <v>0</v>
      </c>
      <c r="BM170" s="50">
        <v>0</v>
      </c>
      <c r="BN170" s="49">
        <v>0</v>
      </c>
      <c r="BO170" s="7">
        <v>0</v>
      </c>
      <c r="BP170" s="50">
        <v>0</v>
      </c>
      <c r="BQ170" s="49">
        <v>0</v>
      </c>
      <c r="BR170" s="7">
        <v>0</v>
      </c>
      <c r="BS170" s="50">
        <v>0</v>
      </c>
      <c r="BT170" s="8">
        <f t="shared" si="97"/>
        <v>21.25</v>
      </c>
      <c r="BU170" s="13">
        <f t="shared" si="98"/>
        <v>105.78</v>
      </c>
    </row>
    <row r="171" spans="1:73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6.0000000000000001E-3</v>
      </c>
      <c r="G171" s="7">
        <v>5.46</v>
      </c>
      <c r="H171" s="50">
        <f t="shared" si="100"/>
        <v>910000</v>
      </c>
      <c r="I171" s="49">
        <v>0</v>
      </c>
      <c r="J171" s="7">
        <v>0</v>
      </c>
      <c r="K171" s="50">
        <v>0</v>
      </c>
      <c r="L171" s="49">
        <v>0</v>
      </c>
      <c r="M171" s="7">
        <v>0</v>
      </c>
      <c r="N171" s="50">
        <v>0</v>
      </c>
      <c r="O171" s="49">
        <v>0</v>
      </c>
      <c r="P171" s="7">
        <v>0</v>
      </c>
      <c r="Q171" s="50">
        <v>0</v>
      </c>
      <c r="R171" s="49">
        <v>215</v>
      </c>
      <c r="S171" s="7">
        <v>929.41</v>
      </c>
      <c r="T171" s="50">
        <f t="shared" si="94"/>
        <v>4322.8372093023254</v>
      </c>
      <c r="U171" s="49">
        <v>0</v>
      </c>
      <c r="V171" s="7">
        <v>0</v>
      </c>
      <c r="W171" s="50">
        <v>0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23.640999999999998</v>
      </c>
      <c r="AE171" s="7">
        <v>88.38</v>
      </c>
      <c r="AF171" s="50">
        <f t="shared" si="102"/>
        <v>3738.4205405862695</v>
      </c>
      <c r="AG171" s="49">
        <v>0</v>
      </c>
      <c r="AH171" s="7">
        <v>0</v>
      </c>
      <c r="AI171" s="50">
        <v>0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49">
        <v>0</v>
      </c>
      <c r="BF171" s="7">
        <v>0</v>
      </c>
      <c r="BG171" s="50">
        <f t="shared" si="95"/>
        <v>0</v>
      </c>
      <c r="BH171" s="49">
        <v>0</v>
      </c>
      <c r="BI171" s="7">
        <v>0</v>
      </c>
      <c r="BJ171" s="50">
        <f t="shared" si="96"/>
        <v>0</v>
      </c>
      <c r="BK171" s="49">
        <v>0</v>
      </c>
      <c r="BL171" s="7">
        <v>0</v>
      </c>
      <c r="BM171" s="50">
        <v>0</v>
      </c>
      <c r="BN171" s="49">
        <v>0</v>
      </c>
      <c r="BO171" s="7">
        <v>0</v>
      </c>
      <c r="BP171" s="50">
        <v>0</v>
      </c>
      <c r="BQ171" s="49">
        <v>0</v>
      </c>
      <c r="BR171" s="7">
        <v>0</v>
      </c>
      <c r="BS171" s="50">
        <v>0</v>
      </c>
      <c r="BT171" s="8">
        <f t="shared" si="97"/>
        <v>238.64699999999999</v>
      </c>
      <c r="BU171" s="13">
        <f t="shared" si="98"/>
        <v>1023.25</v>
      </c>
    </row>
    <row r="172" spans="1:73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>
        <v>0</v>
      </c>
      <c r="M172" s="7">
        <v>0</v>
      </c>
      <c r="N172" s="50">
        <v>0</v>
      </c>
      <c r="O172" s="49">
        <v>0</v>
      </c>
      <c r="P172" s="7">
        <v>0</v>
      </c>
      <c r="Q172" s="50">
        <v>0</v>
      </c>
      <c r="R172" s="49">
        <v>88.091999999999999</v>
      </c>
      <c r="S172" s="7">
        <v>444.31</v>
      </c>
      <c r="T172" s="50">
        <f t="shared" si="94"/>
        <v>5043.7043091313635</v>
      </c>
      <c r="U172" s="49">
        <v>0</v>
      </c>
      <c r="V172" s="7">
        <v>0</v>
      </c>
      <c r="W172" s="50">
        <v>0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59.25</v>
      </c>
      <c r="AQ172" s="7">
        <v>326.18</v>
      </c>
      <c r="AR172" s="50">
        <f t="shared" si="99"/>
        <v>5505.1476793248949</v>
      </c>
      <c r="AS172" s="49">
        <v>0</v>
      </c>
      <c r="AT172" s="7">
        <v>0</v>
      </c>
      <c r="AU172" s="50">
        <v>0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49">
        <v>0</v>
      </c>
      <c r="BF172" s="7">
        <v>0</v>
      </c>
      <c r="BG172" s="50">
        <f t="shared" si="95"/>
        <v>0</v>
      </c>
      <c r="BH172" s="49">
        <v>0</v>
      </c>
      <c r="BI172" s="7">
        <v>0</v>
      </c>
      <c r="BJ172" s="50">
        <f t="shared" si="96"/>
        <v>0</v>
      </c>
      <c r="BK172" s="49">
        <v>0</v>
      </c>
      <c r="BL172" s="7">
        <v>0</v>
      </c>
      <c r="BM172" s="50">
        <v>0</v>
      </c>
      <c r="BN172" s="49">
        <v>0</v>
      </c>
      <c r="BO172" s="7">
        <v>0</v>
      </c>
      <c r="BP172" s="50">
        <v>0</v>
      </c>
      <c r="BQ172" s="49">
        <v>0</v>
      </c>
      <c r="BR172" s="7">
        <v>0</v>
      </c>
      <c r="BS172" s="50">
        <v>0</v>
      </c>
      <c r="BT172" s="8">
        <f t="shared" si="97"/>
        <v>147.34199999999998</v>
      </c>
      <c r="BU172" s="13">
        <f t="shared" si="98"/>
        <v>770.49</v>
      </c>
    </row>
    <row r="173" spans="1:73" x14ac:dyDescent="0.3">
      <c r="A173" s="42">
        <v>2016</v>
      </c>
      <c r="B173" s="43" t="s">
        <v>16</v>
      </c>
      <c r="C173" s="49">
        <v>10</v>
      </c>
      <c r="D173" s="7">
        <v>45.76</v>
      </c>
      <c r="E173" s="50">
        <f t="shared" si="101"/>
        <v>4576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>
        <v>0</v>
      </c>
      <c r="M173" s="7">
        <v>0</v>
      </c>
      <c r="N173" s="50">
        <v>0</v>
      </c>
      <c r="O173" s="49">
        <v>0</v>
      </c>
      <c r="P173" s="7">
        <v>0</v>
      </c>
      <c r="Q173" s="50">
        <v>0</v>
      </c>
      <c r="R173" s="49">
        <v>64.5</v>
      </c>
      <c r="S173" s="7">
        <v>254.63</v>
      </c>
      <c r="T173" s="50">
        <f t="shared" si="94"/>
        <v>3947.7519379844962</v>
      </c>
      <c r="U173" s="49">
        <v>0</v>
      </c>
      <c r="V173" s="7">
        <v>0</v>
      </c>
      <c r="W173" s="50">
        <v>0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49">
        <v>0</v>
      </c>
      <c r="BF173" s="7">
        <v>0</v>
      </c>
      <c r="BG173" s="50">
        <f t="shared" si="95"/>
        <v>0</v>
      </c>
      <c r="BH173" s="49">
        <v>0</v>
      </c>
      <c r="BI173" s="7">
        <v>0</v>
      </c>
      <c r="BJ173" s="50">
        <f t="shared" si="96"/>
        <v>0</v>
      </c>
      <c r="BK173" s="49">
        <v>0</v>
      </c>
      <c r="BL173" s="7">
        <v>0</v>
      </c>
      <c r="BM173" s="50">
        <v>0</v>
      </c>
      <c r="BN173" s="49">
        <v>0</v>
      </c>
      <c r="BO173" s="7">
        <v>0</v>
      </c>
      <c r="BP173" s="50">
        <v>0</v>
      </c>
      <c r="BQ173" s="49">
        <v>0</v>
      </c>
      <c r="BR173" s="7">
        <v>0</v>
      </c>
      <c r="BS173" s="50">
        <v>0</v>
      </c>
      <c r="BT173" s="8">
        <f t="shared" si="97"/>
        <v>74.5</v>
      </c>
      <c r="BU173" s="13">
        <f t="shared" si="98"/>
        <v>300.39</v>
      </c>
    </row>
    <row r="174" spans="1:73" ht="15" thickBot="1" x14ac:dyDescent="0.35">
      <c r="A174" s="44"/>
      <c r="B174" s="45" t="s">
        <v>17</v>
      </c>
      <c r="C174" s="52">
        <f>SUM(C162:C173)</f>
        <v>25.25</v>
      </c>
      <c r="D174" s="33">
        <f>SUM(D162:D173)</f>
        <v>124.85999999999999</v>
      </c>
      <c r="E174" s="53"/>
      <c r="F174" s="52">
        <f>SUM(F162:F173)</f>
        <v>1.022</v>
      </c>
      <c r="G174" s="33">
        <f>SUM(G162:G173)</f>
        <v>18.46</v>
      </c>
      <c r="H174" s="53"/>
      <c r="I174" s="52">
        <f>SUM(I162:I173)</f>
        <v>0</v>
      </c>
      <c r="J174" s="33">
        <f>SUM(J162:J173)</f>
        <v>0</v>
      </c>
      <c r="K174" s="53"/>
      <c r="L174" s="52">
        <f>SUM(L162:L173)</f>
        <v>0</v>
      </c>
      <c r="M174" s="33">
        <f>SUM(M162:M173)</f>
        <v>0</v>
      </c>
      <c r="N174" s="53"/>
      <c r="O174" s="52">
        <f>SUM(O162:O173)</f>
        <v>0</v>
      </c>
      <c r="P174" s="33">
        <f>SUM(P162:P173)</f>
        <v>0</v>
      </c>
      <c r="Q174" s="53"/>
      <c r="R174" s="52">
        <f>SUM(R162:R173)</f>
        <v>1427.1170000000002</v>
      </c>
      <c r="S174" s="33">
        <f>SUM(S162:S173)</f>
        <v>6391.5600000000013</v>
      </c>
      <c r="T174" s="53"/>
      <c r="U174" s="52">
        <f>SUM(U162:U173)</f>
        <v>0</v>
      </c>
      <c r="V174" s="33">
        <f>SUM(V162:V173)</f>
        <v>0</v>
      </c>
      <c r="W174" s="53"/>
      <c r="X174" s="52">
        <f>SUM(X162:X173)</f>
        <v>0</v>
      </c>
      <c r="Y174" s="33">
        <f>SUM(Y162:Y173)</f>
        <v>0</v>
      </c>
      <c r="Z174" s="53"/>
      <c r="AA174" s="52">
        <f>SUM(AA162:AA173)</f>
        <v>0</v>
      </c>
      <c r="AB174" s="33">
        <f>SUM(AB162:AB173)</f>
        <v>0</v>
      </c>
      <c r="AC174" s="53"/>
      <c r="AD174" s="52">
        <f>SUM(AD162:AD173)</f>
        <v>47.281999999999996</v>
      </c>
      <c r="AE174" s="33">
        <f>SUM(AE162:AE173)</f>
        <v>184.95</v>
      </c>
      <c r="AF174" s="53"/>
      <c r="AG174" s="52">
        <f>SUM(AG162:AG173)</f>
        <v>0</v>
      </c>
      <c r="AH174" s="33">
        <f>SUM(AH162:AH173)</f>
        <v>0</v>
      </c>
      <c r="AI174" s="53"/>
      <c r="AJ174" s="52">
        <v>0</v>
      </c>
      <c r="AK174" s="33">
        <v>0</v>
      </c>
      <c r="AL174" s="53"/>
      <c r="AM174" s="52">
        <v>0</v>
      </c>
      <c r="AN174" s="33">
        <v>0</v>
      </c>
      <c r="AO174" s="53"/>
      <c r="AP174" s="52">
        <f>SUM(AP162:AP173)</f>
        <v>177.75</v>
      </c>
      <c r="AQ174" s="33">
        <f>SUM(AQ162:AQ173)</f>
        <v>1008.6099999999999</v>
      </c>
      <c r="AR174" s="53"/>
      <c r="AS174" s="52">
        <f>SUM(AS162:AS173)</f>
        <v>0</v>
      </c>
      <c r="AT174" s="33">
        <f>SUM(AT162:AT173)</f>
        <v>0</v>
      </c>
      <c r="AU174" s="53"/>
      <c r="AV174" s="52">
        <f>SUM(AV162:AV173)</f>
        <v>0</v>
      </c>
      <c r="AW174" s="33">
        <f>SUM(AW162:AW173)</f>
        <v>0</v>
      </c>
      <c r="AX174" s="53"/>
      <c r="AY174" s="52">
        <f>SUM(AY162:AY173)</f>
        <v>0</v>
      </c>
      <c r="AZ174" s="33">
        <f>SUM(AZ162:AZ173)</f>
        <v>0</v>
      </c>
      <c r="BA174" s="53"/>
      <c r="BB174" s="52">
        <f>SUM(BB162:BB173)</f>
        <v>0</v>
      </c>
      <c r="BC174" s="33">
        <f>SUM(BC162:BC173)</f>
        <v>0</v>
      </c>
      <c r="BD174" s="53"/>
      <c r="BE174" s="52">
        <f t="shared" ref="BE174:BF174" si="103">SUM(BE162:BE173)</f>
        <v>0</v>
      </c>
      <c r="BF174" s="33">
        <f t="shared" si="103"/>
        <v>0</v>
      </c>
      <c r="BG174" s="53"/>
      <c r="BH174" s="52">
        <f t="shared" ref="BH174:BI174" si="104">SUM(BH162:BH173)</f>
        <v>0</v>
      </c>
      <c r="BI174" s="33">
        <f t="shared" si="104"/>
        <v>0</v>
      </c>
      <c r="BJ174" s="53"/>
      <c r="BK174" s="52">
        <f>SUM(BK162:BK173)</f>
        <v>0</v>
      </c>
      <c r="BL174" s="33">
        <f>SUM(BL162:BL173)</f>
        <v>0</v>
      </c>
      <c r="BM174" s="53"/>
      <c r="BN174" s="52">
        <f>SUM(BN162:BN173)</f>
        <v>0</v>
      </c>
      <c r="BO174" s="33">
        <f>SUM(BO162:BO173)</f>
        <v>0</v>
      </c>
      <c r="BP174" s="53"/>
      <c r="BQ174" s="52">
        <f>SUM(BQ162:BQ173)</f>
        <v>0</v>
      </c>
      <c r="BR174" s="33">
        <f>SUM(BR162:BR173)</f>
        <v>0</v>
      </c>
      <c r="BS174" s="53"/>
      <c r="BT174" s="34">
        <f t="shared" si="97"/>
        <v>1678.421</v>
      </c>
      <c r="BU174" s="35">
        <f t="shared" si="98"/>
        <v>7728.4400000000005</v>
      </c>
    </row>
    <row r="175" spans="1:73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>
        <v>0</v>
      </c>
      <c r="M175" s="7">
        <v>0</v>
      </c>
      <c r="N175" s="50">
        <v>0</v>
      </c>
      <c r="O175" s="49">
        <v>0</v>
      </c>
      <c r="P175" s="7">
        <v>0</v>
      </c>
      <c r="Q175" s="50">
        <v>0</v>
      </c>
      <c r="R175" s="49">
        <v>215</v>
      </c>
      <c r="S175" s="7">
        <v>803.63</v>
      </c>
      <c r="T175" s="50">
        <f t="shared" ref="T175:T186" si="105">S175/R175*1000</f>
        <v>3737.8139534883717</v>
      </c>
      <c r="U175" s="49">
        <v>0</v>
      </c>
      <c r="V175" s="7">
        <v>0</v>
      </c>
      <c r="W175" s="50">
        <v>0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39.5</v>
      </c>
      <c r="AQ175" s="7">
        <v>195.13</v>
      </c>
      <c r="AR175" s="50">
        <f t="shared" ref="AR175:AR181" si="106">AQ175/AP175*1000</f>
        <v>4939.9999999999991</v>
      </c>
      <c r="AS175" s="49">
        <v>0</v>
      </c>
      <c r="AT175" s="7">
        <v>0</v>
      </c>
      <c r="AU175" s="50">
        <v>0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49">
        <v>0</v>
      </c>
      <c r="BF175" s="7">
        <v>0</v>
      </c>
      <c r="BG175" s="50">
        <f t="shared" ref="BG175:BG186" si="107">IF(BE175=0,0,BF175/BE175*1000)</f>
        <v>0</v>
      </c>
      <c r="BH175" s="49">
        <v>0</v>
      </c>
      <c r="BI175" s="7">
        <v>0</v>
      </c>
      <c r="BJ175" s="50">
        <f t="shared" ref="BJ175:BJ186" si="108">IF(BH175=0,0,BI175/BH175*1000)</f>
        <v>0</v>
      </c>
      <c r="BK175" s="49">
        <v>0</v>
      </c>
      <c r="BL175" s="7">
        <v>0</v>
      </c>
      <c r="BM175" s="50">
        <v>0</v>
      </c>
      <c r="BN175" s="49">
        <v>0</v>
      </c>
      <c r="BO175" s="7">
        <v>0</v>
      </c>
      <c r="BP175" s="50">
        <v>0</v>
      </c>
      <c r="BQ175" s="49">
        <v>0</v>
      </c>
      <c r="BR175" s="7">
        <v>0</v>
      </c>
      <c r="BS175" s="50">
        <v>0</v>
      </c>
      <c r="BT175" s="8">
        <f t="shared" ref="BT175:BT187" si="109">SUM(BQ175,BK175,BB175,AP175,X175,U175,R175,O175,L175,I175,F175,C175+BN175+AA175+AD175+AY175+AV175+AM175)</f>
        <v>254.5</v>
      </c>
      <c r="BU175" s="13">
        <f t="shared" ref="BU175:BU187" si="110">SUM(BR175,BL175,BC175,AQ175,Y175,V175,S175,P175,M175,J175,G175,D175+BO175+AB175+AE175+AZ175+AW175+AN175)</f>
        <v>998.76</v>
      </c>
    </row>
    <row r="176" spans="1:73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>
        <v>0</v>
      </c>
      <c r="M176" s="7">
        <v>0</v>
      </c>
      <c r="N176" s="50">
        <v>0</v>
      </c>
      <c r="O176" s="49">
        <v>0</v>
      </c>
      <c r="P176" s="7">
        <v>0</v>
      </c>
      <c r="Q176" s="50">
        <v>0</v>
      </c>
      <c r="R176" s="49">
        <v>171.28800000000001</v>
      </c>
      <c r="S176" s="7">
        <v>692.99</v>
      </c>
      <c r="T176" s="50">
        <f t="shared" si="105"/>
        <v>4045.7591892018118</v>
      </c>
      <c r="U176" s="49">
        <v>0</v>
      </c>
      <c r="V176" s="7">
        <v>0</v>
      </c>
      <c r="W176" s="50">
        <v>0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19.75</v>
      </c>
      <c r="AQ176" s="7">
        <v>102.18</v>
      </c>
      <c r="AR176" s="50">
        <f t="shared" si="106"/>
        <v>5173.67088607595</v>
      </c>
      <c r="AS176" s="49">
        <v>0</v>
      </c>
      <c r="AT176" s="7">
        <v>0</v>
      </c>
      <c r="AU176" s="50">
        <v>0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49">
        <v>0</v>
      </c>
      <c r="BF176" s="7">
        <v>0</v>
      </c>
      <c r="BG176" s="50">
        <f t="shared" si="107"/>
        <v>0</v>
      </c>
      <c r="BH176" s="49">
        <v>0</v>
      </c>
      <c r="BI176" s="7">
        <v>0</v>
      </c>
      <c r="BJ176" s="50">
        <f t="shared" si="108"/>
        <v>0</v>
      </c>
      <c r="BK176" s="49">
        <v>0</v>
      </c>
      <c r="BL176" s="7">
        <v>0</v>
      </c>
      <c r="BM176" s="50">
        <v>0</v>
      </c>
      <c r="BN176" s="49">
        <v>0</v>
      </c>
      <c r="BO176" s="7">
        <v>0</v>
      </c>
      <c r="BP176" s="50">
        <v>0</v>
      </c>
      <c r="BQ176" s="49">
        <v>0</v>
      </c>
      <c r="BR176" s="7">
        <v>0</v>
      </c>
      <c r="BS176" s="50">
        <v>0</v>
      </c>
      <c r="BT176" s="8">
        <f t="shared" si="109"/>
        <v>191.03800000000001</v>
      </c>
      <c r="BU176" s="13">
        <f t="shared" si="110"/>
        <v>795.17000000000007</v>
      </c>
    </row>
    <row r="177" spans="1:73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>
        <v>0</v>
      </c>
      <c r="M177" s="7">
        <v>0</v>
      </c>
      <c r="N177" s="50">
        <v>0</v>
      </c>
      <c r="O177" s="49">
        <v>0</v>
      </c>
      <c r="P177" s="7">
        <v>0</v>
      </c>
      <c r="Q177" s="50">
        <v>0</v>
      </c>
      <c r="R177" s="49">
        <v>106.1</v>
      </c>
      <c r="S177" s="7">
        <v>444.61</v>
      </c>
      <c r="T177" s="50">
        <f t="shared" si="105"/>
        <v>4190.4806786050904</v>
      </c>
      <c r="U177" s="49">
        <v>0</v>
      </c>
      <c r="V177" s="7">
        <v>0</v>
      </c>
      <c r="W177" s="50">
        <v>0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24.725000000000001</v>
      </c>
      <c r="AE177" s="7">
        <v>86.09</v>
      </c>
      <c r="AF177" s="50">
        <f t="shared" ref="AF177:AF186" si="111">AE177/AD177*1000</f>
        <v>3481.9009100101111</v>
      </c>
      <c r="AG177" s="49">
        <v>0</v>
      </c>
      <c r="AH177" s="7">
        <v>0</v>
      </c>
      <c r="AI177" s="50">
        <v>0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49">
        <v>0</v>
      </c>
      <c r="BF177" s="7">
        <v>0</v>
      </c>
      <c r="BG177" s="50">
        <f t="shared" si="107"/>
        <v>0</v>
      </c>
      <c r="BH177" s="49">
        <v>0</v>
      </c>
      <c r="BI177" s="7">
        <v>0</v>
      </c>
      <c r="BJ177" s="50">
        <f t="shared" si="108"/>
        <v>0</v>
      </c>
      <c r="BK177" s="49">
        <v>0</v>
      </c>
      <c r="BL177" s="7">
        <v>0</v>
      </c>
      <c r="BM177" s="50">
        <v>0</v>
      </c>
      <c r="BN177" s="49">
        <v>0</v>
      </c>
      <c r="BO177" s="7">
        <v>0</v>
      </c>
      <c r="BP177" s="50">
        <v>0</v>
      </c>
      <c r="BQ177" s="49">
        <v>0</v>
      </c>
      <c r="BR177" s="7">
        <v>0</v>
      </c>
      <c r="BS177" s="50">
        <v>0</v>
      </c>
      <c r="BT177" s="8">
        <f t="shared" si="109"/>
        <v>130.82499999999999</v>
      </c>
      <c r="BU177" s="13">
        <f t="shared" si="110"/>
        <v>530.70000000000005</v>
      </c>
    </row>
    <row r="178" spans="1:73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>
        <v>0</v>
      </c>
      <c r="M178" s="7">
        <v>0</v>
      </c>
      <c r="N178" s="50">
        <v>0</v>
      </c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39.5</v>
      </c>
      <c r="AQ178" s="7">
        <v>215.94</v>
      </c>
      <c r="AR178" s="50">
        <f t="shared" si="106"/>
        <v>5466.835443037975</v>
      </c>
      <c r="AS178" s="49">
        <v>0</v>
      </c>
      <c r="AT178" s="7">
        <v>0</v>
      </c>
      <c r="AU178" s="50">
        <v>0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49">
        <v>0</v>
      </c>
      <c r="BF178" s="7">
        <v>0</v>
      </c>
      <c r="BG178" s="50">
        <f t="shared" si="107"/>
        <v>0</v>
      </c>
      <c r="BH178" s="49">
        <v>0</v>
      </c>
      <c r="BI178" s="7">
        <v>0</v>
      </c>
      <c r="BJ178" s="50">
        <f t="shared" si="108"/>
        <v>0</v>
      </c>
      <c r="BK178" s="49">
        <v>0</v>
      </c>
      <c r="BL178" s="7">
        <v>0</v>
      </c>
      <c r="BM178" s="50">
        <v>0</v>
      </c>
      <c r="BN178" s="49">
        <v>0</v>
      </c>
      <c r="BO178" s="7">
        <v>0</v>
      </c>
      <c r="BP178" s="50">
        <v>0</v>
      </c>
      <c r="BQ178" s="49">
        <v>0</v>
      </c>
      <c r="BR178" s="7">
        <v>0</v>
      </c>
      <c r="BS178" s="50">
        <v>0</v>
      </c>
      <c r="BT178" s="8">
        <f t="shared" si="109"/>
        <v>39.5</v>
      </c>
      <c r="BU178" s="13">
        <f t="shared" si="110"/>
        <v>215.94</v>
      </c>
    </row>
    <row r="179" spans="1:73" x14ac:dyDescent="0.3">
      <c r="A179" s="42">
        <v>2017</v>
      </c>
      <c r="B179" s="43" t="s">
        <v>9</v>
      </c>
      <c r="C179" s="49">
        <v>9</v>
      </c>
      <c r="D179" s="7">
        <v>45.46</v>
      </c>
      <c r="E179" s="50">
        <f t="shared" ref="E179:E186" si="112">D179/C179*1000</f>
        <v>5051.1111111111113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>
        <v>0</v>
      </c>
      <c r="M179" s="7">
        <v>0</v>
      </c>
      <c r="N179" s="50">
        <v>0</v>
      </c>
      <c r="O179" s="49">
        <v>0</v>
      </c>
      <c r="P179" s="7">
        <v>0</v>
      </c>
      <c r="Q179" s="50">
        <v>0</v>
      </c>
      <c r="R179" s="49">
        <v>129</v>
      </c>
      <c r="S179" s="7">
        <v>584.64</v>
      </c>
      <c r="T179" s="50">
        <f t="shared" si="105"/>
        <v>4532.0930232558139</v>
      </c>
      <c r="U179" s="49">
        <v>0</v>
      </c>
      <c r="V179" s="7">
        <v>0</v>
      </c>
      <c r="W179" s="50">
        <v>0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49">
        <v>0</v>
      </c>
      <c r="BF179" s="7">
        <v>0</v>
      </c>
      <c r="BG179" s="50">
        <f t="shared" si="107"/>
        <v>0</v>
      </c>
      <c r="BH179" s="49">
        <v>0</v>
      </c>
      <c r="BI179" s="7">
        <v>0</v>
      </c>
      <c r="BJ179" s="50">
        <f t="shared" si="108"/>
        <v>0</v>
      </c>
      <c r="BK179" s="49">
        <v>0</v>
      </c>
      <c r="BL179" s="7">
        <v>0</v>
      </c>
      <c r="BM179" s="50">
        <v>0</v>
      </c>
      <c r="BN179" s="49">
        <v>0</v>
      </c>
      <c r="BO179" s="7">
        <v>0</v>
      </c>
      <c r="BP179" s="50">
        <v>0</v>
      </c>
      <c r="BQ179" s="49">
        <v>0</v>
      </c>
      <c r="BR179" s="7">
        <v>0</v>
      </c>
      <c r="BS179" s="50">
        <v>0</v>
      </c>
      <c r="BT179" s="8">
        <f t="shared" si="109"/>
        <v>138</v>
      </c>
      <c r="BU179" s="13">
        <f t="shared" si="110"/>
        <v>630.1</v>
      </c>
    </row>
    <row r="180" spans="1:73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>
        <v>0</v>
      </c>
      <c r="M180" s="7">
        <v>0</v>
      </c>
      <c r="N180" s="50">
        <v>0</v>
      </c>
      <c r="O180" s="49">
        <v>1</v>
      </c>
      <c r="P180" s="7">
        <v>21.81</v>
      </c>
      <c r="Q180" s="50">
        <f t="shared" ref="Q180:Q183" si="113">P180/O180*1000</f>
        <v>21810</v>
      </c>
      <c r="R180" s="49">
        <v>214.25</v>
      </c>
      <c r="S180" s="7">
        <v>991.48</v>
      </c>
      <c r="T180" s="50">
        <f t="shared" si="105"/>
        <v>4627.6779463243874</v>
      </c>
      <c r="U180" s="49">
        <v>0</v>
      </c>
      <c r="V180" s="7">
        <v>0</v>
      </c>
      <c r="W180" s="50">
        <v>0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6.0000000000000001E-3</v>
      </c>
      <c r="AZ180" s="7">
        <v>0.01</v>
      </c>
      <c r="BA180" s="50">
        <f t="shared" ref="BA180" si="114">AZ180/AY180*1000</f>
        <v>1666.6666666666667</v>
      </c>
      <c r="BB180" s="49">
        <v>0</v>
      </c>
      <c r="BC180" s="7">
        <v>0</v>
      </c>
      <c r="BD180" s="50">
        <v>0</v>
      </c>
      <c r="BE180" s="49">
        <v>0</v>
      </c>
      <c r="BF180" s="7">
        <v>0</v>
      </c>
      <c r="BG180" s="50">
        <f t="shared" si="107"/>
        <v>0</v>
      </c>
      <c r="BH180" s="49">
        <v>0</v>
      </c>
      <c r="BI180" s="7">
        <v>0</v>
      </c>
      <c r="BJ180" s="50">
        <f t="shared" si="108"/>
        <v>0</v>
      </c>
      <c r="BK180" s="49">
        <v>0</v>
      </c>
      <c r="BL180" s="7">
        <v>0</v>
      </c>
      <c r="BM180" s="50">
        <v>0</v>
      </c>
      <c r="BN180" s="49">
        <v>0</v>
      </c>
      <c r="BO180" s="7">
        <v>0</v>
      </c>
      <c r="BP180" s="50">
        <v>0</v>
      </c>
      <c r="BQ180" s="49">
        <v>0</v>
      </c>
      <c r="BR180" s="7">
        <v>0</v>
      </c>
      <c r="BS180" s="50">
        <v>0</v>
      </c>
      <c r="BT180" s="8">
        <f t="shared" si="109"/>
        <v>215.256</v>
      </c>
      <c r="BU180" s="13">
        <f t="shared" si="110"/>
        <v>1013.3</v>
      </c>
    </row>
    <row r="181" spans="1:73" x14ac:dyDescent="0.3">
      <c r="A181" s="42">
        <v>2017</v>
      </c>
      <c r="B181" s="43" t="s">
        <v>11</v>
      </c>
      <c r="C181" s="49">
        <v>10.5</v>
      </c>
      <c r="D181" s="7">
        <v>58.34</v>
      </c>
      <c r="E181" s="50">
        <f t="shared" si="112"/>
        <v>5556.1904761904761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>
        <v>0</v>
      </c>
      <c r="M181" s="7">
        <v>0</v>
      </c>
      <c r="N181" s="50">
        <v>0</v>
      </c>
      <c r="O181" s="49">
        <v>0</v>
      </c>
      <c r="P181" s="7">
        <v>0</v>
      </c>
      <c r="Q181" s="50">
        <v>0</v>
      </c>
      <c r="R181" s="49">
        <v>20.75</v>
      </c>
      <c r="S181" s="7">
        <v>92.34</v>
      </c>
      <c r="T181" s="50">
        <f t="shared" si="105"/>
        <v>4450.1204819277109</v>
      </c>
      <c r="U181" s="49">
        <v>0</v>
      </c>
      <c r="V181" s="7">
        <v>0</v>
      </c>
      <c r="W181" s="50">
        <v>0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39.5</v>
      </c>
      <c r="AQ181" s="7">
        <v>217.22</v>
      </c>
      <c r="AR181" s="50">
        <f t="shared" si="106"/>
        <v>5499.2405063291144</v>
      </c>
      <c r="AS181" s="49">
        <v>0</v>
      </c>
      <c r="AT181" s="7">
        <v>0</v>
      </c>
      <c r="AU181" s="50">
        <v>0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49">
        <v>0</v>
      </c>
      <c r="BF181" s="7">
        <v>0</v>
      </c>
      <c r="BG181" s="50">
        <f t="shared" si="107"/>
        <v>0</v>
      </c>
      <c r="BH181" s="49">
        <v>0</v>
      </c>
      <c r="BI181" s="7">
        <v>0</v>
      </c>
      <c r="BJ181" s="50">
        <f t="shared" si="108"/>
        <v>0</v>
      </c>
      <c r="BK181" s="49">
        <v>0</v>
      </c>
      <c r="BL181" s="7">
        <v>0</v>
      </c>
      <c r="BM181" s="50">
        <v>0</v>
      </c>
      <c r="BN181" s="49">
        <v>0</v>
      </c>
      <c r="BO181" s="7">
        <v>0</v>
      </c>
      <c r="BP181" s="50">
        <v>0</v>
      </c>
      <c r="BQ181" s="49">
        <v>0</v>
      </c>
      <c r="BR181" s="7">
        <v>0</v>
      </c>
      <c r="BS181" s="50">
        <v>0</v>
      </c>
      <c r="BT181" s="8">
        <f t="shared" si="109"/>
        <v>70.75</v>
      </c>
      <c r="BU181" s="13">
        <f t="shared" si="110"/>
        <v>367.9</v>
      </c>
    </row>
    <row r="182" spans="1:73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>
        <v>0</v>
      </c>
      <c r="M182" s="7">
        <v>0</v>
      </c>
      <c r="N182" s="50">
        <v>0</v>
      </c>
      <c r="O182" s="49">
        <v>0</v>
      </c>
      <c r="P182" s="7">
        <v>0</v>
      </c>
      <c r="Q182" s="50">
        <v>0</v>
      </c>
      <c r="R182" s="49">
        <v>85.25</v>
      </c>
      <c r="S182" s="7">
        <v>428.87</v>
      </c>
      <c r="T182" s="50">
        <f t="shared" si="105"/>
        <v>5030.7331378299123</v>
      </c>
      <c r="U182" s="49">
        <v>0</v>
      </c>
      <c r="V182" s="7">
        <v>0</v>
      </c>
      <c r="W182" s="50">
        <v>0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24.725000000000001</v>
      </c>
      <c r="AE182" s="7">
        <v>92.47</v>
      </c>
      <c r="AF182" s="50">
        <f t="shared" si="111"/>
        <v>3739.9393326592512</v>
      </c>
      <c r="AG182" s="49">
        <v>0</v>
      </c>
      <c r="AH182" s="7">
        <v>0</v>
      </c>
      <c r="AI182" s="50">
        <v>0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1.25</v>
      </c>
      <c r="AW182" s="7">
        <v>4.01</v>
      </c>
      <c r="AX182" s="50">
        <f t="shared" ref="AX182" si="115">AW182/AV182*1000</f>
        <v>3207.9999999999995</v>
      </c>
      <c r="AY182" s="49">
        <v>0</v>
      </c>
      <c r="AZ182" s="7">
        <v>0</v>
      </c>
      <c r="BA182" s="50">
        <v>0</v>
      </c>
      <c r="BB182" s="49">
        <v>0</v>
      </c>
      <c r="BC182" s="7">
        <v>0</v>
      </c>
      <c r="BD182" s="50">
        <v>0</v>
      </c>
      <c r="BE182" s="49">
        <v>0</v>
      </c>
      <c r="BF182" s="7">
        <v>0</v>
      </c>
      <c r="BG182" s="50">
        <f t="shared" si="107"/>
        <v>0</v>
      </c>
      <c r="BH182" s="49">
        <v>0</v>
      </c>
      <c r="BI182" s="7">
        <v>0</v>
      </c>
      <c r="BJ182" s="50">
        <f t="shared" si="108"/>
        <v>0</v>
      </c>
      <c r="BK182" s="49">
        <v>0</v>
      </c>
      <c r="BL182" s="7">
        <v>0</v>
      </c>
      <c r="BM182" s="50">
        <v>0</v>
      </c>
      <c r="BN182" s="49">
        <v>0</v>
      </c>
      <c r="BO182" s="7">
        <v>0</v>
      </c>
      <c r="BP182" s="50">
        <v>0</v>
      </c>
      <c r="BQ182" s="49">
        <v>0</v>
      </c>
      <c r="BR182" s="7">
        <v>0</v>
      </c>
      <c r="BS182" s="50">
        <v>0</v>
      </c>
      <c r="BT182" s="8">
        <f t="shared" si="109"/>
        <v>111.22499999999999</v>
      </c>
      <c r="BU182" s="13">
        <f t="shared" si="110"/>
        <v>525.35</v>
      </c>
    </row>
    <row r="183" spans="1:73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>
        <v>0</v>
      </c>
      <c r="M183" s="7">
        <v>0</v>
      </c>
      <c r="N183" s="50">
        <v>0</v>
      </c>
      <c r="O183" s="49">
        <v>0.05</v>
      </c>
      <c r="P183" s="7">
        <v>0.23</v>
      </c>
      <c r="Q183" s="50">
        <f t="shared" si="113"/>
        <v>4600</v>
      </c>
      <c r="R183" s="49">
        <v>192.85</v>
      </c>
      <c r="S183" s="7">
        <v>959.41</v>
      </c>
      <c r="T183" s="50">
        <f t="shared" si="105"/>
        <v>4974.9027741768214</v>
      </c>
      <c r="U183" s="49">
        <v>0</v>
      </c>
      <c r="V183" s="7">
        <v>0</v>
      </c>
      <c r="W183" s="50">
        <v>0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49">
        <v>0</v>
      </c>
      <c r="BF183" s="7">
        <v>0</v>
      </c>
      <c r="BG183" s="50">
        <f t="shared" si="107"/>
        <v>0</v>
      </c>
      <c r="BH183" s="49">
        <v>0</v>
      </c>
      <c r="BI183" s="7">
        <v>0</v>
      </c>
      <c r="BJ183" s="50">
        <f t="shared" si="108"/>
        <v>0</v>
      </c>
      <c r="BK183" s="49">
        <v>0</v>
      </c>
      <c r="BL183" s="7">
        <v>0</v>
      </c>
      <c r="BM183" s="50">
        <v>0</v>
      </c>
      <c r="BN183" s="49">
        <v>0</v>
      </c>
      <c r="BO183" s="7">
        <v>0</v>
      </c>
      <c r="BP183" s="50">
        <v>0</v>
      </c>
      <c r="BQ183" s="49">
        <v>0</v>
      </c>
      <c r="BR183" s="7">
        <v>0</v>
      </c>
      <c r="BS183" s="50">
        <v>0</v>
      </c>
      <c r="BT183" s="8">
        <f t="shared" si="109"/>
        <v>192.9</v>
      </c>
      <c r="BU183" s="13">
        <f t="shared" si="110"/>
        <v>959.64</v>
      </c>
    </row>
    <row r="184" spans="1:73" x14ac:dyDescent="0.3">
      <c r="A184" s="42">
        <v>2017</v>
      </c>
      <c r="B184" s="43" t="s">
        <v>14</v>
      </c>
      <c r="C184" s="49">
        <v>14.25</v>
      </c>
      <c r="D184" s="7">
        <v>73.55</v>
      </c>
      <c r="E184" s="50">
        <f t="shared" si="112"/>
        <v>5161.4035087719294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>
        <v>0</v>
      </c>
      <c r="M184" s="7">
        <v>0</v>
      </c>
      <c r="N184" s="50">
        <v>0</v>
      </c>
      <c r="O184" s="49">
        <v>0</v>
      </c>
      <c r="P184" s="7">
        <v>0</v>
      </c>
      <c r="Q184" s="50">
        <v>0</v>
      </c>
      <c r="R184" s="49">
        <v>20.75</v>
      </c>
      <c r="S184" s="7">
        <v>102.43</v>
      </c>
      <c r="T184" s="50">
        <f t="shared" si="105"/>
        <v>4936.3855421686749</v>
      </c>
      <c r="U184" s="49">
        <v>0</v>
      </c>
      <c r="V184" s="7">
        <v>0</v>
      </c>
      <c r="W184" s="50">
        <v>0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6.15</v>
      </c>
      <c r="AN184" s="7">
        <v>9</v>
      </c>
      <c r="AO184" s="50">
        <v>1463.4146341463415</v>
      </c>
      <c r="AP184" s="49">
        <v>0</v>
      </c>
      <c r="AQ184" s="7">
        <v>0</v>
      </c>
      <c r="AR184" s="50">
        <v>0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49">
        <v>0</v>
      </c>
      <c r="BF184" s="7">
        <v>0</v>
      </c>
      <c r="BG184" s="50">
        <f t="shared" si="107"/>
        <v>0</v>
      </c>
      <c r="BH184" s="49">
        <v>0</v>
      </c>
      <c r="BI184" s="7">
        <v>0</v>
      </c>
      <c r="BJ184" s="50">
        <f t="shared" si="108"/>
        <v>0</v>
      </c>
      <c r="BK184" s="49">
        <v>0</v>
      </c>
      <c r="BL184" s="7">
        <v>0</v>
      </c>
      <c r="BM184" s="50">
        <v>0</v>
      </c>
      <c r="BN184" s="49">
        <v>0</v>
      </c>
      <c r="BO184" s="7">
        <v>0</v>
      </c>
      <c r="BP184" s="50">
        <v>0</v>
      </c>
      <c r="BQ184" s="49">
        <v>0</v>
      </c>
      <c r="BR184" s="7">
        <v>0</v>
      </c>
      <c r="BS184" s="50">
        <v>0</v>
      </c>
      <c r="BT184" s="8">
        <f t="shared" si="109"/>
        <v>41.15</v>
      </c>
      <c r="BU184" s="13">
        <f t="shared" si="110"/>
        <v>184.98000000000002</v>
      </c>
    </row>
    <row r="185" spans="1:73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>
        <v>0</v>
      </c>
      <c r="M185" s="7">
        <v>0</v>
      </c>
      <c r="N185" s="50">
        <v>0</v>
      </c>
      <c r="O185" s="49">
        <v>0</v>
      </c>
      <c r="P185" s="7">
        <v>0</v>
      </c>
      <c r="Q185" s="50">
        <v>0</v>
      </c>
      <c r="R185" s="49">
        <v>172.89400000000001</v>
      </c>
      <c r="S185" s="7">
        <v>904.44</v>
      </c>
      <c r="T185" s="50">
        <f t="shared" si="105"/>
        <v>5231.1821115828197</v>
      </c>
      <c r="U185" s="49">
        <v>0</v>
      </c>
      <c r="V185" s="7">
        <v>0</v>
      </c>
      <c r="W185" s="50">
        <v>0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49">
        <v>0</v>
      </c>
      <c r="BF185" s="7">
        <v>0</v>
      </c>
      <c r="BG185" s="50">
        <f t="shared" si="107"/>
        <v>0</v>
      </c>
      <c r="BH185" s="49">
        <v>0</v>
      </c>
      <c r="BI185" s="7">
        <v>0</v>
      </c>
      <c r="BJ185" s="50">
        <f t="shared" si="108"/>
        <v>0</v>
      </c>
      <c r="BK185" s="49">
        <v>0</v>
      </c>
      <c r="BL185" s="7">
        <v>0</v>
      </c>
      <c r="BM185" s="50">
        <v>0</v>
      </c>
      <c r="BN185" s="49">
        <v>0</v>
      </c>
      <c r="BO185" s="7">
        <v>0</v>
      </c>
      <c r="BP185" s="50">
        <v>0</v>
      </c>
      <c r="BQ185" s="49">
        <v>0</v>
      </c>
      <c r="BR185" s="7">
        <v>0</v>
      </c>
      <c r="BS185" s="50">
        <v>0</v>
      </c>
      <c r="BT185" s="8">
        <f t="shared" si="109"/>
        <v>172.89400000000001</v>
      </c>
      <c r="BU185" s="13">
        <f t="shared" si="110"/>
        <v>904.44</v>
      </c>
    </row>
    <row r="186" spans="1:73" x14ac:dyDescent="0.3">
      <c r="A186" s="42">
        <v>2017</v>
      </c>
      <c r="B186" s="43" t="s">
        <v>16</v>
      </c>
      <c r="C186" s="49">
        <v>9.75</v>
      </c>
      <c r="D186" s="7">
        <v>53.27</v>
      </c>
      <c r="E186" s="50">
        <f t="shared" si="112"/>
        <v>5463.5897435897441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>
        <v>0</v>
      </c>
      <c r="M186" s="7">
        <v>0</v>
      </c>
      <c r="N186" s="50">
        <v>0</v>
      </c>
      <c r="O186" s="49">
        <v>0</v>
      </c>
      <c r="P186" s="7">
        <v>0</v>
      </c>
      <c r="Q186" s="50">
        <v>0</v>
      </c>
      <c r="R186" s="49">
        <v>150.5</v>
      </c>
      <c r="S186" s="7">
        <v>787.75</v>
      </c>
      <c r="T186" s="50">
        <f t="shared" si="105"/>
        <v>5234.2192691029904</v>
      </c>
      <c r="U186" s="49">
        <v>0</v>
      </c>
      <c r="V186" s="7">
        <v>0</v>
      </c>
      <c r="W186" s="50">
        <v>0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24.675000000000001</v>
      </c>
      <c r="AE186" s="7">
        <v>96.39</v>
      </c>
      <c r="AF186" s="50">
        <f t="shared" si="111"/>
        <v>3906.3829787234044</v>
      </c>
      <c r="AG186" s="49">
        <v>0</v>
      </c>
      <c r="AH186" s="7">
        <v>0</v>
      </c>
      <c r="AI186" s="50">
        <v>0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49">
        <v>0</v>
      </c>
      <c r="BF186" s="7">
        <v>0</v>
      </c>
      <c r="BG186" s="50">
        <f t="shared" si="107"/>
        <v>0</v>
      </c>
      <c r="BH186" s="49">
        <v>0</v>
      </c>
      <c r="BI186" s="7">
        <v>0</v>
      </c>
      <c r="BJ186" s="50">
        <f t="shared" si="108"/>
        <v>0</v>
      </c>
      <c r="BK186" s="49">
        <v>0</v>
      </c>
      <c r="BL186" s="7">
        <v>0</v>
      </c>
      <c r="BM186" s="50">
        <v>0</v>
      </c>
      <c r="BN186" s="49">
        <v>0</v>
      </c>
      <c r="BO186" s="7">
        <v>0</v>
      </c>
      <c r="BP186" s="50">
        <v>0</v>
      </c>
      <c r="BQ186" s="49">
        <v>0</v>
      </c>
      <c r="BR186" s="7">
        <v>0</v>
      </c>
      <c r="BS186" s="50">
        <v>0</v>
      </c>
      <c r="BT186" s="8">
        <f t="shared" si="109"/>
        <v>184.92500000000001</v>
      </c>
      <c r="BU186" s="13">
        <f t="shared" si="110"/>
        <v>937.41</v>
      </c>
    </row>
    <row r="187" spans="1:73" ht="15" thickBot="1" x14ac:dyDescent="0.35">
      <c r="A187" s="44"/>
      <c r="B187" s="45" t="s">
        <v>17</v>
      </c>
      <c r="C187" s="52">
        <f>SUM(C175:C186)</f>
        <v>43.5</v>
      </c>
      <c r="D187" s="33">
        <f>SUM(D175:D186)</f>
        <v>230.62000000000003</v>
      </c>
      <c r="E187" s="53"/>
      <c r="F187" s="52">
        <f>SUM(F175:F186)</f>
        <v>0</v>
      </c>
      <c r="G187" s="33">
        <f>SUM(G175:G186)</f>
        <v>0</v>
      </c>
      <c r="H187" s="53"/>
      <c r="I187" s="52">
        <f>SUM(I175:I186)</f>
        <v>0</v>
      </c>
      <c r="J187" s="33">
        <f>SUM(J175:J186)</f>
        <v>0</v>
      </c>
      <c r="K187" s="53"/>
      <c r="L187" s="52">
        <f>SUM(L175:L186)</f>
        <v>0</v>
      </c>
      <c r="M187" s="33">
        <f>SUM(M175:M186)</f>
        <v>0</v>
      </c>
      <c r="N187" s="53"/>
      <c r="O187" s="52">
        <f>SUM(O175:O186)</f>
        <v>1.05</v>
      </c>
      <c r="P187" s="33">
        <f>SUM(P175:P186)</f>
        <v>22.04</v>
      </c>
      <c r="Q187" s="53"/>
      <c r="R187" s="52">
        <f>SUM(R175:R186)</f>
        <v>1478.6320000000001</v>
      </c>
      <c r="S187" s="33">
        <f>SUM(S175:S186)</f>
        <v>6792.59</v>
      </c>
      <c r="T187" s="53"/>
      <c r="U187" s="52">
        <f>SUM(U175:U186)</f>
        <v>0</v>
      </c>
      <c r="V187" s="33">
        <f>SUM(V175:V186)</f>
        <v>0</v>
      </c>
      <c r="W187" s="53"/>
      <c r="X187" s="52">
        <f>SUM(X175:X186)</f>
        <v>0</v>
      </c>
      <c r="Y187" s="33">
        <f>SUM(Y175:Y186)</f>
        <v>0</v>
      </c>
      <c r="Z187" s="53"/>
      <c r="AA187" s="52">
        <f>SUM(AA175:AA186)</f>
        <v>0</v>
      </c>
      <c r="AB187" s="33">
        <f>SUM(AB175:AB186)</f>
        <v>0</v>
      </c>
      <c r="AC187" s="53"/>
      <c r="AD187" s="52">
        <f>SUM(AD175:AD186)</f>
        <v>74.125</v>
      </c>
      <c r="AE187" s="33">
        <f>SUM(AE175:AE186)</f>
        <v>274.95</v>
      </c>
      <c r="AF187" s="53"/>
      <c r="AG187" s="52">
        <f>SUM(AG175:AG186)</f>
        <v>0</v>
      </c>
      <c r="AH187" s="33">
        <f>SUM(AH175:AH186)</f>
        <v>0</v>
      </c>
      <c r="AI187" s="53"/>
      <c r="AJ187" s="52">
        <v>0</v>
      </c>
      <c r="AK187" s="33">
        <v>0</v>
      </c>
      <c r="AL187" s="53"/>
      <c r="AM187" s="52">
        <v>6.15</v>
      </c>
      <c r="AN187" s="33">
        <v>9</v>
      </c>
      <c r="AO187" s="53"/>
      <c r="AP187" s="52">
        <f>SUM(AP175:AP186)</f>
        <v>138.25</v>
      </c>
      <c r="AQ187" s="33">
        <f>SUM(AQ175:AQ186)</f>
        <v>730.47</v>
      </c>
      <c r="AR187" s="53"/>
      <c r="AS187" s="52">
        <f>SUM(AS175:AS186)</f>
        <v>0</v>
      </c>
      <c r="AT187" s="33">
        <f>SUM(AT175:AT186)</f>
        <v>0</v>
      </c>
      <c r="AU187" s="53"/>
      <c r="AV187" s="52">
        <f>SUM(AV175:AV186)</f>
        <v>1.25</v>
      </c>
      <c r="AW187" s="33">
        <f>SUM(AW175:AW186)</f>
        <v>4.01</v>
      </c>
      <c r="AX187" s="53"/>
      <c r="AY187" s="52">
        <f>SUM(AY175:AY186)</f>
        <v>6.0000000000000001E-3</v>
      </c>
      <c r="AZ187" s="33">
        <f>SUM(AZ175:AZ186)</f>
        <v>0.01</v>
      </c>
      <c r="BA187" s="53"/>
      <c r="BB187" s="52">
        <f>SUM(BB175:BB186)</f>
        <v>0</v>
      </c>
      <c r="BC187" s="33">
        <f>SUM(BC175:BC186)</f>
        <v>0</v>
      </c>
      <c r="BD187" s="53"/>
      <c r="BE187" s="52">
        <f t="shared" ref="BE187:BF187" si="116">SUM(BE175:BE186)</f>
        <v>0</v>
      </c>
      <c r="BF187" s="33">
        <f t="shared" si="116"/>
        <v>0</v>
      </c>
      <c r="BG187" s="53"/>
      <c r="BH187" s="52">
        <f t="shared" ref="BH187:BI187" si="117">SUM(BH175:BH186)</f>
        <v>0</v>
      </c>
      <c r="BI187" s="33">
        <f t="shared" si="117"/>
        <v>0</v>
      </c>
      <c r="BJ187" s="53"/>
      <c r="BK187" s="52">
        <f>SUM(BK175:BK186)</f>
        <v>0</v>
      </c>
      <c r="BL187" s="33">
        <f>SUM(BL175:BL186)</f>
        <v>0</v>
      </c>
      <c r="BM187" s="53"/>
      <c r="BN187" s="52">
        <f>SUM(BN175:BN186)</f>
        <v>0</v>
      </c>
      <c r="BO187" s="33">
        <f>SUM(BO175:BO186)</f>
        <v>0</v>
      </c>
      <c r="BP187" s="53"/>
      <c r="BQ187" s="52">
        <f>SUM(BQ175:BQ186)</f>
        <v>0</v>
      </c>
      <c r="BR187" s="33">
        <f>SUM(BR175:BR186)</f>
        <v>0</v>
      </c>
      <c r="BS187" s="53"/>
      <c r="BT187" s="34">
        <f t="shared" si="109"/>
        <v>1742.963</v>
      </c>
      <c r="BU187" s="35">
        <f t="shared" si="110"/>
        <v>8063.6900000000005</v>
      </c>
    </row>
    <row r="188" spans="1:73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>
        <v>0</v>
      </c>
      <c r="M188" s="7">
        <v>0</v>
      </c>
      <c r="N188" s="50">
        <v>0</v>
      </c>
      <c r="O188" s="49">
        <v>0.27500000000000002</v>
      </c>
      <c r="P188" s="7">
        <v>1.25</v>
      </c>
      <c r="Q188" s="50">
        <f t="shared" ref="Q188:Q198" si="118">P188/O188*1000</f>
        <v>4545.454545454545</v>
      </c>
      <c r="R188" s="49">
        <v>20.75</v>
      </c>
      <c r="S188" s="7">
        <v>98.71</v>
      </c>
      <c r="T188" s="50">
        <f t="shared" ref="T188:T199" si="119">S188/R188*1000</f>
        <v>4757.1084337349394</v>
      </c>
      <c r="U188" s="49">
        <v>0</v>
      </c>
      <c r="V188" s="7">
        <v>0</v>
      </c>
      <c r="W188" s="50">
        <v>0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49">
        <v>0</v>
      </c>
      <c r="BF188" s="7">
        <v>0</v>
      </c>
      <c r="BG188" s="50">
        <f t="shared" ref="BG188:BG199" si="120">IF(BE188=0,0,BF188/BE188*1000)</f>
        <v>0</v>
      </c>
      <c r="BH188" s="49">
        <v>0</v>
      </c>
      <c r="BI188" s="7">
        <v>0</v>
      </c>
      <c r="BJ188" s="50">
        <f t="shared" ref="BJ188:BJ199" si="121">IF(BH188=0,0,BI188/BH188*1000)</f>
        <v>0</v>
      </c>
      <c r="BK188" s="49">
        <v>0</v>
      </c>
      <c r="BL188" s="7">
        <v>0</v>
      </c>
      <c r="BM188" s="50">
        <v>0</v>
      </c>
      <c r="BN188" s="49">
        <v>0</v>
      </c>
      <c r="BO188" s="7">
        <v>0</v>
      </c>
      <c r="BP188" s="50">
        <v>0</v>
      </c>
      <c r="BQ188" s="49">
        <v>0</v>
      </c>
      <c r="BR188" s="7">
        <v>0</v>
      </c>
      <c r="BS188" s="50">
        <v>0</v>
      </c>
      <c r="BT188" s="8">
        <f t="shared" ref="BT188:BT197" si="122">SUM(BQ188,BK188,BB188,AP188,X188,U188,R188,O188,L188,I188,F188,C188+BN188+AA188+AD188+AY188+AV188+AM188+AG188)+AS188</f>
        <v>21.024999999999999</v>
      </c>
      <c r="BU188" s="13">
        <f t="shared" ref="BU188:BU197" si="123">SUM(BR188,BL188,BC188,AQ188,Y188,V188,S188,P188,M188,J188,G188,D188+BO188+AB188+AE188+AZ188+AW188+AN188+AH188)+AT188</f>
        <v>99.96</v>
      </c>
    </row>
    <row r="189" spans="1:73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>
        <v>0</v>
      </c>
      <c r="M189" s="7">
        <v>0</v>
      </c>
      <c r="N189" s="50">
        <v>0</v>
      </c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49">
        <v>0</v>
      </c>
      <c r="BF189" s="7">
        <v>0</v>
      </c>
      <c r="BG189" s="50">
        <f t="shared" si="120"/>
        <v>0</v>
      </c>
      <c r="BH189" s="49">
        <v>0</v>
      </c>
      <c r="BI189" s="7">
        <v>0</v>
      </c>
      <c r="BJ189" s="50">
        <f t="shared" si="121"/>
        <v>0</v>
      </c>
      <c r="BK189" s="49">
        <v>0</v>
      </c>
      <c r="BL189" s="7">
        <v>0</v>
      </c>
      <c r="BM189" s="50">
        <v>0</v>
      </c>
      <c r="BN189" s="49">
        <v>0</v>
      </c>
      <c r="BO189" s="7">
        <v>0</v>
      </c>
      <c r="BP189" s="50">
        <v>0</v>
      </c>
      <c r="BQ189" s="49">
        <v>0</v>
      </c>
      <c r="BR189" s="7">
        <v>0</v>
      </c>
      <c r="BS189" s="50">
        <v>0</v>
      </c>
      <c r="BT189" s="8">
        <f t="shared" si="122"/>
        <v>0</v>
      </c>
      <c r="BU189" s="13">
        <f t="shared" si="123"/>
        <v>0</v>
      </c>
    </row>
    <row r="190" spans="1:73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>
        <v>0</v>
      </c>
      <c r="M190" s="7">
        <v>0</v>
      </c>
      <c r="N190" s="50">
        <v>0</v>
      </c>
      <c r="O190" s="49">
        <v>0</v>
      </c>
      <c r="P190" s="7">
        <v>0</v>
      </c>
      <c r="Q190" s="50">
        <v>0</v>
      </c>
      <c r="R190" s="49">
        <v>1.05</v>
      </c>
      <c r="S190" s="7">
        <v>15.12</v>
      </c>
      <c r="T190" s="50">
        <f t="shared" si="119"/>
        <v>14399.999999999998</v>
      </c>
      <c r="U190" s="49">
        <v>0</v>
      </c>
      <c r="V190" s="7">
        <v>0</v>
      </c>
      <c r="W190" s="50">
        <v>0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49">
        <v>0</v>
      </c>
      <c r="BF190" s="7">
        <v>0</v>
      </c>
      <c r="BG190" s="50">
        <f t="shared" si="120"/>
        <v>0</v>
      </c>
      <c r="BH190" s="49">
        <v>0</v>
      </c>
      <c r="BI190" s="7">
        <v>0</v>
      </c>
      <c r="BJ190" s="50">
        <f t="shared" si="121"/>
        <v>0</v>
      </c>
      <c r="BK190" s="49">
        <v>0</v>
      </c>
      <c r="BL190" s="7">
        <v>0</v>
      </c>
      <c r="BM190" s="50">
        <v>0</v>
      </c>
      <c r="BN190" s="49">
        <v>0</v>
      </c>
      <c r="BO190" s="7">
        <v>0</v>
      </c>
      <c r="BP190" s="50">
        <v>0</v>
      </c>
      <c r="BQ190" s="49">
        <v>0</v>
      </c>
      <c r="BR190" s="7">
        <v>0</v>
      </c>
      <c r="BS190" s="50">
        <v>0</v>
      </c>
      <c r="BT190" s="8">
        <f t="shared" si="122"/>
        <v>1.05</v>
      </c>
      <c r="BU190" s="13">
        <f t="shared" si="123"/>
        <v>15.12</v>
      </c>
    </row>
    <row r="191" spans="1:73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>
        <v>0</v>
      </c>
      <c r="M191" s="7">
        <v>0</v>
      </c>
      <c r="N191" s="50">
        <v>0</v>
      </c>
      <c r="O191" s="49">
        <v>2.5000000000000001E-2</v>
      </c>
      <c r="P191" s="7">
        <v>0.2</v>
      </c>
      <c r="Q191" s="50">
        <f t="shared" si="118"/>
        <v>8000</v>
      </c>
      <c r="R191" s="49">
        <v>176.917</v>
      </c>
      <c r="S191" s="7">
        <v>745.2</v>
      </c>
      <c r="T191" s="50">
        <f t="shared" si="119"/>
        <v>4212.1446780128535</v>
      </c>
      <c r="U191" s="49">
        <v>0</v>
      </c>
      <c r="V191" s="7">
        <v>0</v>
      </c>
      <c r="W191" s="50">
        <v>0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22.425000000000001</v>
      </c>
      <c r="AE191" s="7">
        <v>87.23</v>
      </c>
      <c r="AF191" s="50">
        <f t="shared" ref="AF191:AF195" si="124">AE191/AD191*1000</f>
        <v>3889.855072463768</v>
      </c>
      <c r="AG191" s="49">
        <v>7.02</v>
      </c>
      <c r="AH191" s="7">
        <v>14.03</v>
      </c>
      <c r="AI191" s="50">
        <f t="shared" ref="AI191" si="125">AH191/AG191*1000</f>
        <v>1998.5754985754986</v>
      </c>
      <c r="AJ191" s="49">
        <v>0</v>
      </c>
      <c r="AK191" s="7">
        <v>0</v>
      </c>
      <c r="AL191" s="50">
        <v>0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49">
        <v>0</v>
      </c>
      <c r="BF191" s="7">
        <v>0</v>
      </c>
      <c r="BG191" s="50">
        <f t="shared" si="120"/>
        <v>0</v>
      </c>
      <c r="BH191" s="49">
        <v>0</v>
      </c>
      <c r="BI191" s="7">
        <v>0</v>
      </c>
      <c r="BJ191" s="50">
        <f t="shared" si="121"/>
        <v>0</v>
      </c>
      <c r="BK191" s="49">
        <v>0</v>
      </c>
      <c r="BL191" s="7">
        <v>0</v>
      </c>
      <c r="BM191" s="50">
        <v>0</v>
      </c>
      <c r="BN191" s="49">
        <v>0</v>
      </c>
      <c r="BO191" s="7">
        <v>0</v>
      </c>
      <c r="BP191" s="50">
        <v>0</v>
      </c>
      <c r="BQ191" s="49">
        <v>0</v>
      </c>
      <c r="BR191" s="7">
        <v>0</v>
      </c>
      <c r="BS191" s="50">
        <v>0</v>
      </c>
      <c r="BT191" s="8">
        <f t="shared" si="122"/>
        <v>206.387</v>
      </c>
      <c r="BU191" s="13">
        <f t="shared" si="123"/>
        <v>846.66000000000008</v>
      </c>
    </row>
    <row r="192" spans="1:73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>
        <v>0</v>
      </c>
      <c r="M192" s="7">
        <v>0</v>
      </c>
      <c r="N192" s="50">
        <v>0</v>
      </c>
      <c r="O192" s="49">
        <v>0</v>
      </c>
      <c r="P192" s="7">
        <v>0</v>
      </c>
      <c r="Q192" s="50">
        <v>0</v>
      </c>
      <c r="R192" s="49">
        <v>322.5</v>
      </c>
      <c r="S192" s="7">
        <v>1373.66</v>
      </c>
      <c r="T192" s="50">
        <f t="shared" si="119"/>
        <v>4259.4108527131784</v>
      </c>
      <c r="U192" s="49">
        <v>0</v>
      </c>
      <c r="V192" s="7">
        <v>0</v>
      </c>
      <c r="W192" s="50">
        <v>0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49">
        <v>0</v>
      </c>
      <c r="BF192" s="7">
        <v>0</v>
      </c>
      <c r="BG192" s="50">
        <f t="shared" si="120"/>
        <v>0</v>
      </c>
      <c r="BH192" s="49">
        <v>0</v>
      </c>
      <c r="BI192" s="7">
        <v>0</v>
      </c>
      <c r="BJ192" s="50">
        <f t="shared" si="121"/>
        <v>0</v>
      </c>
      <c r="BK192" s="49">
        <v>0</v>
      </c>
      <c r="BL192" s="7">
        <v>0</v>
      </c>
      <c r="BM192" s="50">
        <v>0</v>
      </c>
      <c r="BN192" s="49">
        <v>0</v>
      </c>
      <c r="BO192" s="7">
        <v>0</v>
      </c>
      <c r="BP192" s="50">
        <v>0</v>
      </c>
      <c r="BQ192" s="49">
        <v>0</v>
      </c>
      <c r="BR192" s="7">
        <v>0</v>
      </c>
      <c r="BS192" s="50">
        <v>0</v>
      </c>
      <c r="BT192" s="8">
        <f t="shared" si="122"/>
        <v>322.5</v>
      </c>
      <c r="BU192" s="13">
        <f t="shared" si="123"/>
        <v>1373.66</v>
      </c>
    </row>
    <row r="193" spans="1:73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>
        <v>0</v>
      </c>
      <c r="M193" s="7">
        <v>0</v>
      </c>
      <c r="N193" s="50">
        <v>0</v>
      </c>
      <c r="O193" s="49">
        <v>0</v>
      </c>
      <c r="P193" s="7">
        <v>0</v>
      </c>
      <c r="Q193" s="50">
        <v>0</v>
      </c>
      <c r="R193" s="49">
        <v>106.25</v>
      </c>
      <c r="S193" s="7">
        <v>495.20499999999998</v>
      </c>
      <c r="T193" s="50">
        <f t="shared" si="119"/>
        <v>4660.7529411764708</v>
      </c>
      <c r="U193" s="49">
        <v>0</v>
      </c>
      <c r="V193" s="7">
        <v>0</v>
      </c>
      <c r="W193" s="50">
        <v>0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49">
        <v>0</v>
      </c>
      <c r="BF193" s="7">
        <v>0</v>
      </c>
      <c r="BG193" s="50">
        <f t="shared" si="120"/>
        <v>0</v>
      </c>
      <c r="BH193" s="49">
        <v>0</v>
      </c>
      <c r="BI193" s="7">
        <v>0</v>
      </c>
      <c r="BJ193" s="50">
        <f t="shared" si="121"/>
        <v>0</v>
      </c>
      <c r="BK193" s="49">
        <v>0</v>
      </c>
      <c r="BL193" s="7">
        <v>0</v>
      </c>
      <c r="BM193" s="50">
        <v>0</v>
      </c>
      <c r="BN193" s="49">
        <v>0</v>
      </c>
      <c r="BO193" s="7">
        <v>0</v>
      </c>
      <c r="BP193" s="50">
        <v>0</v>
      </c>
      <c r="BQ193" s="49">
        <v>0</v>
      </c>
      <c r="BR193" s="7">
        <v>0</v>
      </c>
      <c r="BS193" s="50">
        <v>0</v>
      </c>
      <c r="BT193" s="8">
        <f t="shared" si="122"/>
        <v>106.25</v>
      </c>
      <c r="BU193" s="13">
        <f t="shared" si="123"/>
        <v>495.20499999999998</v>
      </c>
    </row>
    <row r="194" spans="1:73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>
        <v>0</v>
      </c>
      <c r="M194" s="7">
        <v>0</v>
      </c>
      <c r="N194" s="50">
        <v>0</v>
      </c>
      <c r="O194" s="49">
        <v>7.4999999999999997E-2</v>
      </c>
      <c r="P194" s="7">
        <v>0.66800000000000004</v>
      </c>
      <c r="Q194" s="50">
        <f t="shared" si="118"/>
        <v>8906.6666666666679</v>
      </c>
      <c r="R194" s="49">
        <v>221.93785</v>
      </c>
      <c r="S194" s="7">
        <v>1189.7329999999999</v>
      </c>
      <c r="T194" s="50">
        <f t="shared" si="119"/>
        <v>5360.6584005387085</v>
      </c>
      <c r="U194" s="49">
        <v>0</v>
      </c>
      <c r="V194" s="7">
        <v>0</v>
      </c>
      <c r="W194" s="50">
        <v>0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49">
        <v>0</v>
      </c>
      <c r="BF194" s="7">
        <v>0</v>
      </c>
      <c r="BG194" s="50">
        <f t="shared" si="120"/>
        <v>0</v>
      </c>
      <c r="BH194" s="49">
        <v>0</v>
      </c>
      <c r="BI194" s="7">
        <v>0</v>
      </c>
      <c r="BJ194" s="50">
        <f t="shared" si="121"/>
        <v>0</v>
      </c>
      <c r="BK194" s="49">
        <v>0</v>
      </c>
      <c r="BL194" s="7">
        <v>0</v>
      </c>
      <c r="BM194" s="50">
        <v>0</v>
      </c>
      <c r="BN194" s="49">
        <v>3.3000000000000002E-2</v>
      </c>
      <c r="BO194" s="7">
        <v>1.919</v>
      </c>
      <c r="BP194" s="50">
        <f t="shared" ref="BP194" si="126">BO194/BN194*1000</f>
        <v>58151.515151515152</v>
      </c>
      <c r="BQ194" s="49">
        <v>0</v>
      </c>
      <c r="BR194" s="7">
        <v>0</v>
      </c>
      <c r="BS194" s="50">
        <v>0</v>
      </c>
      <c r="BT194" s="8">
        <f t="shared" si="122"/>
        <v>222.04584999999997</v>
      </c>
      <c r="BU194" s="13">
        <f t="shared" si="123"/>
        <v>1192.32</v>
      </c>
    </row>
    <row r="195" spans="1:73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>
        <v>0</v>
      </c>
      <c r="M195" s="7">
        <v>0</v>
      </c>
      <c r="N195" s="50">
        <v>0</v>
      </c>
      <c r="O195" s="49">
        <v>0</v>
      </c>
      <c r="P195" s="7">
        <v>0</v>
      </c>
      <c r="Q195" s="50">
        <v>0</v>
      </c>
      <c r="R195" s="49">
        <v>106.25</v>
      </c>
      <c r="S195" s="7">
        <v>616.81500000000005</v>
      </c>
      <c r="T195" s="50">
        <f t="shared" si="119"/>
        <v>5805.3176470588242</v>
      </c>
      <c r="U195" s="49">
        <v>0</v>
      </c>
      <c r="V195" s="7">
        <v>0</v>
      </c>
      <c r="W195" s="50">
        <v>0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24.75</v>
      </c>
      <c r="AE195" s="7">
        <v>81.683999999999997</v>
      </c>
      <c r="AF195" s="50">
        <f t="shared" si="124"/>
        <v>3300.3636363636365</v>
      </c>
      <c r="AG195" s="49">
        <v>0</v>
      </c>
      <c r="AH195" s="7">
        <v>0</v>
      </c>
      <c r="AI195" s="50">
        <v>0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49">
        <v>0</v>
      </c>
      <c r="BF195" s="7">
        <v>0</v>
      </c>
      <c r="BG195" s="50">
        <f t="shared" si="120"/>
        <v>0</v>
      </c>
      <c r="BH195" s="49">
        <v>0</v>
      </c>
      <c r="BI195" s="7">
        <v>0</v>
      </c>
      <c r="BJ195" s="50">
        <f t="shared" si="121"/>
        <v>0</v>
      </c>
      <c r="BK195" s="49">
        <v>0</v>
      </c>
      <c r="BL195" s="7">
        <v>0</v>
      </c>
      <c r="BM195" s="50">
        <v>0</v>
      </c>
      <c r="BN195" s="49">
        <v>0</v>
      </c>
      <c r="BO195" s="7">
        <v>0</v>
      </c>
      <c r="BP195" s="50">
        <v>0</v>
      </c>
      <c r="BQ195" s="49">
        <v>0</v>
      </c>
      <c r="BR195" s="7">
        <v>0</v>
      </c>
      <c r="BS195" s="50">
        <v>0</v>
      </c>
      <c r="BT195" s="8">
        <f t="shared" si="122"/>
        <v>131</v>
      </c>
      <c r="BU195" s="13">
        <f t="shared" si="123"/>
        <v>698.49900000000002</v>
      </c>
    </row>
    <row r="196" spans="1:73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>
        <v>0</v>
      </c>
      <c r="M196" s="7">
        <v>0</v>
      </c>
      <c r="N196" s="50">
        <v>0</v>
      </c>
      <c r="O196" s="49">
        <v>0.01</v>
      </c>
      <c r="P196" s="7">
        <v>7.0609999999999999</v>
      </c>
      <c r="Q196" s="50">
        <f t="shared" si="118"/>
        <v>706100</v>
      </c>
      <c r="R196" s="49">
        <v>194.97499999999999</v>
      </c>
      <c r="S196" s="7">
        <v>1177.9570000000001</v>
      </c>
      <c r="T196" s="50">
        <f t="shared" si="119"/>
        <v>6041.579689703809</v>
      </c>
      <c r="U196" s="49">
        <v>0</v>
      </c>
      <c r="V196" s="7">
        <v>0</v>
      </c>
      <c r="W196" s="50">
        <v>0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49">
        <v>0</v>
      </c>
      <c r="BF196" s="7">
        <v>0</v>
      </c>
      <c r="BG196" s="50">
        <f t="shared" si="120"/>
        <v>0</v>
      </c>
      <c r="BH196" s="49">
        <v>0</v>
      </c>
      <c r="BI196" s="7">
        <v>0</v>
      </c>
      <c r="BJ196" s="50">
        <f t="shared" si="121"/>
        <v>0</v>
      </c>
      <c r="BK196" s="49">
        <v>0</v>
      </c>
      <c r="BL196" s="7">
        <v>0</v>
      </c>
      <c r="BM196" s="50">
        <v>0</v>
      </c>
      <c r="BN196" s="49">
        <v>0</v>
      </c>
      <c r="BO196" s="7">
        <v>0</v>
      </c>
      <c r="BP196" s="50">
        <v>0</v>
      </c>
      <c r="BQ196" s="49">
        <v>0</v>
      </c>
      <c r="BR196" s="7">
        <v>0</v>
      </c>
      <c r="BS196" s="50">
        <v>0</v>
      </c>
      <c r="BT196" s="8">
        <f t="shared" si="122"/>
        <v>194.98499999999999</v>
      </c>
      <c r="BU196" s="13">
        <f t="shared" si="123"/>
        <v>1185.018</v>
      </c>
    </row>
    <row r="197" spans="1:73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>
        <v>0</v>
      </c>
      <c r="M197" s="7">
        <v>0</v>
      </c>
      <c r="N197" s="50">
        <v>0</v>
      </c>
      <c r="O197" s="49">
        <v>0</v>
      </c>
      <c r="P197" s="7">
        <v>0</v>
      </c>
      <c r="Q197" s="50">
        <v>0</v>
      </c>
      <c r="R197" s="49">
        <v>278.75</v>
      </c>
      <c r="S197" s="7">
        <v>1910.787</v>
      </c>
      <c r="T197" s="50">
        <f t="shared" si="119"/>
        <v>6854.8412556053818</v>
      </c>
      <c r="U197" s="49">
        <v>0</v>
      </c>
      <c r="V197" s="7">
        <v>0</v>
      </c>
      <c r="W197" s="50">
        <v>0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49">
        <v>0</v>
      </c>
      <c r="BF197" s="7">
        <v>0</v>
      </c>
      <c r="BG197" s="50">
        <f t="shared" si="120"/>
        <v>0</v>
      </c>
      <c r="BH197" s="49">
        <v>0</v>
      </c>
      <c r="BI197" s="7">
        <v>0</v>
      </c>
      <c r="BJ197" s="50">
        <f t="shared" si="121"/>
        <v>0</v>
      </c>
      <c r="BK197" s="49">
        <v>0</v>
      </c>
      <c r="BL197" s="7">
        <v>0</v>
      </c>
      <c r="BM197" s="50">
        <v>0</v>
      </c>
      <c r="BN197" s="49">
        <v>0</v>
      </c>
      <c r="BO197" s="7">
        <v>0</v>
      </c>
      <c r="BP197" s="50">
        <v>0</v>
      </c>
      <c r="BQ197" s="49">
        <v>0</v>
      </c>
      <c r="BR197" s="7">
        <v>0</v>
      </c>
      <c r="BS197" s="50">
        <v>0</v>
      </c>
      <c r="BT197" s="8">
        <f t="shared" si="122"/>
        <v>278.75</v>
      </c>
      <c r="BU197" s="13">
        <f t="shared" si="123"/>
        <v>1910.787</v>
      </c>
    </row>
    <row r="198" spans="1:73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>
        <v>0</v>
      </c>
      <c r="M198" s="7">
        <v>0</v>
      </c>
      <c r="N198" s="50">
        <v>0</v>
      </c>
      <c r="O198" s="49">
        <v>0.1</v>
      </c>
      <c r="P198" s="7">
        <v>0.94599999999999995</v>
      </c>
      <c r="Q198" s="50">
        <f t="shared" si="118"/>
        <v>9459.9999999999982</v>
      </c>
      <c r="R198" s="49">
        <v>150.15</v>
      </c>
      <c r="S198" s="7">
        <v>968.73500000000001</v>
      </c>
      <c r="T198" s="50">
        <f t="shared" si="119"/>
        <v>6451.7815517815516</v>
      </c>
      <c r="U198" s="49">
        <v>0</v>
      </c>
      <c r="V198" s="7">
        <v>0</v>
      </c>
      <c r="W198" s="50">
        <v>0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20</v>
      </c>
      <c r="AT198" s="7">
        <v>115.25700000000001</v>
      </c>
      <c r="AU198" s="50">
        <f t="shared" ref="AU198" si="127">AT198/AS198*1000</f>
        <v>5762.85</v>
      </c>
      <c r="AV198" s="49">
        <v>0</v>
      </c>
      <c r="AW198" s="7">
        <v>0</v>
      </c>
      <c r="AX198" s="50">
        <v>0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49">
        <v>0</v>
      </c>
      <c r="BF198" s="7">
        <v>0</v>
      </c>
      <c r="BG198" s="50">
        <f t="shared" si="120"/>
        <v>0</v>
      </c>
      <c r="BH198" s="49">
        <v>0</v>
      </c>
      <c r="BI198" s="7">
        <v>0</v>
      </c>
      <c r="BJ198" s="50">
        <f t="shared" si="121"/>
        <v>0</v>
      </c>
      <c r="BK198" s="49">
        <v>0</v>
      </c>
      <c r="BL198" s="7">
        <v>0</v>
      </c>
      <c r="BM198" s="50">
        <v>0</v>
      </c>
      <c r="BN198" s="49">
        <v>0</v>
      </c>
      <c r="BO198" s="7">
        <v>0</v>
      </c>
      <c r="BP198" s="50">
        <v>0</v>
      </c>
      <c r="BQ198" s="49">
        <v>0</v>
      </c>
      <c r="BR198" s="7">
        <v>0</v>
      </c>
      <c r="BS198" s="50">
        <v>0</v>
      </c>
      <c r="BT198" s="8">
        <f>SUM(BQ198,BK198,BB198,AP198,X198,U198,R198,O198,L198,I198,F198,C198+BN198+AA198+AD198+AY198+AV198+AM198+AG198)+AS198</f>
        <v>170.25</v>
      </c>
      <c r="BU198" s="13">
        <f>SUM(BR198,BL198,BC198,AQ198,Y198,V198,S198,P198,M198,J198,G198,D198+BO198+AB198+AE198+AZ198+AW198+AN198+AH198)+AT198</f>
        <v>1084.9380000000001</v>
      </c>
    </row>
    <row r="199" spans="1:73" x14ac:dyDescent="0.3">
      <c r="A199" s="42">
        <v>2018</v>
      </c>
      <c r="B199" s="43" t="s">
        <v>16</v>
      </c>
      <c r="C199" s="49">
        <v>2.0000299999999998</v>
      </c>
      <c r="D199" s="7">
        <v>31.271000000000001</v>
      </c>
      <c r="E199" s="50">
        <f t="shared" ref="E199" si="128">D199/C199*1000</f>
        <v>15635.265471017936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>
        <v>0</v>
      </c>
      <c r="M199" s="7">
        <v>0</v>
      </c>
      <c r="N199" s="50">
        <v>0</v>
      </c>
      <c r="O199" s="49">
        <v>0</v>
      </c>
      <c r="P199" s="7">
        <v>0</v>
      </c>
      <c r="Q199" s="50">
        <v>0</v>
      </c>
      <c r="R199" s="49">
        <v>64.5</v>
      </c>
      <c r="S199" s="7">
        <v>389.65499999999997</v>
      </c>
      <c r="T199" s="50">
        <f t="shared" si="119"/>
        <v>6041.1627906976746</v>
      </c>
      <c r="U199" s="49">
        <v>0</v>
      </c>
      <c r="V199" s="7">
        <v>0</v>
      </c>
      <c r="W199" s="50">
        <v>0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49">
        <v>0</v>
      </c>
      <c r="BF199" s="7">
        <v>0</v>
      </c>
      <c r="BG199" s="50">
        <f t="shared" si="120"/>
        <v>0</v>
      </c>
      <c r="BH199" s="49">
        <v>0</v>
      </c>
      <c r="BI199" s="7">
        <v>0</v>
      </c>
      <c r="BJ199" s="50">
        <f t="shared" si="121"/>
        <v>0</v>
      </c>
      <c r="BK199" s="49">
        <v>0</v>
      </c>
      <c r="BL199" s="7">
        <v>0</v>
      </c>
      <c r="BM199" s="50">
        <v>0</v>
      </c>
      <c r="BN199" s="49">
        <v>0</v>
      </c>
      <c r="BO199" s="7">
        <v>0</v>
      </c>
      <c r="BP199" s="50">
        <v>0</v>
      </c>
      <c r="BQ199" s="49">
        <v>0</v>
      </c>
      <c r="BR199" s="7">
        <v>0</v>
      </c>
      <c r="BS199" s="50">
        <v>0</v>
      </c>
      <c r="BT199" s="8">
        <f t="shared" ref="BT199:BT200" si="129">SUM(BQ199,BK199,BB199,AP199,X199,U199,R199,O199,L199,I199,F199,C199+BN199+AA199+AD199+AY199+AV199+AM199+AG199)+AS199</f>
        <v>66.500029999999995</v>
      </c>
      <c r="BU199" s="13">
        <f t="shared" ref="BU199:BU200" si="130">SUM(BR199,BL199,BC199,AQ199,Y199,V199,S199,P199,M199,J199,G199,D199+BO199+AB199+AE199+AZ199+AW199+AN199+AH199)+AT199</f>
        <v>420.92599999999999</v>
      </c>
    </row>
    <row r="200" spans="1:73" ht="15" thickBot="1" x14ac:dyDescent="0.35">
      <c r="A200" s="44"/>
      <c r="B200" s="45" t="s">
        <v>17</v>
      </c>
      <c r="C200" s="52">
        <f>SUM(C188:C199)</f>
        <v>2.0000299999999998</v>
      </c>
      <c r="D200" s="33">
        <f>SUM(D188:D199)</f>
        <v>31.271000000000001</v>
      </c>
      <c r="E200" s="53"/>
      <c r="F200" s="52">
        <f>SUM(F188:F199)</f>
        <v>0</v>
      </c>
      <c r="G200" s="33">
        <f>SUM(G188:G199)</f>
        <v>0</v>
      </c>
      <c r="H200" s="53"/>
      <c r="I200" s="52">
        <f>SUM(I188:I199)</f>
        <v>0</v>
      </c>
      <c r="J200" s="33">
        <f>SUM(J188:J199)</f>
        <v>0</v>
      </c>
      <c r="K200" s="53"/>
      <c r="L200" s="52">
        <f>SUM(L188:L199)</f>
        <v>0</v>
      </c>
      <c r="M200" s="33">
        <f>SUM(M188:M199)</f>
        <v>0</v>
      </c>
      <c r="N200" s="53"/>
      <c r="O200" s="52">
        <f>SUM(O188:O199)</f>
        <v>0.4850000000000001</v>
      </c>
      <c r="P200" s="33">
        <f>SUM(P188:P199)</f>
        <v>10.125</v>
      </c>
      <c r="Q200" s="53"/>
      <c r="R200" s="52">
        <f>SUM(R188:R199)</f>
        <v>1644.0298500000001</v>
      </c>
      <c r="S200" s="33">
        <f>SUM(S188:S199)</f>
        <v>8981.5770000000011</v>
      </c>
      <c r="T200" s="53"/>
      <c r="U200" s="52">
        <f>SUM(U188:U199)</f>
        <v>0</v>
      </c>
      <c r="V200" s="33">
        <f>SUM(V188:V199)</f>
        <v>0</v>
      </c>
      <c r="W200" s="53"/>
      <c r="X200" s="52">
        <f>SUM(X188:X199)</f>
        <v>0</v>
      </c>
      <c r="Y200" s="33">
        <f>SUM(Y188:Y199)</f>
        <v>0</v>
      </c>
      <c r="Z200" s="53"/>
      <c r="AA200" s="52">
        <f>SUM(AA188:AA199)</f>
        <v>0</v>
      </c>
      <c r="AB200" s="33">
        <f>SUM(AB188:AB199)</f>
        <v>0</v>
      </c>
      <c r="AC200" s="53"/>
      <c r="AD200" s="52">
        <f>SUM(AD188:AD199)</f>
        <v>47.174999999999997</v>
      </c>
      <c r="AE200" s="33">
        <f>SUM(AE188:AE199)</f>
        <v>168.91399999999999</v>
      </c>
      <c r="AF200" s="53"/>
      <c r="AG200" s="52">
        <f>SUM(AG188:AG199)</f>
        <v>7.02</v>
      </c>
      <c r="AH200" s="33">
        <f>SUM(AH188:AH199)</f>
        <v>14.03</v>
      </c>
      <c r="AI200" s="53"/>
      <c r="AJ200" s="52">
        <v>0</v>
      </c>
      <c r="AK200" s="33">
        <v>0</v>
      </c>
      <c r="AL200" s="53"/>
      <c r="AM200" s="52">
        <v>0</v>
      </c>
      <c r="AN200" s="33">
        <v>0</v>
      </c>
      <c r="AO200" s="53"/>
      <c r="AP200" s="52">
        <f>SUM(AP188:AP199)</f>
        <v>0</v>
      </c>
      <c r="AQ200" s="33">
        <f>SUM(AQ188:AQ199)</f>
        <v>0</v>
      </c>
      <c r="AR200" s="53"/>
      <c r="AS200" s="52">
        <f>SUM(AS188:AS199)</f>
        <v>20</v>
      </c>
      <c r="AT200" s="33">
        <f>SUM(AT188:AT199)</f>
        <v>115.25700000000001</v>
      </c>
      <c r="AU200" s="53"/>
      <c r="AV200" s="52">
        <f>SUM(AV188:AV199)</f>
        <v>0</v>
      </c>
      <c r="AW200" s="33">
        <f>SUM(AW188:AW199)</f>
        <v>0</v>
      </c>
      <c r="AX200" s="53"/>
      <c r="AY200" s="52">
        <f>SUM(AY188:AY199)</f>
        <v>0</v>
      </c>
      <c r="AZ200" s="33">
        <f>SUM(AZ188:AZ199)</f>
        <v>0</v>
      </c>
      <c r="BA200" s="53"/>
      <c r="BB200" s="52">
        <f>SUM(BB188:BB199)</f>
        <v>0</v>
      </c>
      <c r="BC200" s="33">
        <f>SUM(BC188:BC199)</f>
        <v>0</v>
      </c>
      <c r="BD200" s="53"/>
      <c r="BE200" s="52">
        <f t="shared" ref="BE200:BF200" si="131">SUM(BE188:BE199)</f>
        <v>0</v>
      </c>
      <c r="BF200" s="33">
        <f t="shared" si="131"/>
        <v>0</v>
      </c>
      <c r="BG200" s="53"/>
      <c r="BH200" s="52">
        <f t="shared" ref="BH200:BI200" si="132">SUM(BH188:BH199)</f>
        <v>0</v>
      </c>
      <c r="BI200" s="33">
        <f t="shared" si="132"/>
        <v>0</v>
      </c>
      <c r="BJ200" s="53"/>
      <c r="BK200" s="52">
        <f>SUM(BK188:BK199)</f>
        <v>0</v>
      </c>
      <c r="BL200" s="33">
        <f>SUM(BL188:BL199)</f>
        <v>0</v>
      </c>
      <c r="BM200" s="53"/>
      <c r="BN200" s="52">
        <f>SUM(BN188:BN199)</f>
        <v>3.3000000000000002E-2</v>
      </c>
      <c r="BO200" s="33">
        <f>SUM(BO188:BO199)</f>
        <v>1.919</v>
      </c>
      <c r="BP200" s="53"/>
      <c r="BQ200" s="52">
        <f>SUM(BQ188:BQ199)</f>
        <v>0</v>
      </c>
      <c r="BR200" s="33">
        <f>SUM(BR188:BR199)</f>
        <v>0</v>
      </c>
      <c r="BS200" s="53"/>
      <c r="BT200" s="34">
        <f t="shared" si="129"/>
        <v>1720.74288</v>
      </c>
      <c r="BU200" s="35">
        <f t="shared" si="130"/>
        <v>9323.0930000000008</v>
      </c>
    </row>
    <row r="201" spans="1:73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>
        <v>0</v>
      </c>
      <c r="M201" s="7">
        <v>0</v>
      </c>
      <c r="N201" s="50">
        <v>0</v>
      </c>
      <c r="O201" s="49">
        <v>0</v>
      </c>
      <c r="P201" s="7">
        <v>0</v>
      </c>
      <c r="Q201" s="50">
        <v>0</v>
      </c>
      <c r="R201" s="49">
        <v>193.5</v>
      </c>
      <c r="S201" s="7">
        <v>1186.336</v>
      </c>
      <c r="T201" s="50">
        <f t="shared" ref="T201:T212" si="133">S201/R201*1000</f>
        <v>6130.9354005167961</v>
      </c>
      <c r="U201" s="49">
        <v>0</v>
      </c>
      <c r="V201" s="7">
        <v>0</v>
      </c>
      <c r="W201" s="50">
        <v>0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49">
        <v>0</v>
      </c>
      <c r="BF201" s="7">
        <v>0</v>
      </c>
      <c r="BG201" s="50">
        <f t="shared" ref="BG201:BG212" si="134">IF(BE201=0,0,BF201/BE201*1000)</f>
        <v>0</v>
      </c>
      <c r="BH201" s="49">
        <v>0</v>
      </c>
      <c r="BI201" s="7">
        <v>0</v>
      </c>
      <c r="BJ201" s="50">
        <f t="shared" ref="BJ201:BJ212" si="135">IF(BH201=0,0,BI201/BH201*1000)</f>
        <v>0</v>
      </c>
      <c r="BK201" s="49">
        <v>0</v>
      </c>
      <c r="BL201" s="7">
        <v>0</v>
      </c>
      <c r="BM201" s="50">
        <v>0</v>
      </c>
      <c r="BN201" s="49">
        <v>5.7159999999999996E-2</v>
      </c>
      <c r="BO201" s="7">
        <v>2.9590000000000001</v>
      </c>
      <c r="BP201" s="50">
        <f t="shared" ref="BP201" si="136">BO201/BN201*1000</f>
        <v>51766.969909027299</v>
      </c>
      <c r="BQ201" s="49">
        <v>0</v>
      </c>
      <c r="BR201" s="7">
        <v>0</v>
      </c>
      <c r="BS201" s="50">
        <v>0</v>
      </c>
      <c r="BT201" s="8">
        <f t="shared" ref="BT201:BT210" si="137">SUM(BQ201,BK201,BB201,AP201,X201,U201,R201,O201,L201,I201,F201,C201+BN201+AA201+AD201+AY201+AV201+AM201+AG201)+AS201+AJ201</f>
        <v>193.55716000000001</v>
      </c>
      <c r="BU201" s="13">
        <f t="shared" ref="BU201:BU210" si="138">SUM(BR201,BL201,BC201,AQ201,Y201,V201,S201,P201,M201,J201,G201,D201+BO201+AB201+AE201+AZ201+AW201+AN201+AH201)+AT201+AK201</f>
        <v>1189.2950000000001</v>
      </c>
    </row>
    <row r="202" spans="1:73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>
        <v>0</v>
      </c>
      <c r="M202" s="7">
        <v>0</v>
      </c>
      <c r="N202" s="50">
        <v>0</v>
      </c>
      <c r="O202" s="49">
        <v>0</v>
      </c>
      <c r="P202" s="7">
        <v>0</v>
      </c>
      <c r="Q202" s="50">
        <v>0</v>
      </c>
      <c r="R202" s="49">
        <v>21</v>
      </c>
      <c r="S202" s="7">
        <v>122.869</v>
      </c>
      <c r="T202" s="50">
        <f t="shared" si="133"/>
        <v>5850.9047619047624</v>
      </c>
      <c r="U202" s="49">
        <v>0</v>
      </c>
      <c r="V202" s="7">
        <v>0</v>
      </c>
      <c r="W202" s="50">
        <v>0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49">
        <v>0</v>
      </c>
      <c r="BF202" s="7">
        <v>0</v>
      </c>
      <c r="BG202" s="50">
        <f t="shared" si="134"/>
        <v>0</v>
      </c>
      <c r="BH202" s="49">
        <v>0</v>
      </c>
      <c r="BI202" s="7">
        <v>0</v>
      </c>
      <c r="BJ202" s="50">
        <f t="shared" si="135"/>
        <v>0</v>
      </c>
      <c r="BK202" s="49">
        <v>0</v>
      </c>
      <c r="BL202" s="7">
        <v>0</v>
      </c>
      <c r="BM202" s="50">
        <v>0</v>
      </c>
      <c r="BN202" s="49">
        <v>0</v>
      </c>
      <c r="BO202" s="7">
        <v>0</v>
      </c>
      <c r="BP202" s="50">
        <v>0</v>
      </c>
      <c r="BQ202" s="49">
        <v>0</v>
      </c>
      <c r="BR202" s="7">
        <v>0</v>
      </c>
      <c r="BS202" s="50">
        <v>0</v>
      </c>
      <c r="BT202" s="8">
        <f t="shared" si="137"/>
        <v>21</v>
      </c>
      <c r="BU202" s="13">
        <f t="shared" si="138"/>
        <v>122.869</v>
      </c>
    </row>
    <row r="203" spans="1:73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>
        <v>0</v>
      </c>
      <c r="M203" s="7">
        <v>0</v>
      </c>
      <c r="N203" s="50">
        <v>0</v>
      </c>
      <c r="O203" s="49">
        <v>0</v>
      </c>
      <c r="P203" s="7">
        <v>0</v>
      </c>
      <c r="Q203" s="50">
        <v>0</v>
      </c>
      <c r="R203" s="49">
        <v>215</v>
      </c>
      <c r="S203" s="7">
        <v>1296.287</v>
      </c>
      <c r="T203" s="50">
        <f t="shared" si="133"/>
        <v>6029.2418604651166</v>
      </c>
      <c r="U203" s="49">
        <v>0</v>
      </c>
      <c r="V203" s="7">
        <v>0</v>
      </c>
      <c r="W203" s="50">
        <v>0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24.75</v>
      </c>
      <c r="AE203" s="7">
        <v>107.366</v>
      </c>
      <c r="AF203" s="50">
        <f t="shared" ref="AF203:AF209" si="139">AE203/AD203*1000</f>
        <v>4338.0202020202014</v>
      </c>
      <c r="AG203" s="49">
        <v>0</v>
      </c>
      <c r="AH203" s="7">
        <v>0</v>
      </c>
      <c r="AI203" s="50">
        <v>0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49">
        <v>0</v>
      </c>
      <c r="BF203" s="7">
        <v>0</v>
      </c>
      <c r="BG203" s="50">
        <f t="shared" si="134"/>
        <v>0</v>
      </c>
      <c r="BH203" s="49">
        <v>0</v>
      </c>
      <c r="BI203" s="7">
        <v>0</v>
      </c>
      <c r="BJ203" s="50">
        <f t="shared" si="135"/>
        <v>0</v>
      </c>
      <c r="BK203" s="49">
        <v>0</v>
      </c>
      <c r="BL203" s="7">
        <v>0</v>
      </c>
      <c r="BM203" s="50">
        <v>0</v>
      </c>
      <c r="BN203" s="49">
        <v>0</v>
      </c>
      <c r="BO203" s="7">
        <v>0</v>
      </c>
      <c r="BP203" s="50">
        <v>0</v>
      </c>
      <c r="BQ203" s="49">
        <v>0</v>
      </c>
      <c r="BR203" s="7">
        <v>0</v>
      </c>
      <c r="BS203" s="50">
        <v>0</v>
      </c>
      <c r="BT203" s="8">
        <f t="shared" si="137"/>
        <v>239.75</v>
      </c>
      <c r="BU203" s="13">
        <f t="shared" si="138"/>
        <v>1403.653</v>
      </c>
    </row>
    <row r="204" spans="1:73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>
        <v>0</v>
      </c>
      <c r="M204" s="7">
        <v>0</v>
      </c>
      <c r="N204" s="50">
        <v>0</v>
      </c>
      <c r="O204" s="49">
        <v>7.4999999999999997E-2</v>
      </c>
      <c r="P204" s="7">
        <v>0.67700000000000005</v>
      </c>
      <c r="Q204" s="50">
        <f t="shared" ref="Q204:Q210" si="140">P204/O204*1000</f>
        <v>9026.6666666666679</v>
      </c>
      <c r="R204" s="49">
        <v>85.65</v>
      </c>
      <c r="S204" s="7">
        <v>498.59</v>
      </c>
      <c r="T204" s="50">
        <f t="shared" si="133"/>
        <v>5821.2492702860463</v>
      </c>
      <c r="U204" s="49">
        <v>0</v>
      </c>
      <c r="V204" s="7">
        <v>0</v>
      </c>
      <c r="W204" s="50">
        <v>0</v>
      </c>
      <c r="X204" s="49">
        <v>0.05</v>
      </c>
      <c r="Y204" s="7">
        <v>0.71199999999999997</v>
      </c>
      <c r="Z204" s="50">
        <f t="shared" ref="Z204:Z211" si="141">Y204/X204*1000</f>
        <v>14239.999999999998</v>
      </c>
      <c r="AA204" s="49">
        <v>0</v>
      </c>
      <c r="AB204" s="7">
        <v>0</v>
      </c>
      <c r="AC204" s="50">
        <v>0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49">
        <v>0</v>
      </c>
      <c r="BF204" s="7">
        <v>0</v>
      </c>
      <c r="BG204" s="50">
        <f t="shared" si="134"/>
        <v>0</v>
      </c>
      <c r="BH204" s="49">
        <v>0</v>
      </c>
      <c r="BI204" s="7">
        <v>0</v>
      </c>
      <c r="BJ204" s="50">
        <f t="shared" si="135"/>
        <v>0</v>
      </c>
      <c r="BK204" s="49">
        <v>0</v>
      </c>
      <c r="BL204" s="7">
        <v>0</v>
      </c>
      <c r="BM204" s="50">
        <v>0</v>
      </c>
      <c r="BN204" s="49">
        <v>0</v>
      </c>
      <c r="BO204" s="7">
        <v>0</v>
      </c>
      <c r="BP204" s="50">
        <v>0</v>
      </c>
      <c r="BQ204" s="49">
        <v>0</v>
      </c>
      <c r="BR204" s="7">
        <v>0</v>
      </c>
      <c r="BS204" s="50">
        <v>0</v>
      </c>
      <c r="BT204" s="8">
        <f t="shared" si="137"/>
        <v>85.775000000000006</v>
      </c>
      <c r="BU204" s="13">
        <f t="shared" si="138"/>
        <v>499.97899999999998</v>
      </c>
    </row>
    <row r="205" spans="1:73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>
        <v>0</v>
      </c>
      <c r="M205" s="7">
        <v>0</v>
      </c>
      <c r="N205" s="50">
        <v>0</v>
      </c>
      <c r="O205" s="49">
        <v>0</v>
      </c>
      <c r="P205" s="7">
        <v>0</v>
      </c>
      <c r="Q205" s="50">
        <v>0</v>
      </c>
      <c r="R205" s="49">
        <v>64.5</v>
      </c>
      <c r="S205" s="7">
        <v>380.613</v>
      </c>
      <c r="T205" s="50">
        <f t="shared" si="133"/>
        <v>5900.9767441860458</v>
      </c>
      <c r="U205" s="49">
        <v>0</v>
      </c>
      <c r="V205" s="7">
        <v>0</v>
      </c>
      <c r="W205" s="50">
        <v>0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49">
        <v>0</v>
      </c>
      <c r="BF205" s="7">
        <v>0</v>
      </c>
      <c r="BG205" s="50">
        <f t="shared" si="134"/>
        <v>0</v>
      </c>
      <c r="BH205" s="49">
        <v>0</v>
      </c>
      <c r="BI205" s="7">
        <v>0</v>
      </c>
      <c r="BJ205" s="50">
        <f t="shared" si="135"/>
        <v>0</v>
      </c>
      <c r="BK205" s="49">
        <v>0</v>
      </c>
      <c r="BL205" s="7">
        <v>0</v>
      </c>
      <c r="BM205" s="50">
        <v>0</v>
      </c>
      <c r="BN205" s="49">
        <v>0</v>
      </c>
      <c r="BO205" s="7">
        <v>0</v>
      </c>
      <c r="BP205" s="50">
        <v>0</v>
      </c>
      <c r="BQ205" s="49">
        <v>0</v>
      </c>
      <c r="BR205" s="7">
        <v>0</v>
      </c>
      <c r="BS205" s="50">
        <v>0</v>
      </c>
      <c r="BT205" s="8">
        <f t="shared" si="137"/>
        <v>64.5</v>
      </c>
      <c r="BU205" s="13">
        <f t="shared" si="138"/>
        <v>380.613</v>
      </c>
    </row>
    <row r="206" spans="1:73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>
        <v>0</v>
      </c>
      <c r="M206" s="7">
        <v>0</v>
      </c>
      <c r="N206" s="50">
        <v>0</v>
      </c>
      <c r="O206" s="49">
        <v>0.4</v>
      </c>
      <c r="P206" s="7">
        <v>3.673</v>
      </c>
      <c r="Q206" s="50">
        <f t="shared" si="140"/>
        <v>9182.5</v>
      </c>
      <c r="R206" s="49">
        <v>128.25</v>
      </c>
      <c r="S206" s="7">
        <v>740.41099999999994</v>
      </c>
      <c r="T206" s="50">
        <f t="shared" si="133"/>
        <v>5773.1851851851843</v>
      </c>
      <c r="U206" s="49">
        <v>0</v>
      </c>
      <c r="V206" s="7">
        <v>0</v>
      </c>
      <c r="W206" s="50">
        <v>0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49">
        <v>0</v>
      </c>
      <c r="BF206" s="7">
        <v>0</v>
      </c>
      <c r="BG206" s="50">
        <f t="shared" si="134"/>
        <v>0</v>
      </c>
      <c r="BH206" s="49">
        <v>0</v>
      </c>
      <c r="BI206" s="7">
        <v>0</v>
      </c>
      <c r="BJ206" s="50">
        <f t="shared" si="135"/>
        <v>0</v>
      </c>
      <c r="BK206" s="49">
        <v>0</v>
      </c>
      <c r="BL206" s="7">
        <v>0</v>
      </c>
      <c r="BM206" s="50">
        <v>0</v>
      </c>
      <c r="BN206" s="49">
        <v>0</v>
      </c>
      <c r="BO206" s="7">
        <v>0</v>
      </c>
      <c r="BP206" s="50">
        <v>0</v>
      </c>
      <c r="BQ206" s="49">
        <v>0</v>
      </c>
      <c r="BR206" s="7">
        <v>0</v>
      </c>
      <c r="BS206" s="50">
        <v>0</v>
      </c>
      <c r="BT206" s="8">
        <f t="shared" si="137"/>
        <v>128.65</v>
      </c>
      <c r="BU206" s="13">
        <f t="shared" si="138"/>
        <v>744.08399999999995</v>
      </c>
    </row>
    <row r="207" spans="1:73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>
        <v>0</v>
      </c>
      <c r="M207" s="7">
        <v>0</v>
      </c>
      <c r="N207" s="50">
        <v>0</v>
      </c>
      <c r="O207" s="49">
        <v>0</v>
      </c>
      <c r="P207" s="7">
        <v>0</v>
      </c>
      <c r="Q207" s="50">
        <v>0</v>
      </c>
      <c r="R207" s="49">
        <v>150</v>
      </c>
      <c r="S207" s="7">
        <v>862.60199999999998</v>
      </c>
      <c r="T207" s="50">
        <f t="shared" si="133"/>
        <v>5750.68</v>
      </c>
      <c r="U207" s="49">
        <v>0</v>
      </c>
      <c r="V207" s="7">
        <v>0</v>
      </c>
      <c r="W207" s="50">
        <v>0</v>
      </c>
      <c r="X207" s="49">
        <v>0</v>
      </c>
      <c r="Y207" s="7">
        <v>0</v>
      </c>
      <c r="Z207" s="50">
        <v>0</v>
      </c>
      <c r="AA207" s="49">
        <v>1</v>
      </c>
      <c r="AB207" s="7">
        <v>19.795999999999999</v>
      </c>
      <c r="AC207" s="50">
        <f t="shared" ref="AC207" si="142">AB207/AA207*1000</f>
        <v>19796</v>
      </c>
      <c r="AD207" s="49">
        <v>0</v>
      </c>
      <c r="AE207" s="7">
        <v>0</v>
      </c>
      <c r="AF207" s="50">
        <v>0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49">
        <v>0</v>
      </c>
      <c r="BF207" s="7">
        <v>0</v>
      </c>
      <c r="BG207" s="50">
        <f t="shared" si="134"/>
        <v>0</v>
      </c>
      <c r="BH207" s="49">
        <v>0</v>
      </c>
      <c r="BI207" s="7">
        <v>0</v>
      </c>
      <c r="BJ207" s="50">
        <f t="shared" si="135"/>
        <v>0</v>
      </c>
      <c r="BK207" s="49">
        <v>0</v>
      </c>
      <c r="BL207" s="7">
        <v>0</v>
      </c>
      <c r="BM207" s="50">
        <v>0</v>
      </c>
      <c r="BN207" s="49">
        <v>0</v>
      </c>
      <c r="BO207" s="7">
        <v>0</v>
      </c>
      <c r="BP207" s="50">
        <v>0</v>
      </c>
      <c r="BQ207" s="49">
        <v>0</v>
      </c>
      <c r="BR207" s="7">
        <v>0</v>
      </c>
      <c r="BS207" s="50">
        <v>0</v>
      </c>
      <c r="BT207" s="8">
        <f t="shared" si="137"/>
        <v>151</v>
      </c>
      <c r="BU207" s="13">
        <f t="shared" si="138"/>
        <v>882.39800000000002</v>
      </c>
    </row>
    <row r="208" spans="1:73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>
        <v>0</v>
      </c>
      <c r="M208" s="7">
        <v>0</v>
      </c>
      <c r="N208" s="50">
        <v>0</v>
      </c>
      <c r="O208" s="49">
        <v>0</v>
      </c>
      <c r="P208" s="7">
        <v>0</v>
      </c>
      <c r="Q208" s="50">
        <v>0</v>
      </c>
      <c r="R208" s="49">
        <v>60.6</v>
      </c>
      <c r="S208" s="7">
        <v>307.71899999999999</v>
      </c>
      <c r="T208" s="50">
        <f t="shared" si="133"/>
        <v>5077.8712871287125</v>
      </c>
      <c r="U208" s="49">
        <v>0</v>
      </c>
      <c r="V208" s="7">
        <v>0</v>
      </c>
      <c r="W208" s="50">
        <v>0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49">
        <v>0</v>
      </c>
      <c r="BF208" s="7">
        <v>0</v>
      </c>
      <c r="BG208" s="50">
        <f t="shared" si="134"/>
        <v>0</v>
      </c>
      <c r="BH208" s="49">
        <v>0</v>
      </c>
      <c r="BI208" s="7">
        <v>0</v>
      </c>
      <c r="BJ208" s="50">
        <f t="shared" si="135"/>
        <v>0</v>
      </c>
      <c r="BK208" s="49">
        <v>0</v>
      </c>
      <c r="BL208" s="7">
        <v>0</v>
      </c>
      <c r="BM208" s="50">
        <v>0</v>
      </c>
      <c r="BN208" s="49">
        <v>0</v>
      </c>
      <c r="BO208" s="7">
        <v>0</v>
      </c>
      <c r="BP208" s="50">
        <v>0</v>
      </c>
      <c r="BQ208" s="49">
        <v>0</v>
      </c>
      <c r="BR208" s="7">
        <v>0</v>
      </c>
      <c r="BS208" s="50">
        <v>0</v>
      </c>
      <c r="BT208" s="8">
        <f t="shared" si="137"/>
        <v>60.6</v>
      </c>
      <c r="BU208" s="13">
        <f t="shared" si="138"/>
        <v>307.71899999999999</v>
      </c>
    </row>
    <row r="209" spans="1:73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>
        <v>0</v>
      </c>
      <c r="M209" s="7">
        <v>0</v>
      </c>
      <c r="N209" s="50">
        <v>0</v>
      </c>
      <c r="O209" s="49">
        <v>0</v>
      </c>
      <c r="P209" s="7">
        <v>0</v>
      </c>
      <c r="Q209" s="50">
        <v>0</v>
      </c>
      <c r="R209" s="49">
        <v>210.45318</v>
      </c>
      <c r="S209" s="7">
        <v>1063.8710000000001</v>
      </c>
      <c r="T209" s="50">
        <f t="shared" si="133"/>
        <v>5055.1433815350283</v>
      </c>
      <c r="U209" s="49">
        <v>0</v>
      </c>
      <c r="V209" s="7">
        <v>0</v>
      </c>
      <c r="W209" s="50">
        <v>0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24.75</v>
      </c>
      <c r="AE209" s="7">
        <v>121.286</v>
      </c>
      <c r="AF209" s="50">
        <f t="shared" si="139"/>
        <v>4900.4444444444443</v>
      </c>
      <c r="AG209" s="49">
        <v>0</v>
      </c>
      <c r="AH209" s="7">
        <v>0</v>
      </c>
      <c r="AI209" s="50">
        <v>0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49">
        <v>0</v>
      </c>
      <c r="BF209" s="7">
        <v>0</v>
      </c>
      <c r="BG209" s="50">
        <f t="shared" si="134"/>
        <v>0</v>
      </c>
      <c r="BH209" s="49">
        <v>0</v>
      </c>
      <c r="BI209" s="7">
        <v>0</v>
      </c>
      <c r="BJ209" s="50">
        <f t="shared" si="135"/>
        <v>0</v>
      </c>
      <c r="BK209" s="49">
        <v>0</v>
      </c>
      <c r="BL209" s="7">
        <v>0</v>
      </c>
      <c r="BM209" s="50">
        <v>0</v>
      </c>
      <c r="BN209" s="49">
        <v>0</v>
      </c>
      <c r="BO209" s="7">
        <v>0</v>
      </c>
      <c r="BP209" s="50">
        <v>0</v>
      </c>
      <c r="BQ209" s="49">
        <v>0</v>
      </c>
      <c r="BR209" s="7">
        <v>0</v>
      </c>
      <c r="BS209" s="50">
        <v>0</v>
      </c>
      <c r="BT209" s="8">
        <f t="shared" si="137"/>
        <v>235.20318</v>
      </c>
      <c r="BU209" s="13">
        <f t="shared" si="138"/>
        <v>1185.1570000000002</v>
      </c>
    </row>
    <row r="210" spans="1:73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>
        <v>0</v>
      </c>
      <c r="M210" s="7">
        <v>0</v>
      </c>
      <c r="N210" s="50">
        <v>0</v>
      </c>
      <c r="O210" s="49">
        <v>0.15</v>
      </c>
      <c r="P210" s="7">
        <v>1.4019999999999999</v>
      </c>
      <c r="Q210" s="50">
        <f t="shared" si="140"/>
        <v>9346.6666666666661</v>
      </c>
      <c r="R210" s="49">
        <v>41.75</v>
      </c>
      <c r="S210" s="7">
        <v>250.01400000000001</v>
      </c>
      <c r="T210" s="50">
        <f t="shared" si="133"/>
        <v>5988.3592814371259</v>
      </c>
      <c r="U210" s="49">
        <v>0</v>
      </c>
      <c r="V210" s="7">
        <v>0</v>
      </c>
      <c r="W210" s="50">
        <v>0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49">
        <v>0</v>
      </c>
      <c r="BF210" s="7">
        <v>0</v>
      </c>
      <c r="BG210" s="50">
        <f t="shared" si="134"/>
        <v>0</v>
      </c>
      <c r="BH210" s="49">
        <v>0</v>
      </c>
      <c r="BI210" s="7">
        <v>0</v>
      </c>
      <c r="BJ210" s="50">
        <f t="shared" si="135"/>
        <v>0</v>
      </c>
      <c r="BK210" s="49">
        <v>0</v>
      </c>
      <c r="BL210" s="7">
        <v>0</v>
      </c>
      <c r="BM210" s="50">
        <v>0</v>
      </c>
      <c r="BN210" s="49">
        <v>0</v>
      </c>
      <c r="BO210" s="7">
        <v>0</v>
      </c>
      <c r="BP210" s="50">
        <v>0</v>
      </c>
      <c r="BQ210" s="49">
        <v>0</v>
      </c>
      <c r="BR210" s="7">
        <v>0</v>
      </c>
      <c r="BS210" s="50">
        <v>0</v>
      </c>
      <c r="BT210" s="8">
        <f t="shared" si="137"/>
        <v>41.9</v>
      </c>
      <c r="BU210" s="13">
        <f t="shared" si="138"/>
        <v>251.416</v>
      </c>
    </row>
    <row r="211" spans="1:73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>
        <v>0</v>
      </c>
      <c r="M211" s="7">
        <v>0</v>
      </c>
      <c r="N211" s="50">
        <v>0</v>
      </c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0.16018000000000002</v>
      </c>
      <c r="Y211" s="7">
        <v>4.4740000000000002</v>
      </c>
      <c r="Z211" s="50">
        <f t="shared" si="141"/>
        <v>27931.077537770008</v>
      </c>
      <c r="AA211" s="49">
        <v>0</v>
      </c>
      <c r="AB211" s="7">
        <v>0</v>
      </c>
      <c r="AC211" s="50">
        <v>0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1.018E-2</v>
      </c>
      <c r="AK211" s="7">
        <v>0.64500000000000002</v>
      </c>
      <c r="AL211" s="50">
        <f t="shared" ref="AL211" si="143">AK211/AJ211*1000</f>
        <v>63359.528487229865</v>
      </c>
      <c r="AM211" s="49">
        <v>0</v>
      </c>
      <c r="AN211" s="7">
        <v>0</v>
      </c>
      <c r="AO211" s="50">
        <v>0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49">
        <v>0</v>
      </c>
      <c r="BF211" s="7">
        <v>0</v>
      </c>
      <c r="BG211" s="50">
        <f t="shared" si="134"/>
        <v>0</v>
      </c>
      <c r="BH211" s="49">
        <v>0</v>
      </c>
      <c r="BI211" s="7">
        <v>0</v>
      </c>
      <c r="BJ211" s="50">
        <f t="shared" si="135"/>
        <v>0</v>
      </c>
      <c r="BK211" s="49">
        <v>0</v>
      </c>
      <c r="BL211" s="7">
        <v>0</v>
      </c>
      <c r="BM211" s="50">
        <v>0</v>
      </c>
      <c r="BN211" s="49">
        <v>0</v>
      </c>
      <c r="BO211" s="7">
        <v>0</v>
      </c>
      <c r="BP211" s="50">
        <v>0</v>
      </c>
      <c r="BQ211" s="49">
        <v>0</v>
      </c>
      <c r="BR211" s="7">
        <v>0</v>
      </c>
      <c r="BS211" s="50">
        <v>0</v>
      </c>
      <c r="BT211" s="8">
        <f>SUM(BQ211,BK211,BB211,AP211,X211,U211,R211,O211,L211,I211,F211,C211+BN211+AA211+AD211+AY211+AV211+AM211+AG211)+AS211+AJ211</f>
        <v>0.17036000000000001</v>
      </c>
      <c r="BU211" s="13">
        <f>SUM(BR211,BL211,BC211,AQ211,Y211,V211,S211,P211,M211,J211,G211,D211+BO211+AB211+AE211+AZ211+AW211+AN211+AH211)+AT211+AK211</f>
        <v>5.1189999999999998</v>
      </c>
    </row>
    <row r="212" spans="1:73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>
        <v>0</v>
      </c>
      <c r="M212" s="7">
        <v>0</v>
      </c>
      <c r="N212" s="50">
        <v>0</v>
      </c>
      <c r="O212" s="49">
        <v>0</v>
      </c>
      <c r="P212" s="7">
        <v>0</v>
      </c>
      <c r="Q212" s="50">
        <v>0</v>
      </c>
      <c r="R212" s="49">
        <v>192.95</v>
      </c>
      <c r="S212" s="7">
        <v>838.27200000000005</v>
      </c>
      <c r="T212" s="50">
        <f t="shared" si="133"/>
        <v>4344.5037574501175</v>
      </c>
      <c r="U212" s="49">
        <v>0</v>
      </c>
      <c r="V212" s="7">
        <v>0</v>
      </c>
      <c r="W212" s="50">
        <v>0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49">
        <v>0</v>
      </c>
      <c r="BF212" s="7">
        <v>0</v>
      </c>
      <c r="BG212" s="50">
        <f t="shared" si="134"/>
        <v>0</v>
      </c>
      <c r="BH212" s="49">
        <v>0</v>
      </c>
      <c r="BI212" s="7">
        <v>0</v>
      </c>
      <c r="BJ212" s="50">
        <f t="shared" si="135"/>
        <v>0</v>
      </c>
      <c r="BK212" s="49">
        <v>0</v>
      </c>
      <c r="BL212" s="7">
        <v>0</v>
      </c>
      <c r="BM212" s="50">
        <v>0</v>
      </c>
      <c r="BN212" s="49">
        <v>0</v>
      </c>
      <c r="BO212" s="7">
        <v>0</v>
      </c>
      <c r="BP212" s="50">
        <v>0</v>
      </c>
      <c r="BQ212" s="49">
        <v>0</v>
      </c>
      <c r="BR212" s="7">
        <v>0</v>
      </c>
      <c r="BS212" s="50">
        <v>0</v>
      </c>
      <c r="BT212" s="8">
        <f t="shared" ref="BT212:BT223" si="144">SUM(BQ212,BK212,BB212,AP212,X212,U212,R212,O212,L212,I212,F212,C212+BN212+AA212+AD212+AY212+AV212+AM212+AG212)+AS212+AJ212</f>
        <v>192.95</v>
      </c>
      <c r="BU212" s="13">
        <f t="shared" ref="BU212:BU223" si="145">SUM(BR212,BL212,BC212,AQ212,Y212,V212,S212,P212,M212,J212,G212,D212+BO212+AB212+AE212+AZ212+AW212+AN212+AH212)+AT212+AK212</f>
        <v>838.27200000000005</v>
      </c>
    </row>
    <row r="213" spans="1:73" ht="15" thickBot="1" x14ac:dyDescent="0.35">
      <c r="A213" s="44"/>
      <c r="B213" s="45" t="s">
        <v>17</v>
      </c>
      <c r="C213" s="52">
        <f>SUM(C201:C212)</f>
        <v>0</v>
      </c>
      <c r="D213" s="33">
        <f>SUM(D201:D212)</f>
        <v>0</v>
      </c>
      <c r="E213" s="53"/>
      <c r="F213" s="52">
        <f>SUM(F201:F212)</f>
        <v>0</v>
      </c>
      <c r="G213" s="33">
        <f>SUM(G201:G212)</f>
        <v>0</v>
      </c>
      <c r="H213" s="53"/>
      <c r="I213" s="52">
        <f>SUM(I201:I212)</f>
        <v>0</v>
      </c>
      <c r="J213" s="33">
        <f>SUM(J201:J212)</f>
        <v>0</v>
      </c>
      <c r="K213" s="53"/>
      <c r="L213" s="52">
        <f>SUM(L201:L212)</f>
        <v>0</v>
      </c>
      <c r="M213" s="33">
        <f>SUM(M201:M212)</f>
        <v>0</v>
      </c>
      <c r="N213" s="53"/>
      <c r="O213" s="52">
        <f>SUM(O201:O212)</f>
        <v>0.625</v>
      </c>
      <c r="P213" s="33">
        <f>SUM(P201:P212)</f>
        <v>5.7519999999999998</v>
      </c>
      <c r="Q213" s="53"/>
      <c r="R213" s="52">
        <f>SUM(R201:R212)</f>
        <v>1363.65318</v>
      </c>
      <c r="S213" s="33">
        <f>SUM(S201:S212)</f>
        <v>7547.5839999999998</v>
      </c>
      <c r="T213" s="53"/>
      <c r="U213" s="52">
        <f>SUM(U201:U212)</f>
        <v>0</v>
      </c>
      <c r="V213" s="33">
        <f>SUM(V201:V212)</f>
        <v>0</v>
      </c>
      <c r="W213" s="53"/>
      <c r="X213" s="52">
        <f>SUM(X201:X212)</f>
        <v>0.21018000000000003</v>
      </c>
      <c r="Y213" s="33">
        <f>SUM(Y201:Y212)</f>
        <v>5.1859999999999999</v>
      </c>
      <c r="Z213" s="53"/>
      <c r="AA213" s="52">
        <f>SUM(AA201:AA212)</f>
        <v>1</v>
      </c>
      <c r="AB213" s="33">
        <f>SUM(AB201:AB212)</f>
        <v>19.795999999999999</v>
      </c>
      <c r="AC213" s="53"/>
      <c r="AD213" s="52">
        <f>SUM(AD201:AD212)</f>
        <v>49.5</v>
      </c>
      <c r="AE213" s="33">
        <f>SUM(AE201:AE212)</f>
        <v>228.65199999999999</v>
      </c>
      <c r="AF213" s="53"/>
      <c r="AG213" s="52">
        <f>SUM(AG201:AG212)</f>
        <v>0</v>
      </c>
      <c r="AH213" s="33">
        <f>SUM(AH201:AH212)</f>
        <v>0</v>
      </c>
      <c r="AI213" s="53"/>
      <c r="AJ213" s="52">
        <v>0</v>
      </c>
      <c r="AK213" s="33">
        <v>0</v>
      </c>
      <c r="AL213" s="53"/>
      <c r="AM213" s="52">
        <v>0</v>
      </c>
      <c r="AN213" s="33">
        <v>0</v>
      </c>
      <c r="AO213" s="53"/>
      <c r="AP213" s="52">
        <f>SUM(AP201:AP212)</f>
        <v>0</v>
      </c>
      <c r="AQ213" s="33">
        <f>SUM(AQ201:AQ212)</f>
        <v>0</v>
      </c>
      <c r="AR213" s="53"/>
      <c r="AS213" s="52">
        <f>SUM(AS201:AS212)</f>
        <v>0</v>
      </c>
      <c r="AT213" s="33">
        <f>SUM(AT201:AT212)</f>
        <v>0</v>
      </c>
      <c r="AU213" s="53"/>
      <c r="AV213" s="52">
        <f>SUM(AV201:AV212)</f>
        <v>0</v>
      </c>
      <c r="AW213" s="33">
        <f>SUM(AW201:AW212)</f>
        <v>0</v>
      </c>
      <c r="AX213" s="53"/>
      <c r="AY213" s="52">
        <f>SUM(AY201:AY212)</f>
        <v>0</v>
      </c>
      <c r="AZ213" s="33">
        <f>SUM(AZ201:AZ212)</f>
        <v>0</v>
      </c>
      <c r="BA213" s="53"/>
      <c r="BB213" s="52">
        <f>SUM(BB201:BB212)</f>
        <v>0</v>
      </c>
      <c r="BC213" s="33">
        <f>SUM(BC201:BC212)</f>
        <v>0</v>
      </c>
      <c r="BD213" s="53"/>
      <c r="BE213" s="52">
        <f t="shared" ref="BE213:BF213" si="146">SUM(BE201:BE212)</f>
        <v>0</v>
      </c>
      <c r="BF213" s="33">
        <f t="shared" si="146"/>
        <v>0</v>
      </c>
      <c r="BG213" s="53"/>
      <c r="BH213" s="52">
        <f t="shared" ref="BH213:BI213" si="147">SUM(BH201:BH212)</f>
        <v>0</v>
      </c>
      <c r="BI213" s="33">
        <f t="shared" si="147"/>
        <v>0</v>
      </c>
      <c r="BJ213" s="53"/>
      <c r="BK213" s="52">
        <f>SUM(BK201:BK212)</f>
        <v>0</v>
      </c>
      <c r="BL213" s="33">
        <f>SUM(BL201:BL212)</f>
        <v>0</v>
      </c>
      <c r="BM213" s="53"/>
      <c r="BN213" s="52">
        <f>SUM(BN201:BN212)</f>
        <v>5.7159999999999996E-2</v>
      </c>
      <c r="BO213" s="33">
        <f>SUM(BO201:BO212)</f>
        <v>2.9590000000000001</v>
      </c>
      <c r="BP213" s="53"/>
      <c r="BQ213" s="52">
        <f>SUM(BQ201:BQ212)</f>
        <v>0</v>
      </c>
      <c r="BR213" s="33">
        <f>SUM(BR201:BR212)</f>
        <v>0</v>
      </c>
      <c r="BS213" s="53"/>
      <c r="BT213" s="34">
        <f t="shared" si="144"/>
        <v>1415.0455200000001</v>
      </c>
      <c r="BU213" s="35">
        <f t="shared" si="145"/>
        <v>7809.9290000000001</v>
      </c>
    </row>
    <row r="214" spans="1:73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>
        <v>0</v>
      </c>
      <c r="M214" s="7">
        <v>0</v>
      </c>
      <c r="N214" s="50">
        <v>0</v>
      </c>
      <c r="O214" s="49">
        <v>0</v>
      </c>
      <c r="P214" s="7">
        <v>0</v>
      </c>
      <c r="Q214" s="50">
        <v>0</v>
      </c>
      <c r="R214" s="49">
        <v>150.35</v>
      </c>
      <c r="S214" s="7">
        <v>796.01800000000003</v>
      </c>
      <c r="T214" s="50">
        <f t="shared" ref="T214:T216" si="148">S214/R214*1000</f>
        <v>5294.432989690722</v>
      </c>
      <c r="U214" s="49">
        <v>0</v>
      </c>
      <c r="V214" s="7">
        <v>0</v>
      </c>
      <c r="W214" s="50">
        <v>0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49">
        <v>0</v>
      </c>
      <c r="BF214" s="7">
        <v>0</v>
      </c>
      <c r="BG214" s="50">
        <f t="shared" ref="BG214:BG225" si="149">IF(BE214=0,0,BF214/BE214*1000)</f>
        <v>0</v>
      </c>
      <c r="BH214" s="49">
        <v>0</v>
      </c>
      <c r="BI214" s="7">
        <v>0</v>
      </c>
      <c r="BJ214" s="50">
        <f t="shared" ref="BJ214:BJ225" si="150">IF(BH214=0,0,BI214/BH214*1000)</f>
        <v>0</v>
      </c>
      <c r="BK214" s="49">
        <v>0</v>
      </c>
      <c r="BL214" s="7">
        <v>0</v>
      </c>
      <c r="BM214" s="50">
        <v>0</v>
      </c>
      <c r="BN214" s="49">
        <v>0</v>
      </c>
      <c r="BO214" s="7">
        <v>0</v>
      </c>
      <c r="BP214" s="50">
        <v>0</v>
      </c>
      <c r="BQ214" s="49">
        <v>0</v>
      </c>
      <c r="BR214" s="7">
        <v>0</v>
      </c>
      <c r="BS214" s="50">
        <v>0</v>
      </c>
      <c r="BT214" s="8">
        <f t="shared" si="144"/>
        <v>150.35</v>
      </c>
      <c r="BU214" s="13">
        <f t="shared" si="145"/>
        <v>796.01800000000003</v>
      </c>
    </row>
    <row r="215" spans="1:73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>
        <v>0</v>
      </c>
      <c r="M215" s="7">
        <v>0</v>
      </c>
      <c r="N215" s="50">
        <v>0</v>
      </c>
      <c r="O215" s="49">
        <v>0</v>
      </c>
      <c r="P215" s="7">
        <v>0</v>
      </c>
      <c r="Q215" s="50">
        <v>0</v>
      </c>
      <c r="R215" s="49">
        <v>0</v>
      </c>
      <c r="S215" s="7">
        <v>0</v>
      </c>
      <c r="T215" s="50">
        <v>0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49">
        <v>0</v>
      </c>
      <c r="BF215" s="7">
        <v>0</v>
      </c>
      <c r="BG215" s="50">
        <f t="shared" si="149"/>
        <v>0</v>
      </c>
      <c r="BH215" s="49">
        <v>0</v>
      </c>
      <c r="BI215" s="7">
        <v>0</v>
      </c>
      <c r="BJ215" s="50">
        <f t="shared" si="150"/>
        <v>0</v>
      </c>
      <c r="BK215" s="49">
        <v>0</v>
      </c>
      <c r="BL215" s="7">
        <v>0</v>
      </c>
      <c r="BM215" s="50">
        <v>0</v>
      </c>
      <c r="BN215" s="49">
        <v>0</v>
      </c>
      <c r="BO215" s="7">
        <v>0</v>
      </c>
      <c r="BP215" s="50">
        <v>0</v>
      </c>
      <c r="BQ215" s="49">
        <v>0</v>
      </c>
      <c r="BR215" s="7">
        <v>0</v>
      </c>
      <c r="BS215" s="50">
        <v>0</v>
      </c>
      <c r="BT215" s="8">
        <f t="shared" si="144"/>
        <v>0</v>
      </c>
      <c r="BU215" s="13">
        <f t="shared" si="145"/>
        <v>0</v>
      </c>
    </row>
    <row r="216" spans="1:73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>
        <v>0</v>
      </c>
      <c r="M216" s="7">
        <v>0</v>
      </c>
      <c r="N216" s="50">
        <v>0</v>
      </c>
      <c r="O216" s="49">
        <v>0</v>
      </c>
      <c r="P216" s="7">
        <v>0</v>
      </c>
      <c r="Q216" s="50">
        <v>0</v>
      </c>
      <c r="R216" s="49">
        <v>42.546970000000002</v>
      </c>
      <c r="S216" s="7">
        <v>600.94500000000005</v>
      </c>
      <c r="T216" s="50">
        <f t="shared" si="148"/>
        <v>14124.272539266603</v>
      </c>
      <c r="U216" s="49">
        <v>0</v>
      </c>
      <c r="V216" s="7">
        <v>0</v>
      </c>
      <c r="W216" s="50">
        <v>0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49">
        <v>0</v>
      </c>
      <c r="BF216" s="7">
        <v>0</v>
      </c>
      <c r="BG216" s="50">
        <f t="shared" si="149"/>
        <v>0</v>
      </c>
      <c r="BH216" s="49">
        <v>0</v>
      </c>
      <c r="BI216" s="7">
        <v>0</v>
      </c>
      <c r="BJ216" s="50">
        <f t="shared" si="150"/>
        <v>0</v>
      </c>
      <c r="BK216" s="49">
        <v>0</v>
      </c>
      <c r="BL216" s="7">
        <v>0</v>
      </c>
      <c r="BM216" s="50">
        <v>0</v>
      </c>
      <c r="BN216" s="49">
        <v>0</v>
      </c>
      <c r="BO216" s="7">
        <v>0</v>
      </c>
      <c r="BP216" s="50">
        <v>0</v>
      </c>
      <c r="BQ216" s="49">
        <v>0</v>
      </c>
      <c r="BR216" s="7">
        <v>0</v>
      </c>
      <c r="BS216" s="50">
        <v>0</v>
      </c>
      <c r="BT216" s="8">
        <f t="shared" si="144"/>
        <v>42.546970000000002</v>
      </c>
      <c r="BU216" s="13">
        <f t="shared" si="145"/>
        <v>600.94500000000005</v>
      </c>
    </row>
    <row r="217" spans="1:73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 t="shared" ref="H217:H225" si="151">IF(F217=0,0,G217/F217*1000)</f>
        <v>0</v>
      </c>
      <c r="I217" s="49">
        <v>0</v>
      </c>
      <c r="J217" s="7">
        <v>0</v>
      </c>
      <c r="K217" s="50">
        <f t="shared" ref="K217:K225" si="152">IF(I217=0,0,J217/I217*1000)</f>
        <v>0</v>
      </c>
      <c r="L217" s="49">
        <v>0</v>
      </c>
      <c r="M217" s="7">
        <v>0</v>
      </c>
      <c r="N217" s="50">
        <f t="shared" ref="N217:N225" si="153">IF(L217=0,0,M217/L217*1000)</f>
        <v>0</v>
      </c>
      <c r="O217" s="49">
        <v>0</v>
      </c>
      <c r="P217" s="7">
        <v>0</v>
      </c>
      <c r="Q217" s="50">
        <f t="shared" ref="Q217:Q225" si="154">IF(O217=0,0,P217/O217*1000)</f>
        <v>0</v>
      </c>
      <c r="R217" s="49">
        <v>171.44200000000001</v>
      </c>
      <c r="S217" s="7">
        <v>1168.0239999999999</v>
      </c>
      <c r="T217" s="50">
        <f t="shared" ref="T217:T225" si="155">IF(R217=0,0,S217/R217*1000)</f>
        <v>6812.93965306051</v>
      </c>
      <c r="U217" s="49">
        <v>0</v>
      </c>
      <c r="V217" s="7">
        <v>0</v>
      </c>
      <c r="W217" s="50">
        <f t="shared" ref="W217:W225" si="156">IF(U217=0,0,V217/U217*1000)</f>
        <v>0</v>
      </c>
      <c r="X217" s="49">
        <v>0</v>
      </c>
      <c r="Y217" s="7">
        <v>0</v>
      </c>
      <c r="Z217" s="50">
        <f t="shared" ref="Z217:Z225" si="157">IF(X217=0,0,Y217/X217*1000)</f>
        <v>0</v>
      </c>
      <c r="AA217" s="49">
        <v>0</v>
      </c>
      <c r="AB217" s="7">
        <v>0</v>
      </c>
      <c r="AC217" s="50">
        <f t="shared" ref="AC217:AC225" si="158">IF(AA217=0,0,AB217/AA217*1000)</f>
        <v>0</v>
      </c>
      <c r="AD217" s="49">
        <v>24</v>
      </c>
      <c r="AE217" s="7">
        <v>118.10299999999999</v>
      </c>
      <c r="AF217" s="50">
        <f t="shared" ref="AF217:AF225" si="159">IF(AD217=0,0,AE217/AD217*1000)</f>
        <v>4920.958333333333</v>
      </c>
      <c r="AG217" s="49">
        <v>0</v>
      </c>
      <c r="AH217" s="7">
        <v>0</v>
      </c>
      <c r="AI217" s="50">
        <f t="shared" ref="AI217:AI225" si="160">IF(AG217=0,0,AH217/AG217*1000)</f>
        <v>0</v>
      </c>
      <c r="AJ217" s="49">
        <v>0</v>
      </c>
      <c r="AK217" s="7">
        <v>0</v>
      </c>
      <c r="AL217" s="50">
        <f t="shared" ref="AL217:AL225" si="161">IF(AJ217=0,0,AK217/AJ217*1000)</f>
        <v>0</v>
      </c>
      <c r="AM217" s="49">
        <v>0</v>
      </c>
      <c r="AN217" s="7">
        <v>0</v>
      </c>
      <c r="AO217" s="50">
        <f t="shared" ref="AO217:AO225" si="162">IF(AM217=0,0,AN217/AM217*1000)</f>
        <v>0</v>
      </c>
      <c r="AP217" s="49">
        <v>0</v>
      </c>
      <c r="AQ217" s="7">
        <v>0</v>
      </c>
      <c r="AR217" s="50">
        <f t="shared" ref="AR217:AR225" si="163">IF(AP217=0,0,AQ217/AP217*1000)</f>
        <v>0</v>
      </c>
      <c r="AS217" s="49">
        <v>0</v>
      </c>
      <c r="AT217" s="7">
        <v>0</v>
      </c>
      <c r="AU217" s="50">
        <f t="shared" ref="AU217:AU225" si="164">IF(AS217=0,0,AT217/AS217*1000)</f>
        <v>0</v>
      </c>
      <c r="AV217" s="49">
        <v>0</v>
      </c>
      <c r="AW217" s="7">
        <v>0</v>
      </c>
      <c r="AX217" s="50">
        <f t="shared" ref="AX217:AX225" si="165">IF(AV217=0,0,AW217/AV217*1000)</f>
        <v>0</v>
      </c>
      <c r="AY217" s="49">
        <v>0</v>
      </c>
      <c r="AZ217" s="7">
        <v>0</v>
      </c>
      <c r="BA217" s="50">
        <f t="shared" ref="BA217:BA225" si="166">IF(AY217=0,0,AZ217/AY217*1000)</f>
        <v>0</v>
      </c>
      <c r="BB217" s="49">
        <v>0</v>
      </c>
      <c r="BC217" s="7">
        <v>0</v>
      </c>
      <c r="BD217" s="50">
        <f t="shared" ref="BD217:BD225" si="167">IF(BB217=0,0,BC217/BB217*1000)</f>
        <v>0</v>
      </c>
      <c r="BE217" s="49">
        <v>0</v>
      </c>
      <c r="BF217" s="7">
        <v>0</v>
      </c>
      <c r="BG217" s="50">
        <f t="shared" si="149"/>
        <v>0</v>
      </c>
      <c r="BH217" s="49">
        <v>0</v>
      </c>
      <c r="BI217" s="7">
        <v>0</v>
      </c>
      <c r="BJ217" s="50">
        <f t="shared" si="150"/>
        <v>0</v>
      </c>
      <c r="BK217" s="49">
        <v>0</v>
      </c>
      <c r="BL217" s="7">
        <v>0</v>
      </c>
      <c r="BM217" s="50">
        <f t="shared" ref="BM217:BM225" si="168">IF(BK217=0,0,BL217/BK217*1000)</f>
        <v>0</v>
      </c>
      <c r="BN217" s="49">
        <v>1.1439999999999999E-2</v>
      </c>
      <c r="BO217" s="7">
        <v>1.4179999999999999</v>
      </c>
      <c r="BP217" s="50">
        <f t="shared" ref="BP217:BP225" si="169">IF(BN217=0,0,BO217/BN217*1000)</f>
        <v>123951.04895104896</v>
      </c>
      <c r="BQ217" s="49">
        <v>0</v>
      </c>
      <c r="BR217" s="7">
        <v>0</v>
      </c>
      <c r="BS217" s="50">
        <f t="shared" ref="BS217:BS225" si="170">IF(BQ217=0,0,BR217/BQ217*1000)</f>
        <v>0</v>
      </c>
      <c r="BT217" s="8">
        <f t="shared" si="144"/>
        <v>195.45344</v>
      </c>
      <c r="BU217" s="13">
        <f t="shared" si="145"/>
        <v>1287.5449999999998</v>
      </c>
    </row>
    <row r="218" spans="1:73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E225" si="171">IF(C218=0,0,D218/C218*1000)</f>
        <v>0</v>
      </c>
      <c r="F218" s="49">
        <v>0</v>
      </c>
      <c r="G218" s="7">
        <v>0</v>
      </c>
      <c r="H218" s="50">
        <f t="shared" si="151"/>
        <v>0</v>
      </c>
      <c r="I218" s="49">
        <v>0</v>
      </c>
      <c r="J218" s="7">
        <v>0</v>
      </c>
      <c r="K218" s="50">
        <f t="shared" si="152"/>
        <v>0</v>
      </c>
      <c r="L218" s="49">
        <v>0</v>
      </c>
      <c r="M218" s="7">
        <v>0</v>
      </c>
      <c r="N218" s="50">
        <f t="shared" si="153"/>
        <v>0</v>
      </c>
      <c r="O218" s="49">
        <v>0</v>
      </c>
      <c r="P218" s="7">
        <v>0</v>
      </c>
      <c r="Q218" s="50">
        <f t="shared" si="154"/>
        <v>0</v>
      </c>
      <c r="R218" s="49">
        <v>0</v>
      </c>
      <c r="S218" s="7">
        <v>0</v>
      </c>
      <c r="T218" s="50">
        <f t="shared" si="155"/>
        <v>0</v>
      </c>
      <c r="U218" s="49">
        <v>0</v>
      </c>
      <c r="V218" s="7">
        <v>0</v>
      </c>
      <c r="W218" s="50">
        <f t="shared" si="156"/>
        <v>0</v>
      </c>
      <c r="X218" s="49">
        <v>0</v>
      </c>
      <c r="Y218" s="7">
        <v>0</v>
      </c>
      <c r="Z218" s="50">
        <f t="shared" si="157"/>
        <v>0</v>
      </c>
      <c r="AA218" s="49">
        <v>0</v>
      </c>
      <c r="AB218" s="7">
        <v>0</v>
      </c>
      <c r="AC218" s="50">
        <f t="shared" si="158"/>
        <v>0</v>
      </c>
      <c r="AD218" s="49">
        <v>0</v>
      </c>
      <c r="AE218" s="7">
        <v>0</v>
      </c>
      <c r="AF218" s="50">
        <f t="shared" si="159"/>
        <v>0</v>
      </c>
      <c r="AG218" s="49">
        <v>0</v>
      </c>
      <c r="AH218" s="7">
        <v>0</v>
      </c>
      <c r="AI218" s="50">
        <f t="shared" si="160"/>
        <v>0</v>
      </c>
      <c r="AJ218" s="49">
        <v>0</v>
      </c>
      <c r="AK218" s="7">
        <v>0</v>
      </c>
      <c r="AL218" s="50">
        <f t="shared" si="161"/>
        <v>0</v>
      </c>
      <c r="AM218" s="49">
        <v>0</v>
      </c>
      <c r="AN218" s="7">
        <v>0</v>
      </c>
      <c r="AO218" s="50">
        <f t="shared" si="162"/>
        <v>0</v>
      </c>
      <c r="AP218" s="49">
        <v>0</v>
      </c>
      <c r="AQ218" s="7">
        <v>0</v>
      </c>
      <c r="AR218" s="50">
        <f t="shared" si="163"/>
        <v>0</v>
      </c>
      <c r="AS218" s="49">
        <v>0</v>
      </c>
      <c r="AT218" s="7">
        <v>0</v>
      </c>
      <c r="AU218" s="50">
        <f t="shared" si="164"/>
        <v>0</v>
      </c>
      <c r="AV218" s="49">
        <v>0</v>
      </c>
      <c r="AW218" s="7">
        <v>0</v>
      </c>
      <c r="AX218" s="50">
        <f t="shared" si="165"/>
        <v>0</v>
      </c>
      <c r="AY218" s="49">
        <v>0</v>
      </c>
      <c r="AZ218" s="7">
        <v>0</v>
      </c>
      <c r="BA218" s="50">
        <f t="shared" si="166"/>
        <v>0</v>
      </c>
      <c r="BB218" s="49">
        <v>0</v>
      </c>
      <c r="BC218" s="7">
        <v>0</v>
      </c>
      <c r="BD218" s="50">
        <f t="shared" si="167"/>
        <v>0</v>
      </c>
      <c r="BE218" s="49">
        <v>0</v>
      </c>
      <c r="BF218" s="7">
        <v>0</v>
      </c>
      <c r="BG218" s="50">
        <f t="shared" si="149"/>
        <v>0</v>
      </c>
      <c r="BH218" s="49">
        <v>0</v>
      </c>
      <c r="BI218" s="7">
        <v>0</v>
      </c>
      <c r="BJ218" s="50">
        <f t="shared" si="150"/>
        <v>0</v>
      </c>
      <c r="BK218" s="49">
        <v>0</v>
      </c>
      <c r="BL218" s="7">
        <v>0</v>
      </c>
      <c r="BM218" s="50">
        <f t="shared" si="168"/>
        <v>0</v>
      </c>
      <c r="BN218" s="49">
        <v>0</v>
      </c>
      <c r="BO218" s="7">
        <v>0</v>
      </c>
      <c r="BP218" s="50">
        <f t="shared" si="169"/>
        <v>0</v>
      </c>
      <c r="BQ218" s="49">
        <v>0</v>
      </c>
      <c r="BR218" s="7">
        <v>0</v>
      </c>
      <c r="BS218" s="50">
        <f t="shared" si="170"/>
        <v>0</v>
      </c>
      <c r="BT218" s="8">
        <f t="shared" si="144"/>
        <v>0</v>
      </c>
      <c r="BU218" s="13">
        <f t="shared" si="145"/>
        <v>0</v>
      </c>
    </row>
    <row r="219" spans="1:73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171"/>
        <v>0</v>
      </c>
      <c r="F219" s="49">
        <v>0</v>
      </c>
      <c r="G219" s="7">
        <v>0</v>
      </c>
      <c r="H219" s="50">
        <f t="shared" si="151"/>
        <v>0</v>
      </c>
      <c r="I219" s="49">
        <v>0</v>
      </c>
      <c r="J219" s="7">
        <v>0</v>
      </c>
      <c r="K219" s="50">
        <f t="shared" si="152"/>
        <v>0</v>
      </c>
      <c r="L219" s="49">
        <v>0</v>
      </c>
      <c r="M219" s="7">
        <v>0</v>
      </c>
      <c r="N219" s="50">
        <f t="shared" si="153"/>
        <v>0</v>
      </c>
      <c r="O219" s="49">
        <v>0</v>
      </c>
      <c r="P219" s="7">
        <v>0</v>
      </c>
      <c r="Q219" s="50">
        <f t="shared" si="154"/>
        <v>0</v>
      </c>
      <c r="R219" s="49">
        <v>21</v>
      </c>
      <c r="S219" s="7">
        <v>154.55500000000001</v>
      </c>
      <c r="T219" s="50">
        <f t="shared" si="155"/>
        <v>7359.7619047619055</v>
      </c>
      <c r="U219" s="49">
        <v>0</v>
      </c>
      <c r="V219" s="7">
        <v>0</v>
      </c>
      <c r="W219" s="50">
        <f t="shared" si="156"/>
        <v>0</v>
      </c>
      <c r="X219" s="49">
        <v>0</v>
      </c>
      <c r="Y219" s="7">
        <v>0</v>
      </c>
      <c r="Z219" s="50">
        <f t="shared" si="157"/>
        <v>0</v>
      </c>
      <c r="AA219" s="49">
        <v>0</v>
      </c>
      <c r="AB219" s="7">
        <v>0</v>
      </c>
      <c r="AC219" s="50">
        <f t="shared" si="158"/>
        <v>0</v>
      </c>
      <c r="AD219" s="49">
        <v>0</v>
      </c>
      <c r="AE219" s="7">
        <v>0</v>
      </c>
      <c r="AF219" s="50">
        <f t="shared" si="159"/>
        <v>0</v>
      </c>
      <c r="AG219" s="49">
        <v>0</v>
      </c>
      <c r="AH219" s="7">
        <v>0</v>
      </c>
      <c r="AI219" s="50">
        <f t="shared" si="160"/>
        <v>0</v>
      </c>
      <c r="AJ219" s="49">
        <v>0</v>
      </c>
      <c r="AK219" s="7">
        <v>0</v>
      </c>
      <c r="AL219" s="50">
        <f t="shared" si="161"/>
        <v>0</v>
      </c>
      <c r="AM219" s="49">
        <v>0</v>
      </c>
      <c r="AN219" s="7">
        <v>0</v>
      </c>
      <c r="AO219" s="50">
        <f t="shared" si="162"/>
        <v>0</v>
      </c>
      <c r="AP219" s="49">
        <v>0</v>
      </c>
      <c r="AQ219" s="7">
        <v>0</v>
      </c>
      <c r="AR219" s="50">
        <f t="shared" si="163"/>
        <v>0</v>
      </c>
      <c r="AS219" s="49">
        <v>0</v>
      </c>
      <c r="AT219" s="7">
        <v>0</v>
      </c>
      <c r="AU219" s="50">
        <f t="shared" si="164"/>
        <v>0</v>
      </c>
      <c r="AV219" s="49">
        <v>0</v>
      </c>
      <c r="AW219" s="7">
        <v>0</v>
      </c>
      <c r="AX219" s="50">
        <f t="shared" si="165"/>
        <v>0</v>
      </c>
      <c r="AY219" s="49">
        <v>0</v>
      </c>
      <c r="AZ219" s="7">
        <v>0</v>
      </c>
      <c r="BA219" s="50">
        <f t="shared" si="166"/>
        <v>0</v>
      </c>
      <c r="BB219" s="49">
        <v>0</v>
      </c>
      <c r="BC219" s="7">
        <v>0</v>
      </c>
      <c r="BD219" s="50">
        <f t="shared" si="167"/>
        <v>0</v>
      </c>
      <c r="BE219" s="49">
        <v>0</v>
      </c>
      <c r="BF219" s="7">
        <v>0</v>
      </c>
      <c r="BG219" s="50">
        <f t="shared" si="149"/>
        <v>0</v>
      </c>
      <c r="BH219" s="49">
        <v>0</v>
      </c>
      <c r="BI219" s="7">
        <v>0</v>
      </c>
      <c r="BJ219" s="50">
        <f t="shared" si="150"/>
        <v>0</v>
      </c>
      <c r="BK219" s="49">
        <v>0</v>
      </c>
      <c r="BL219" s="7">
        <v>0</v>
      </c>
      <c r="BM219" s="50">
        <f t="shared" si="168"/>
        <v>0</v>
      </c>
      <c r="BN219" s="49">
        <v>0</v>
      </c>
      <c r="BO219" s="7">
        <v>0</v>
      </c>
      <c r="BP219" s="50">
        <f t="shared" si="169"/>
        <v>0</v>
      </c>
      <c r="BQ219" s="49">
        <v>0</v>
      </c>
      <c r="BR219" s="7">
        <v>0</v>
      </c>
      <c r="BS219" s="50">
        <f t="shared" si="170"/>
        <v>0</v>
      </c>
      <c r="BT219" s="8">
        <f t="shared" si="144"/>
        <v>21</v>
      </c>
      <c r="BU219" s="13">
        <f t="shared" si="145"/>
        <v>154.55500000000001</v>
      </c>
    </row>
    <row r="220" spans="1:73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171"/>
        <v>0</v>
      </c>
      <c r="F220" s="49">
        <v>0</v>
      </c>
      <c r="G220" s="7">
        <v>0</v>
      </c>
      <c r="H220" s="50">
        <f t="shared" si="151"/>
        <v>0</v>
      </c>
      <c r="I220" s="49">
        <v>0</v>
      </c>
      <c r="J220" s="7">
        <v>0</v>
      </c>
      <c r="K220" s="50">
        <f t="shared" si="152"/>
        <v>0</v>
      </c>
      <c r="L220" s="49">
        <v>0</v>
      </c>
      <c r="M220" s="7">
        <v>0</v>
      </c>
      <c r="N220" s="50">
        <f t="shared" si="153"/>
        <v>0</v>
      </c>
      <c r="O220" s="49">
        <v>0</v>
      </c>
      <c r="P220" s="7">
        <v>0</v>
      </c>
      <c r="Q220" s="50">
        <f t="shared" si="154"/>
        <v>0</v>
      </c>
      <c r="R220" s="49">
        <v>150.37947</v>
      </c>
      <c r="S220" s="7">
        <v>961.05700000000002</v>
      </c>
      <c r="T220" s="50">
        <f t="shared" si="155"/>
        <v>6390.879020919544</v>
      </c>
      <c r="U220" s="49">
        <v>0</v>
      </c>
      <c r="V220" s="7">
        <v>0</v>
      </c>
      <c r="W220" s="50">
        <f t="shared" si="156"/>
        <v>0</v>
      </c>
      <c r="X220" s="49">
        <v>0</v>
      </c>
      <c r="Y220" s="7">
        <v>0</v>
      </c>
      <c r="Z220" s="50">
        <f t="shared" si="157"/>
        <v>0</v>
      </c>
      <c r="AA220" s="49">
        <v>0</v>
      </c>
      <c r="AB220" s="7">
        <v>0</v>
      </c>
      <c r="AC220" s="50">
        <f t="shared" si="158"/>
        <v>0</v>
      </c>
      <c r="AD220" s="49">
        <v>0</v>
      </c>
      <c r="AE220" s="7">
        <v>0</v>
      </c>
      <c r="AF220" s="50">
        <f t="shared" si="159"/>
        <v>0</v>
      </c>
      <c r="AG220" s="49">
        <v>0</v>
      </c>
      <c r="AH220" s="7">
        <v>0</v>
      </c>
      <c r="AI220" s="50">
        <f t="shared" si="160"/>
        <v>0</v>
      </c>
      <c r="AJ220" s="49">
        <v>0</v>
      </c>
      <c r="AK220" s="7">
        <v>0</v>
      </c>
      <c r="AL220" s="50">
        <f t="shared" si="161"/>
        <v>0</v>
      </c>
      <c r="AM220" s="49">
        <v>0</v>
      </c>
      <c r="AN220" s="7">
        <v>0</v>
      </c>
      <c r="AO220" s="50">
        <f t="shared" si="162"/>
        <v>0</v>
      </c>
      <c r="AP220" s="49">
        <v>0</v>
      </c>
      <c r="AQ220" s="7">
        <v>0</v>
      </c>
      <c r="AR220" s="50">
        <f t="shared" si="163"/>
        <v>0</v>
      </c>
      <c r="AS220" s="49">
        <v>0</v>
      </c>
      <c r="AT220" s="7">
        <v>0</v>
      </c>
      <c r="AU220" s="50">
        <f t="shared" si="164"/>
        <v>0</v>
      </c>
      <c r="AV220" s="49">
        <v>0</v>
      </c>
      <c r="AW220" s="7">
        <v>0</v>
      </c>
      <c r="AX220" s="50">
        <f t="shared" si="165"/>
        <v>0</v>
      </c>
      <c r="AY220" s="49">
        <v>0</v>
      </c>
      <c r="AZ220" s="7">
        <v>0</v>
      </c>
      <c r="BA220" s="50">
        <f t="shared" si="166"/>
        <v>0</v>
      </c>
      <c r="BB220" s="49">
        <v>0</v>
      </c>
      <c r="BC220" s="7">
        <v>0</v>
      </c>
      <c r="BD220" s="50">
        <f t="shared" si="167"/>
        <v>0</v>
      </c>
      <c r="BE220" s="49">
        <v>0</v>
      </c>
      <c r="BF220" s="7">
        <v>0</v>
      </c>
      <c r="BG220" s="50">
        <f t="shared" si="149"/>
        <v>0</v>
      </c>
      <c r="BH220" s="49">
        <v>0</v>
      </c>
      <c r="BI220" s="7">
        <v>0</v>
      </c>
      <c r="BJ220" s="50">
        <f t="shared" si="150"/>
        <v>0</v>
      </c>
      <c r="BK220" s="49">
        <v>0</v>
      </c>
      <c r="BL220" s="7">
        <v>0</v>
      </c>
      <c r="BM220" s="50">
        <f t="shared" si="168"/>
        <v>0</v>
      </c>
      <c r="BN220" s="49">
        <v>0</v>
      </c>
      <c r="BO220" s="7">
        <v>0</v>
      </c>
      <c r="BP220" s="50">
        <f t="shared" si="169"/>
        <v>0</v>
      </c>
      <c r="BQ220" s="49">
        <v>0</v>
      </c>
      <c r="BR220" s="7">
        <v>0</v>
      </c>
      <c r="BS220" s="50">
        <f t="shared" si="170"/>
        <v>0</v>
      </c>
      <c r="BT220" s="8">
        <f t="shared" si="144"/>
        <v>150.37947</v>
      </c>
      <c r="BU220" s="13">
        <f t="shared" si="145"/>
        <v>961.05700000000002</v>
      </c>
    </row>
    <row r="221" spans="1:73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171"/>
        <v>0</v>
      </c>
      <c r="F221" s="49">
        <v>0</v>
      </c>
      <c r="G221" s="7">
        <v>0</v>
      </c>
      <c r="H221" s="50">
        <f t="shared" si="151"/>
        <v>0</v>
      </c>
      <c r="I221" s="49">
        <v>0</v>
      </c>
      <c r="J221" s="7">
        <v>0</v>
      </c>
      <c r="K221" s="50">
        <f t="shared" si="152"/>
        <v>0</v>
      </c>
      <c r="L221" s="49">
        <v>0</v>
      </c>
      <c r="M221" s="7">
        <v>0</v>
      </c>
      <c r="N221" s="50">
        <f t="shared" si="153"/>
        <v>0</v>
      </c>
      <c r="O221" s="49">
        <v>0</v>
      </c>
      <c r="P221" s="7">
        <v>0</v>
      </c>
      <c r="Q221" s="50">
        <f t="shared" si="154"/>
        <v>0</v>
      </c>
      <c r="R221" s="71">
        <v>150.35</v>
      </c>
      <c r="S221" s="72">
        <v>1046.3019999999999</v>
      </c>
      <c r="T221" s="50">
        <f t="shared" si="155"/>
        <v>6959.1087462587293</v>
      </c>
      <c r="U221" s="49">
        <v>0</v>
      </c>
      <c r="V221" s="7">
        <v>0</v>
      </c>
      <c r="W221" s="50">
        <f t="shared" si="156"/>
        <v>0</v>
      </c>
      <c r="X221" s="49">
        <v>0</v>
      </c>
      <c r="Y221" s="7">
        <v>0</v>
      </c>
      <c r="Z221" s="50">
        <f t="shared" si="157"/>
        <v>0</v>
      </c>
      <c r="AA221" s="49">
        <v>0</v>
      </c>
      <c r="AB221" s="7">
        <v>0</v>
      </c>
      <c r="AC221" s="50">
        <f t="shared" si="158"/>
        <v>0</v>
      </c>
      <c r="AD221" s="49">
        <v>0</v>
      </c>
      <c r="AE221" s="7">
        <v>0</v>
      </c>
      <c r="AF221" s="50">
        <f t="shared" si="159"/>
        <v>0</v>
      </c>
      <c r="AG221" s="49">
        <v>0</v>
      </c>
      <c r="AH221" s="7">
        <v>0</v>
      </c>
      <c r="AI221" s="50">
        <f t="shared" si="160"/>
        <v>0</v>
      </c>
      <c r="AJ221" s="49">
        <v>0</v>
      </c>
      <c r="AK221" s="7">
        <v>0</v>
      </c>
      <c r="AL221" s="50">
        <f t="shared" si="161"/>
        <v>0</v>
      </c>
      <c r="AM221" s="49">
        <v>0</v>
      </c>
      <c r="AN221" s="7">
        <v>0</v>
      </c>
      <c r="AO221" s="50">
        <f t="shared" si="162"/>
        <v>0</v>
      </c>
      <c r="AP221" s="49">
        <v>0</v>
      </c>
      <c r="AQ221" s="7">
        <v>0</v>
      </c>
      <c r="AR221" s="50">
        <f t="shared" si="163"/>
        <v>0</v>
      </c>
      <c r="AS221" s="49">
        <v>0</v>
      </c>
      <c r="AT221" s="7">
        <v>0</v>
      </c>
      <c r="AU221" s="50">
        <f t="shared" si="164"/>
        <v>0</v>
      </c>
      <c r="AV221" s="49">
        <v>0</v>
      </c>
      <c r="AW221" s="7">
        <v>0</v>
      </c>
      <c r="AX221" s="50">
        <f t="shared" si="165"/>
        <v>0</v>
      </c>
      <c r="AY221" s="49">
        <v>0</v>
      </c>
      <c r="AZ221" s="7">
        <v>0</v>
      </c>
      <c r="BA221" s="50">
        <f t="shared" si="166"/>
        <v>0</v>
      </c>
      <c r="BB221" s="49">
        <v>0</v>
      </c>
      <c r="BC221" s="7">
        <v>0</v>
      </c>
      <c r="BD221" s="50">
        <f t="shared" si="167"/>
        <v>0</v>
      </c>
      <c r="BE221" s="49">
        <v>0</v>
      </c>
      <c r="BF221" s="7">
        <v>0</v>
      </c>
      <c r="BG221" s="50">
        <f t="shared" si="149"/>
        <v>0</v>
      </c>
      <c r="BH221" s="49">
        <v>0</v>
      </c>
      <c r="BI221" s="7">
        <v>0</v>
      </c>
      <c r="BJ221" s="50">
        <f t="shared" si="150"/>
        <v>0</v>
      </c>
      <c r="BK221" s="49">
        <v>0</v>
      </c>
      <c r="BL221" s="7">
        <v>0</v>
      </c>
      <c r="BM221" s="50">
        <f t="shared" si="168"/>
        <v>0</v>
      </c>
      <c r="BN221" s="71">
        <v>0.39</v>
      </c>
      <c r="BO221" s="72">
        <v>8.9559999999999995</v>
      </c>
      <c r="BP221" s="50">
        <f t="shared" si="169"/>
        <v>22964.102564102559</v>
      </c>
      <c r="BQ221" s="49">
        <v>0</v>
      </c>
      <c r="BR221" s="7">
        <v>0</v>
      </c>
      <c r="BS221" s="50">
        <f t="shared" si="170"/>
        <v>0</v>
      </c>
      <c r="BT221" s="8">
        <f t="shared" si="144"/>
        <v>150.73999999999998</v>
      </c>
      <c r="BU221" s="13">
        <f t="shared" si="145"/>
        <v>1055.2579999999998</v>
      </c>
    </row>
    <row r="222" spans="1:73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171"/>
        <v>0</v>
      </c>
      <c r="F222" s="49">
        <v>0</v>
      </c>
      <c r="G222" s="7">
        <v>0</v>
      </c>
      <c r="H222" s="50">
        <f t="shared" si="151"/>
        <v>0</v>
      </c>
      <c r="I222" s="49">
        <v>0</v>
      </c>
      <c r="J222" s="7">
        <v>0</v>
      </c>
      <c r="K222" s="50">
        <f t="shared" si="152"/>
        <v>0</v>
      </c>
      <c r="L222" s="49">
        <v>0</v>
      </c>
      <c r="M222" s="7">
        <v>0</v>
      </c>
      <c r="N222" s="50">
        <f t="shared" si="153"/>
        <v>0</v>
      </c>
      <c r="O222" s="49">
        <v>0</v>
      </c>
      <c r="P222" s="7">
        <v>0</v>
      </c>
      <c r="Q222" s="50">
        <f t="shared" si="154"/>
        <v>0</v>
      </c>
      <c r="R222" s="73">
        <v>215.15</v>
      </c>
      <c r="S222" s="74">
        <v>1453.759</v>
      </c>
      <c r="T222" s="50">
        <f t="shared" si="155"/>
        <v>6756.9556123634675</v>
      </c>
      <c r="U222" s="49">
        <v>0</v>
      </c>
      <c r="V222" s="7">
        <v>0</v>
      </c>
      <c r="W222" s="50">
        <f t="shared" si="156"/>
        <v>0</v>
      </c>
      <c r="X222" s="49">
        <v>0</v>
      </c>
      <c r="Y222" s="7">
        <v>0</v>
      </c>
      <c r="Z222" s="50">
        <f t="shared" si="157"/>
        <v>0</v>
      </c>
      <c r="AA222" s="49">
        <v>0</v>
      </c>
      <c r="AB222" s="7">
        <v>0</v>
      </c>
      <c r="AC222" s="50">
        <f t="shared" si="158"/>
        <v>0</v>
      </c>
      <c r="AD222" s="49">
        <v>0</v>
      </c>
      <c r="AE222" s="7">
        <v>0</v>
      </c>
      <c r="AF222" s="50">
        <f t="shared" si="159"/>
        <v>0</v>
      </c>
      <c r="AG222" s="49">
        <v>0</v>
      </c>
      <c r="AH222" s="7">
        <v>0</v>
      </c>
      <c r="AI222" s="50">
        <f t="shared" si="160"/>
        <v>0</v>
      </c>
      <c r="AJ222" s="49">
        <v>0</v>
      </c>
      <c r="AK222" s="7">
        <v>0</v>
      </c>
      <c r="AL222" s="50">
        <f t="shared" si="161"/>
        <v>0</v>
      </c>
      <c r="AM222" s="49">
        <v>0</v>
      </c>
      <c r="AN222" s="7">
        <v>0</v>
      </c>
      <c r="AO222" s="50">
        <f t="shared" si="162"/>
        <v>0</v>
      </c>
      <c r="AP222" s="49">
        <v>0</v>
      </c>
      <c r="AQ222" s="7">
        <v>0</v>
      </c>
      <c r="AR222" s="50">
        <f t="shared" si="163"/>
        <v>0</v>
      </c>
      <c r="AS222" s="49">
        <v>0</v>
      </c>
      <c r="AT222" s="7">
        <v>0</v>
      </c>
      <c r="AU222" s="50">
        <f t="shared" si="164"/>
        <v>0</v>
      </c>
      <c r="AV222" s="49">
        <v>0</v>
      </c>
      <c r="AW222" s="7">
        <v>0</v>
      </c>
      <c r="AX222" s="50">
        <f t="shared" si="165"/>
        <v>0</v>
      </c>
      <c r="AY222" s="49">
        <v>0</v>
      </c>
      <c r="AZ222" s="7">
        <v>0</v>
      </c>
      <c r="BA222" s="50">
        <f t="shared" si="166"/>
        <v>0</v>
      </c>
      <c r="BB222" s="49">
        <v>0</v>
      </c>
      <c r="BC222" s="7">
        <v>0</v>
      </c>
      <c r="BD222" s="50">
        <f t="shared" si="167"/>
        <v>0</v>
      </c>
      <c r="BE222" s="49">
        <v>0</v>
      </c>
      <c r="BF222" s="7">
        <v>0</v>
      </c>
      <c r="BG222" s="50">
        <f t="shared" si="149"/>
        <v>0</v>
      </c>
      <c r="BH222" s="49">
        <v>0</v>
      </c>
      <c r="BI222" s="7">
        <v>0</v>
      </c>
      <c r="BJ222" s="50">
        <f t="shared" si="150"/>
        <v>0</v>
      </c>
      <c r="BK222" s="49">
        <v>0</v>
      </c>
      <c r="BL222" s="7">
        <v>0</v>
      </c>
      <c r="BM222" s="50">
        <f t="shared" si="168"/>
        <v>0</v>
      </c>
      <c r="BN222" s="49">
        <v>0</v>
      </c>
      <c r="BO222" s="7">
        <v>0</v>
      </c>
      <c r="BP222" s="50">
        <f t="shared" si="169"/>
        <v>0</v>
      </c>
      <c r="BQ222" s="49">
        <v>0</v>
      </c>
      <c r="BR222" s="7">
        <v>0</v>
      </c>
      <c r="BS222" s="50">
        <f t="shared" si="170"/>
        <v>0</v>
      </c>
      <c r="BT222" s="8">
        <f t="shared" si="144"/>
        <v>215.15</v>
      </c>
      <c r="BU222" s="13">
        <f t="shared" si="145"/>
        <v>1453.759</v>
      </c>
    </row>
    <row r="223" spans="1:73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171"/>
        <v>0</v>
      </c>
      <c r="F223" s="49">
        <v>0</v>
      </c>
      <c r="G223" s="7">
        <v>0</v>
      </c>
      <c r="H223" s="50">
        <f t="shared" si="151"/>
        <v>0</v>
      </c>
      <c r="I223" s="49">
        <v>0</v>
      </c>
      <c r="J223" s="7">
        <v>0</v>
      </c>
      <c r="K223" s="50">
        <f t="shared" si="152"/>
        <v>0</v>
      </c>
      <c r="L223" s="49">
        <v>0</v>
      </c>
      <c r="M223" s="7">
        <v>0</v>
      </c>
      <c r="N223" s="50">
        <f t="shared" si="153"/>
        <v>0</v>
      </c>
      <c r="O223" s="49">
        <v>0</v>
      </c>
      <c r="P223" s="7">
        <v>0</v>
      </c>
      <c r="Q223" s="50">
        <f t="shared" si="154"/>
        <v>0</v>
      </c>
      <c r="R223" s="75">
        <v>150.67678000000001</v>
      </c>
      <c r="S223" s="76">
        <v>947.34</v>
      </c>
      <c r="T223" s="50">
        <f t="shared" si="155"/>
        <v>6287.2328437069064</v>
      </c>
      <c r="U223" s="49">
        <v>0</v>
      </c>
      <c r="V223" s="7">
        <v>0</v>
      </c>
      <c r="W223" s="50">
        <f t="shared" si="156"/>
        <v>0</v>
      </c>
      <c r="X223" s="49">
        <v>0</v>
      </c>
      <c r="Y223" s="7">
        <v>0</v>
      </c>
      <c r="Z223" s="50">
        <f t="shared" si="157"/>
        <v>0</v>
      </c>
      <c r="AA223" s="49">
        <v>0</v>
      </c>
      <c r="AB223" s="7">
        <v>0</v>
      </c>
      <c r="AC223" s="50">
        <f t="shared" si="158"/>
        <v>0</v>
      </c>
      <c r="AD223" s="49">
        <v>0</v>
      </c>
      <c r="AE223" s="7">
        <v>0</v>
      </c>
      <c r="AF223" s="50">
        <f t="shared" si="159"/>
        <v>0</v>
      </c>
      <c r="AG223" s="49">
        <v>0</v>
      </c>
      <c r="AH223" s="7">
        <v>0</v>
      </c>
      <c r="AI223" s="50">
        <f t="shared" si="160"/>
        <v>0</v>
      </c>
      <c r="AJ223" s="49">
        <v>0</v>
      </c>
      <c r="AK223" s="7">
        <v>0</v>
      </c>
      <c r="AL223" s="50">
        <f t="shared" si="161"/>
        <v>0</v>
      </c>
      <c r="AM223" s="49">
        <v>0</v>
      </c>
      <c r="AN223" s="7">
        <v>0</v>
      </c>
      <c r="AO223" s="50">
        <f t="shared" si="162"/>
        <v>0</v>
      </c>
      <c r="AP223" s="49">
        <v>0</v>
      </c>
      <c r="AQ223" s="7">
        <v>0</v>
      </c>
      <c r="AR223" s="50">
        <f t="shared" si="163"/>
        <v>0</v>
      </c>
      <c r="AS223" s="49">
        <v>0</v>
      </c>
      <c r="AT223" s="7">
        <v>0</v>
      </c>
      <c r="AU223" s="50">
        <f t="shared" si="164"/>
        <v>0</v>
      </c>
      <c r="AV223" s="49">
        <v>0</v>
      </c>
      <c r="AW223" s="7">
        <v>0</v>
      </c>
      <c r="AX223" s="50">
        <f t="shared" si="165"/>
        <v>0</v>
      </c>
      <c r="AY223" s="49">
        <v>0</v>
      </c>
      <c r="AZ223" s="7">
        <v>0</v>
      </c>
      <c r="BA223" s="50">
        <f t="shared" si="166"/>
        <v>0</v>
      </c>
      <c r="BB223" s="49">
        <v>0</v>
      </c>
      <c r="BC223" s="7">
        <v>0</v>
      </c>
      <c r="BD223" s="50">
        <f t="shared" si="167"/>
        <v>0</v>
      </c>
      <c r="BE223" s="49">
        <v>0</v>
      </c>
      <c r="BF223" s="7">
        <v>0</v>
      </c>
      <c r="BG223" s="50">
        <f t="shared" si="149"/>
        <v>0</v>
      </c>
      <c r="BH223" s="49">
        <v>0</v>
      </c>
      <c r="BI223" s="7">
        <v>0</v>
      </c>
      <c r="BJ223" s="50">
        <f t="shared" si="150"/>
        <v>0</v>
      </c>
      <c r="BK223" s="49">
        <v>0</v>
      </c>
      <c r="BL223" s="7">
        <v>0</v>
      </c>
      <c r="BM223" s="50">
        <f t="shared" si="168"/>
        <v>0</v>
      </c>
      <c r="BN223" s="49">
        <v>0</v>
      </c>
      <c r="BO223" s="7">
        <v>0</v>
      </c>
      <c r="BP223" s="50">
        <f t="shared" si="169"/>
        <v>0</v>
      </c>
      <c r="BQ223" s="49">
        <v>0</v>
      </c>
      <c r="BR223" s="7">
        <v>0</v>
      </c>
      <c r="BS223" s="50">
        <f t="shared" si="170"/>
        <v>0</v>
      </c>
      <c r="BT223" s="8">
        <f t="shared" si="144"/>
        <v>150.67678000000001</v>
      </c>
      <c r="BU223" s="13">
        <f t="shared" si="145"/>
        <v>947.34</v>
      </c>
    </row>
    <row r="224" spans="1:73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171"/>
        <v>0</v>
      </c>
      <c r="F224" s="49">
        <v>0</v>
      </c>
      <c r="G224" s="7">
        <v>0</v>
      </c>
      <c r="H224" s="50">
        <f t="shared" si="151"/>
        <v>0</v>
      </c>
      <c r="I224" s="49">
        <v>0</v>
      </c>
      <c r="J224" s="7">
        <v>0</v>
      </c>
      <c r="K224" s="50">
        <f t="shared" si="152"/>
        <v>0</v>
      </c>
      <c r="L224" s="49">
        <v>0</v>
      </c>
      <c r="M224" s="7">
        <v>0</v>
      </c>
      <c r="N224" s="50">
        <f t="shared" si="153"/>
        <v>0</v>
      </c>
      <c r="O224" s="49">
        <v>0</v>
      </c>
      <c r="P224" s="7">
        <v>0</v>
      </c>
      <c r="Q224" s="50">
        <f t="shared" si="154"/>
        <v>0</v>
      </c>
      <c r="R224" s="73">
        <v>322.8</v>
      </c>
      <c r="S224" s="74">
        <v>1970.0429999999999</v>
      </c>
      <c r="T224" s="50">
        <f t="shared" si="155"/>
        <v>6102.983271375464</v>
      </c>
      <c r="U224" s="49">
        <v>0</v>
      </c>
      <c r="V224" s="7">
        <v>0</v>
      </c>
      <c r="W224" s="50">
        <f t="shared" si="156"/>
        <v>0</v>
      </c>
      <c r="X224" s="49">
        <v>0</v>
      </c>
      <c r="Y224" s="7">
        <v>0</v>
      </c>
      <c r="Z224" s="50">
        <f t="shared" si="157"/>
        <v>0</v>
      </c>
      <c r="AA224" s="49">
        <v>0</v>
      </c>
      <c r="AB224" s="7">
        <v>0</v>
      </c>
      <c r="AC224" s="50">
        <f t="shared" si="158"/>
        <v>0</v>
      </c>
      <c r="AD224" s="49">
        <v>0</v>
      </c>
      <c r="AE224" s="7">
        <v>0</v>
      </c>
      <c r="AF224" s="50">
        <f t="shared" si="159"/>
        <v>0</v>
      </c>
      <c r="AG224" s="49">
        <v>0</v>
      </c>
      <c r="AH224" s="7">
        <v>0</v>
      </c>
      <c r="AI224" s="50">
        <f t="shared" si="160"/>
        <v>0</v>
      </c>
      <c r="AJ224" s="49">
        <v>0</v>
      </c>
      <c r="AK224" s="7">
        <v>0</v>
      </c>
      <c r="AL224" s="50">
        <f t="shared" si="161"/>
        <v>0</v>
      </c>
      <c r="AM224" s="49">
        <v>0</v>
      </c>
      <c r="AN224" s="7">
        <v>0</v>
      </c>
      <c r="AO224" s="50">
        <f t="shared" si="162"/>
        <v>0</v>
      </c>
      <c r="AP224" s="49">
        <v>0</v>
      </c>
      <c r="AQ224" s="7">
        <v>0</v>
      </c>
      <c r="AR224" s="50">
        <f t="shared" si="163"/>
        <v>0</v>
      </c>
      <c r="AS224" s="49">
        <v>0</v>
      </c>
      <c r="AT224" s="7">
        <v>0</v>
      </c>
      <c r="AU224" s="50">
        <f t="shared" si="164"/>
        <v>0</v>
      </c>
      <c r="AV224" s="49">
        <v>0</v>
      </c>
      <c r="AW224" s="7">
        <v>0</v>
      </c>
      <c r="AX224" s="50">
        <f t="shared" si="165"/>
        <v>0</v>
      </c>
      <c r="AY224" s="49">
        <v>0</v>
      </c>
      <c r="AZ224" s="7">
        <v>0</v>
      </c>
      <c r="BA224" s="50">
        <f t="shared" si="166"/>
        <v>0</v>
      </c>
      <c r="BB224" s="49">
        <v>0</v>
      </c>
      <c r="BC224" s="7">
        <v>0</v>
      </c>
      <c r="BD224" s="50">
        <f t="shared" si="167"/>
        <v>0</v>
      </c>
      <c r="BE224" s="49">
        <v>0</v>
      </c>
      <c r="BF224" s="7">
        <v>0</v>
      </c>
      <c r="BG224" s="50">
        <f t="shared" si="149"/>
        <v>0</v>
      </c>
      <c r="BH224" s="49">
        <v>0</v>
      </c>
      <c r="BI224" s="7">
        <v>0</v>
      </c>
      <c r="BJ224" s="50">
        <f t="shared" si="150"/>
        <v>0</v>
      </c>
      <c r="BK224" s="49">
        <v>0</v>
      </c>
      <c r="BL224" s="7">
        <v>0</v>
      </c>
      <c r="BM224" s="50">
        <f t="shared" si="168"/>
        <v>0</v>
      </c>
      <c r="BN224" s="49">
        <v>0</v>
      </c>
      <c r="BO224" s="7">
        <v>0</v>
      </c>
      <c r="BP224" s="50">
        <f t="shared" si="169"/>
        <v>0</v>
      </c>
      <c r="BQ224" s="49">
        <v>0</v>
      </c>
      <c r="BR224" s="7">
        <v>0</v>
      </c>
      <c r="BS224" s="50">
        <f t="shared" si="170"/>
        <v>0</v>
      </c>
      <c r="BT224" s="8">
        <f>SUM(BQ224,BK224,BB224,AP224,X224,U224,R224,O224,L224,I224,F224,C224+BN224+AA224+AD224+AY224+AV224+AM224+AG224)+AS224+AJ224</f>
        <v>322.8</v>
      </c>
      <c r="BU224" s="13">
        <f>SUM(BR224,BL224,BC224,AQ224,Y224,V224,S224,P224,M224,J224,G224,D224+BO224+AB224+AE224+AZ224+AW224+AN224+AH224)+AT224+AK224</f>
        <v>1970.0429999999999</v>
      </c>
    </row>
    <row r="225" spans="1:73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171"/>
        <v>0</v>
      </c>
      <c r="F225" s="49">
        <v>0</v>
      </c>
      <c r="G225" s="7">
        <v>0</v>
      </c>
      <c r="H225" s="50">
        <f t="shared" si="151"/>
        <v>0</v>
      </c>
      <c r="I225" s="49">
        <v>0</v>
      </c>
      <c r="J225" s="7">
        <v>0</v>
      </c>
      <c r="K225" s="50">
        <f t="shared" si="152"/>
        <v>0</v>
      </c>
      <c r="L225" s="49">
        <v>0</v>
      </c>
      <c r="M225" s="7">
        <v>0</v>
      </c>
      <c r="N225" s="50">
        <f t="shared" si="153"/>
        <v>0</v>
      </c>
      <c r="O225" s="49">
        <v>0</v>
      </c>
      <c r="P225" s="7">
        <v>0</v>
      </c>
      <c r="Q225" s="50">
        <f t="shared" si="154"/>
        <v>0</v>
      </c>
      <c r="R225" s="77">
        <v>25</v>
      </c>
      <c r="S225" s="7">
        <v>173.58799999999999</v>
      </c>
      <c r="T225" s="50">
        <f t="shared" si="155"/>
        <v>6943.5199999999995</v>
      </c>
      <c r="U225" s="49">
        <v>0</v>
      </c>
      <c r="V225" s="7">
        <v>0</v>
      </c>
      <c r="W225" s="50">
        <f t="shared" si="156"/>
        <v>0</v>
      </c>
      <c r="X225" s="49">
        <v>0</v>
      </c>
      <c r="Y225" s="7">
        <v>0</v>
      </c>
      <c r="Z225" s="50">
        <f t="shared" si="157"/>
        <v>0</v>
      </c>
      <c r="AA225" s="49">
        <v>0</v>
      </c>
      <c r="AB225" s="7">
        <v>0</v>
      </c>
      <c r="AC225" s="50">
        <f t="shared" si="158"/>
        <v>0</v>
      </c>
      <c r="AD225" s="49">
        <v>0</v>
      </c>
      <c r="AE225" s="7">
        <v>0</v>
      </c>
      <c r="AF225" s="50">
        <f t="shared" si="159"/>
        <v>0</v>
      </c>
      <c r="AG225" s="49">
        <v>0</v>
      </c>
      <c r="AH225" s="7">
        <v>0</v>
      </c>
      <c r="AI225" s="50">
        <f t="shared" si="160"/>
        <v>0</v>
      </c>
      <c r="AJ225" s="49">
        <v>0</v>
      </c>
      <c r="AK225" s="7">
        <v>0</v>
      </c>
      <c r="AL225" s="50">
        <f t="shared" si="161"/>
        <v>0</v>
      </c>
      <c r="AM225" s="49">
        <v>0</v>
      </c>
      <c r="AN225" s="7">
        <v>0</v>
      </c>
      <c r="AO225" s="50">
        <f t="shared" si="162"/>
        <v>0</v>
      </c>
      <c r="AP225" s="49">
        <v>0</v>
      </c>
      <c r="AQ225" s="7">
        <v>0</v>
      </c>
      <c r="AR225" s="50">
        <f t="shared" si="163"/>
        <v>0</v>
      </c>
      <c r="AS225" s="49">
        <v>0</v>
      </c>
      <c r="AT225" s="7">
        <v>0</v>
      </c>
      <c r="AU225" s="50">
        <f t="shared" si="164"/>
        <v>0</v>
      </c>
      <c r="AV225" s="49">
        <v>0</v>
      </c>
      <c r="AW225" s="7">
        <v>0</v>
      </c>
      <c r="AX225" s="50">
        <f t="shared" si="165"/>
        <v>0</v>
      </c>
      <c r="AY225" s="49">
        <v>0</v>
      </c>
      <c r="AZ225" s="7">
        <v>0</v>
      </c>
      <c r="BA225" s="50">
        <f t="shared" si="166"/>
        <v>0</v>
      </c>
      <c r="BB225" s="49">
        <v>0</v>
      </c>
      <c r="BC225" s="7">
        <v>0</v>
      </c>
      <c r="BD225" s="50">
        <f t="shared" si="167"/>
        <v>0</v>
      </c>
      <c r="BE225" s="49">
        <v>0</v>
      </c>
      <c r="BF225" s="7">
        <v>0</v>
      </c>
      <c r="BG225" s="50">
        <f t="shared" si="149"/>
        <v>0</v>
      </c>
      <c r="BH225" s="49">
        <v>0</v>
      </c>
      <c r="BI225" s="7">
        <v>0</v>
      </c>
      <c r="BJ225" s="50">
        <f t="shared" si="150"/>
        <v>0</v>
      </c>
      <c r="BK225" s="49">
        <v>0</v>
      </c>
      <c r="BL225" s="7">
        <v>0</v>
      </c>
      <c r="BM225" s="50">
        <f t="shared" si="168"/>
        <v>0</v>
      </c>
      <c r="BN225" s="49">
        <v>0</v>
      </c>
      <c r="BO225" s="7">
        <v>0</v>
      </c>
      <c r="BP225" s="50">
        <f t="shared" si="169"/>
        <v>0</v>
      </c>
      <c r="BQ225" s="49">
        <v>0</v>
      </c>
      <c r="BR225" s="7">
        <v>0</v>
      </c>
      <c r="BS225" s="50">
        <f t="shared" si="170"/>
        <v>0</v>
      </c>
      <c r="BT225" s="8">
        <f t="shared" ref="BT225:BT236" si="172">SUM(BQ225,BK225,BB225,AP225,X225,U225,R225,O225,L225,I225,F225,C225+BN225+AA225+AD225+AY225+AV225+AM225+AG225)+AS225+AJ225</f>
        <v>25</v>
      </c>
      <c r="BU225" s="13">
        <f t="shared" ref="BU225:BU236" si="173">SUM(BR225,BL225,BC225,AQ225,Y225,V225,S225,P225,M225,J225,G225,D225+BO225+AB225+AE225+AZ225+AW225+AN225+AH225)+AT225+AK225</f>
        <v>173.58799999999999</v>
      </c>
    </row>
    <row r="226" spans="1:73" ht="15" thickBot="1" x14ac:dyDescent="0.35">
      <c r="A226" s="44"/>
      <c r="B226" s="45" t="s">
        <v>17</v>
      </c>
      <c r="C226" s="52">
        <f t="shared" ref="C226:D226" si="174">SUM(C214:C225)</f>
        <v>0</v>
      </c>
      <c r="D226" s="33">
        <f t="shared" si="174"/>
        <v>0</v>
      </c>
      <c r="E226" s="53"/>
      <c r="F226" s="52">
        <f t="shared" ref="F226:G226" si="175">SUM(F214:F225)</f>
        <v>0</v>
      </c>
      <c r="G226" s="33">
        <f t="shared" si="175"/>
        <v>0</v>
      </c>
      <c r="H226" s="53"/>
      <c r="I226" s="52">
        <f t="shared" ref="I226:J226" si="176">SUM(I214:I225)</f>
        <v>0</v>
      </c>
      <c r="J226" s="33">
        <f t="shared" si="176"/>
        <v>0</v>
      </c>
      <c r="K226" s="53"/>
      <c r="L226" s="52">
        <f t="shared" ref="L226:M226" si="177">SUM(L214:L225)</f>
        <v>0</v>
      </c>
      <c r="M226" s="33">
        <f t="shared" si="177"/>
        <v>0</v>
      </c>
      <c r="N226" s="53"/>
      <c r="O226" s="52">
        <f t="shared" ref="O226:P226" si="178">SUM(O214:O225)</f>
        <v>0</v>
      </c>
      <c r="P226" s="33">
        <f t="shared" si="178"/>
        <v>0</v>
      </c>
      <c r="Q226" s="53"/>
      <c r="R226" s="52">
        <f t="shared" ref="R226:S226" si="179">SUM(R214:R225)</f>
        <v>1399.6952199999998</v>
      </c>
      <c r="S226" s="33">
        <f t="shared" si="179"/>
        <v>9271.6309999999994</v>
      </c>
      <c r="T226" s="53"/>
      <c r="U226" s="52">
        <f t="shared" ref="U226:V226" si="180">SUM(U214:U225)</f>
        <v>0</v>
      </c>
      <c r="V226" s="33">
        <f t="shared" si="180"/>
        <v>0</v>
      </c>
      <c r="W226" s="53"/>
      <c r="X226" s="52">
        <f t="shared" ref="X226:Y226" si="181">SUM(X214:X225)</f>
        <v>0</v>
      </c>
      <c r="Y226" s="33">
        <f t="shared" si="181"/>
        <v>0</v>
      </c>
      <c r="Z226" s="53"/>
      <c r="AA226" s="52">
        <f t="shared" ref="AA226:AB226" si="182">SUM(AA214:AA225)</f>
        <v>0</v>
      </c>
      <c r="AB226" s="33">
        <f t="shared" si="182"/>
        <v>0</v>
      </c>
      <c r="AC226" s="53"/>
      <c r="AD226" s="52">
        <f t="shared" ref="AD226:AE226" si="183">SUM(AD214:AD225)</f>
        <v>24</v>
      </c>
      <c r="AE226" s="33">
        <f t="shared" si="183"/>
        <v>118.10299999999999</v>
      </c>
      <c r="AF226" s="53"/>
      <c r="AG226" s="52">
        <f t="shared" ref="AG226:AH226" si="184">SUM(AG214:AG225)</f>
        <v>0</v>
      </c>
      <c r="AH226" s="33">
        <f t="shared" si="184"/>
        <v>0</v>
      </c>
      <c r="AI226" s="53"/>
      <c r="AJ226" s="52">
        <f t="shared" ref="AJ226:AK226" si="185">SUM(AJ214:AJ225)</f>
        <v>0</v>
      </c>
      <c r="AK226" s="33">
        <f t="shared" si="185"/>
        <v>0</v>
      </c>
      <c r="AL226" s="53"/>
      <c r="AM226" s="52">
        <f t="shared" ref="AM226:AN226" si="186">SUM(AM214:AM225)</f>
        <v>0</v>
      </c>
      <c r="AN226" s="33">
        <f t="shared" si="186"/>
        <v>0</v>
      </c>
      <c r="AO226" s="53"/>
      <c r="AP226" s="52">
        <f t="shared" ref="AP226:AQ226" si="187">SUM(AP214:AP225)</f>
        <v>0</v>
      </c>
      <c r="AQ226" s="33">
        <f t="shared" si="187"/>
        <v>0</v>
      </c>
      <c r="AR226" s="53"/>
      <c r="AS226" s="52">
        <f t="shared" ref="AS226:AT226" si="188">SUM(AS214:AS225)</f>
        <v>0</v>
      </c>
      <c r="AT226" s="33">
        <f t="shared" si="188"/>
        <v>0</v>
      </c>
      <c r="AU226" s="53"/>
      <c r="AV226" s="52">
        <f t="shared" ref="AV226:AW226" si="189">SUM(AV214:AV225)</f>
        <v>0</v>
      </c>
      <c r="AW226" s="33">
        <f t="shared" si="189"/>
        <v>0</v>
      </c>
      <c r="AX226" s="53"/>
      <c r="AY226" s="52">
        <f t="shared" ref="AY226:AZ226" si="190">SUM(AY214:AY225)</f>
        <v>0</v>
      </c>
      <c r="AZ226" s="33">
        <f t="shared" si="190"/>
        <v>0</v>
      </c>
      <c r="BA226" s="53"/>
      <c r="BB226" s="52">
        <f t="shared" ref="BB226:BC226" si="191">SUM(BB214:BB225)</f>
        <v>0</v>
      </c>
      <c r="BC226" s="33">
        <f t="shared" si="191"/>
        <v>0</v>
      </c>
      <c r="BD226" s="53"/>
      <c r="BE226" s="52">
        <f t="shared" ref="BE226:BF226" si="192">SUM(BE214:BE225)</f>
        <v>0</v>
      </c>
      <c r="BF226" s="33">
        <f t="shared" si="192"/>
        <v>0</v>
      </c>
      <c r="BG226" s="53"/>
      <c r="BH226" s="52">
        <f t="shared" ref="BH226:BI226" si="193">SUM(BH214:BH225)</f>
        <v>0</v>
      </c>
      <c r="BI226" s="33">
        <f t="shared" si="193"/>
        <v>0</v>
      </c>
      <c r="BJ226" s="53"/>
      <c r="BK226" s="52">
        <f t="shared" ref="BK226:BL226" si="194">SUM(BK214:BK225)</f>
        <v>0</v>
      </c>
      <c r="BL226" s="33">
        <f t="shared" si="194"/>
        <v>0</v>
      </c>
      <c r="BM226" s="53"/>
      <c r="BN226" s="52">
        <f t="shared" ref="BN226:BO226" si="195">SUM(BN214:BN225)</f>
        <v>0.40144000000000002</v>
      </c>
      <c r="BO226" s="33">
        <f t="shared" si="195"/>
        <v>10.373999999999999</v>
      </c>
      <c r="BP226" s="53"/>
      <c r="BQ226" s="52">
        <f t="shared" ref="BQ226:BR226" si="196">SUM(BQ214:BQ225)</f>
        <v>0</v>
      </c>
      <c r="BR226" s="33">
        <f t="shared" si="196"/>
        <v>0</v>
      </c>
      <c r="BS226" s="53"/>
      <c r="BT226" s="34">
        <f t="shared" si="172"/>
        <v>1424.0966599999999</v>
      </c>
      <c r="BU226" s="35">
        <f t="shared" si="173"/>
        <v>9400.1080000000002</v>
      </c>
    </row>
    <row r="227" spans="1:73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197">IF(F227=0,0,G227/F227*1000)</f>
        <v>0</v>
      </c>
      <c r="I227" s="49">
        <v>0</v>
      </c>
      <c r="J227" s="7">
        <v>0</v>
      </c>
      <c r="K227" s="50">
        <f t="shared" ref="K227:K238" si="198">IF(I227=0,0,J227/I227*1000)</f>
        <v>0</v>
      </c>
      <c r="L227" s="49">
        <v>0</v>
      </c>
      <c r="M227" s="7">
        <v>0</v>
      </c>
      <c r="N227" s="50">
        <f t="shared" ref="N227:N238" si="199">IF(L227=0,0,M227/L227*1000)</f>
        <v>0</v>
      </c>
      <c r="O227" s="49">
        <v>0</v>
      </c>
      <c r="P227" s="7">
        <v>0</v>
      </c>
      <c r="Q227" s="50">
        <f t="shared" ref="Q227:Q238" si="200">IF(O227=0,0,P227/O227*1000)</f>
        <v>0</v>
      </c>
      <c r="R227" s="77">
        <v>63.35</v>
      </c>
      <c r="S227" s="7">
        <v>386.95699999999999</v>
      </c>
      <c r="T227" s="50">
        <f t="shared" ref="T227:T238" si="201">IF(R227=0,0,S227/R227*1000)</f>
        <v>6108.2399368587212</v>
      </c>
      <c r="U227" s="49">
        <v>0</v>
      </c>
      <c r="V227" s="7">
        <v>0</v>
      </c>
      <c r="W227" s="50">
        <f t="shared" ref="W227:W238" si="202">IF(U227=0,0,V227/U227*1000)</f>
        <v>0</v>
      </c>
      <c r="X227" s="49">
        <v>0</v>
      </c>
      <c r="Y227" s="7">
        <v>0</v>
      </c>
      <c r="Z227" s="50">
        <f t="shared" ref="Z227:Z238" si="203">IF(X227=0,0,Y227/X227*1000)</f>
        <v>0</v>
      </c>
      <c r="AA227" s="49">
        <v>0</v>
      </c>
      <c r="AB227" s="7">
        <v>0</v>
      </c>
      <c r="AC227" s="50">
        <f t="shared" ref="AC227:AC238" si="204">IF(AA227=0,0,AB227/AA227*1000)</f>
        <v>0</v>
      </c>
      <c r="AD227" s="49">
        <v>0</v>
      </c>
      <c r="AE227" s="7">
        <v>0</v>
      </c>
      <c r="AF227" s="50">
        <f t="shared" ref="AF227:AF238" si="205">IF(AD227=0,0,AE227/AD227*1000)</f>
        <v>0</v>
      </c>
      <c r="AG227" s="49">
        <v>0</v>
      </c>
      <c r="AH227" s="7">
        <v>0</v>
      </c>
      <c r="AI227" s="50">
        <f t="shared" ref="AI227:AI238" si="206">IF(AG227=0,0,AH227/AG227*1000)</f>
        <v>0</v>
      </c>
      <c r="AJ227" s="49">
        <v>0</v>
      </c>
      <c r="AK227" s="7">
        <v>0</v>
      </c>
      <c r="AL227" s="50">
        <f t="shared" ref="AL227:AL238" si="207">IF(AJ227=0,0,AK227/AJ227*1000)</f>
        <v>0</v>
      </c>
      <c r="AM227" s="49">
        <v>0</v>
      </c>
      <c r="AN227" s="7">
        <v>0</v>
      </c>
      <c r="AO227" s="50">
        <f t="shared" ref="AO227:AO238" si="208">IF(AM227=0,0,AN227/AM227*1000)</f>
        <v>0</v>
      </c>
      <c r="AP227" s="49">
        <v>0</v>
      </c>
      <c r="AQ227" s="7">
        <v>0</v>
      </c>
      <c r="AR227" s="50">
        <f t="shared" ref="AR227:AR238" si="209">IF(AP227=0,0,AQ227/AP227*1000)</f>
        <v>0</v>
      </c>
      <c r="AS227" s="49">
        <v>0</v>
      </c>
      <c r="AT227" s="7">
        <v>0</v>
      </c>
      <c r="AU227" s="50">
        <f t="shared" ref="AU227:AU238" si="210">IF(AS227=0,0,AT227/AS227*1000)</f>
        <v>0</v>
      </c>
      <c r="AV227" s="49">
        <v>0</v>
      </c>
      <c r="AW227" s="7">
        <v>0</v>
      </c>
      <c r="AX227" s="50">
        <f t="shared" ref="AX227:AX238" si="211">IF(AV227=0,0,AW227/AV227*1000)</f>
        <v>0</v>
      </c>
      <c r="AY227" s="49">
        <v>0</v>
      </c>
      <c r="AZ227" s="7">
        <v>0</v>
      </c>
      <c r="BA227" s="50">
        <f t="shared" ref="BA227:BA238" si="212">IF(AY227=0,0,AZ227/AY227*1000)</f>
        <v>0</v>
      </c>
      <c r="BB227" s="49">
        <v>0</v>
      </c>
      <c r="BC227" s="7">
        <v>0</v>
      </c>
      <c r="BD227" s="50">
        <f t="shared" ref="BD227:BD238" si="213">IF(BB227=0,0,BC227/BB227*1000)</f>
        <v>0</v>
      </c>
      <c r="BE227" s="49">
        <v>0</v>
      </c>
      <c r="BF227" s="7">
        <v>0</v>
      </c>
      <c r="BG227" s="50">
        <f t="shared" ref="BG227:BG238" si="214">IF(BE227=0,0,BF227/BE227*1000)</f>
        <v>0</v>
      </c>
      <c r="BH227" s="49">
        <v>0</v>
      </c>
      <c r="BI227" s="7">
        <v>0</v>
      </c>
      <c r="BJ227" s="50">
        <f t="shared" ref="BJ227:BJ238" si="215">IF(BH227=0,0,BI227/BH227*1000)</f>
        <v>0</v>
      </c>
      <c r="BK227" s="49">
        <v>0</v>
      </c>
      <c r="BL227" s="7">
        <v>0</v>
      </c>
      <c r="BM227" s="50">
        <f t="shared" ref="BM227:BM238" si="216">IF(BK227=0,0,BL227/BK227*1000)</f>
        <v>0</v>
      </c>
      <c r="BN227" s="49">
        <v>0</v>
      </c>
      <c r="BO227" s="7">
        <v>0</v>
      </c>
      <c r="BP227" s="50">
        <f t="shared" ref="BP227:BP238" si="217">IF(BN227=0,0,BO227/BN227*1000)</f>
        <v>0</v>
      </c>
      <c r="BQ227" s="49">
        <v>0</v>
      </c>
      <c r="BR227" s="7">
        <v>0</v>
      </c>
      <c r="BS227" s="50">
        <f t="shared" ref="BS227:BS238" si="218">IF(BQ227=0,0,BR227/BQ227*1000)</f>
        <v>0</v>
      </c>
      <c r="BT227" s="8">
        <f t="shared" si="172"/>
        <v>63.35</v>
      </c>
      <c r="BU227" s="13">
        <f t="shared" si="173"/>
        <v>386.95699999999999</v>
      </c>
    </row>
    <row r="228" spans="1:73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219">IF(C228=0,0,D228/C228*1000)</f>
        <v>0</v>
      </c>
      <c r="F228" s="49">
        <v>0</v>
      </c>
      <c r="G228" s="7">
        <v>0</v>
      </c>
      <c r="H228" s="50">
        <f t="shared" si="197"/>
        <v>0</v>
      </c>
      <c r="I228" s="49">
        <v>0</v>
      </c>
      <c r="J228" s="7">
        <v>0</v>
      </c>
      <c r="K228" s="50">
        <f t="shared" si="198"/>
        <v>0</v>
      </c>
      <c r="L228" s="49">
        <v>0</v>
      </c>
      <c r="M228" s="7">
        <v>0</v>
      </c>
      <c r="N228" s="50">
        <f t="shared" si="199"/>
        <v>0</v>
      </c>
      <c r="O228" s="77">
        <v>0.1</v>
      </c>
      <c r="P228" s="7">
        <v>1.052</v>
      </c>
      <c r="Q228" s="50">
        <f t="shared" si="200"/>
        <v>10520</v>
      </c>
      <c r="R228" s="77">
        <v>21</v>
      </c>
      <c r="S228" s="7">
        <v>139.32499999999999</v>
      </c>
      <c r="T228" s="50">
        <f t="shared" si="201"/>
        <v>6634.5238095238083</v>
      </c>
      <c r="U228" s="49">
        <v>0</v>
      </c>
      <c r="V228" s="7">
        <v>0</v>
      </c>
      <c r="W228" s="50">
        <f t="shared" si="202"/>
        <v>0</v>
      </c>
      <c r="X228" s="49">
        <v>0</v>
      </c>
      <c r="Y228" s="7">
        <v>0</v>
      </c>
      <c r="Z228" s="50">
        <f t="shared" si="203"/>
        <v>0</v>
      </c>
      <c r="AA228" s="49">
        <v>0</v>
      </c>
      <c r="AB228" s="7">
        <v>0</v>
      </c>
      <c r="AC228" s="50">
        <f t="shared" si="204"/>
        <v>0</v>
      </c>
      <c r="AD228" s="49">
        <v>0</v>
      </c>
      <c r="AE228" s="7">
        <v>0</v>
      </c>
      <c r="AF228" s="50">
        <f t="shared" si="205"/>
        <v>0</v>
      </c>
      <c r="AG228" s="49">
        <v>0</v>
      </c>
      <c r="AH228" s="7">
        <v>0</v>
      </c>
      <c r="AI228" s="50">
        <f t="shared" si="206"/>
        <v>0</v>
      </c>
      <c r="AJ228" s="49">
        <v>0</v>
      </c>
      <c r="AK228" s="7">
        <v>0</v>
      </c>
      <c r="AL228" s="50">
        <f t="shared" si="207"/>
        <v>0</v>
      </c>
      <c r="AM228" s="49">
        <v>0</v>
      </c>
      <c r="AN228" s="7">
        <v>0</v>
      </c>
      <c r="AO228" s="50">
        <f t="shared" si="208"/>
        <v>0</v>
      </c>
      <c r="AP228" s="49">
        <v>0</v>
      </c>
      <c r="AQ228" s="7">
        <v>0</v>
      </c>
      <c r="AR228" s="50">
        <f t="shared" si="209"/>
        <v>0</v>
      </c>
      <c r="AS228" s="49">
        <v>0</v>
      </c>
      <c r="AT228" s="7">
        <v>0</v>
      </c>
      <c r="AU228" s="50">
        <f t="shared" si="210"/>
        <v>0</v>
      </c>
      <c r="AV228" s="49">
        <v>0</v>
      </c>
      <c r="AW228" s="7">
        <v>0</v>
      </c>
      <c r="AX228" s="50">
        <f t="shared" si="211"/>
        <v>0</v>
      </c>
      <c r="AY228" s="49">
        <v>0</v>
      </c>
      <c r="AZ228" s="7">
        <v>0</v>
      </c>
      <c r="BA228" s="50">
        <f t="shared" si="212"/>
        <v>0</v>
      </c>
      <c r="BB228" s="49">
        <v>0</v>
      </c>
      <c r="BC228" s="7">
        <v>0</v>
      </c>
      <c r="BD228" s="50">
        <f t="shared" si="213"/>
        <v>0</v>
      </c>
      <c r="BE228" s="49">
        <v>0</v>
      </c>
      <c r="BF228" s="7">
        <v>0</v>
      </c>
      <c r="BG228" s="50">
        <f t="shared" si="214"/>
        <v>0</v>
      </c>
      <c r="BH228" s="49">
        <v>0</v>
      </c>
      <c r="BI228" s="7">
        <v>0</v>
      </c>
      <c r="BJ228" s="50">
        <f t="shared" si="215"/>
        <v>0</v>
      </c>
      <c r="BK228" s="49">
        <v>0</v>
      </c>
      <c r="BL228" s="7">
        <v>0</v>
      </c>
      <c r="BM228" s="50">
        <f t="shared" si="216"/>
        <v>0</v>
      </c>
      <c r="BN228" s="49">
        <v>0</v>
      </c>
      <c r="BO228" s="7">
        <v>0</v>
      </c>
      <c r="BP228" s="50">
        <f t="shared" si="217"/>
        <v>0</v>
      </c>
      <c r="BQ228" s="49">
        <v>0</v>
      </c>
      <c r="BR228" s="7">
        <v>0</v>
      </c>
      <c r="BS228" s="50">
        <f t="shared" si="218"/>
        <v>0</v>
      </c>
      <c r="BT228" s="8">
        <f t="shared" si="172"/>
        <v>21.1</v>
      </c>
      <c r="BU228" s="13">
        <f t="shared" si="173"/>
        <v>140.37699999999998</v>
      </c>
    </row>
    <row r="229" spans="1:73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219"/>
        <v>0</v>
      </c>
      <c r="F229" s="49">
        <v>0</v>
      </c>
      <c r="G229" s="7">
        <v>0</v>
      </c>
      <c r="H229" s="50">
        <f t="shared" si="197"/>
        <v>0</v>
      </c>
      <c r="I229" s="49">
        <v>0</v>
      </c>
      <c r="J229" s="7">
        <v>0</v>
      </c>
      <c r="K229" s="50">
        <f t="shared" si="198"/>
        <v>0</v>
      </c>
      <c r="L229" s="49">
        <v>0</v>
      </c>
      <c r="M229" s="7">
        <v>0</v>
      </c>
      <c r="N229" s="50">
        <f t="shared" si="199"/>
        <v>0</v>
      </c>
      <c r="O229" s="49">
        <v>0</v>
      </c>
      <c r="P229" s="7">
        <v>0</v>
      </c>
      <c r="Q229" s="50">
        <f t="shared" si="200"/>
        <v>0</v>
      </c>
      <c r="R229" s="77">
        <v>150.35</v>
      </c>
      <c r="S229" s="7">
        <v>914.072</v>
      </c>
      <c r="T229" s="50">
        <f t="shared" si="201"/>
        <v>6079.6275357499171</v>
      </c>
      <c r="U229" s="49">
        <v>0</v>
      </c>
      <c r="V229" s="7">
        <v>0</v>
      </c>
      <c r="W229" s="50">
        <f t="shared" si="202"/>
        <v>0</v>
      </c>
      <c r="X229" s="49">
        <v>0</v>
      </c>
      <c r="Y229" s="7">
        <v>0</v>
      </c>
      <c r="Z229" s="50">
        <f t="shared" si="203"/>
        <v>0</v>
      </c>
      <c r="AA229" s="49">
        <v>0</v>
      </c>
      <c r="AB229" s="7">
        <v>0</v>
      </c>
      <c r="AC229" s="50">
        <f t="shared" si="204"/>
        <v>0</v>
      </c>
      <c r="AD229" s="49">
        <v>0</v>
      </c>
      <c r="AE229" s="7">
        <v>0</v>
      </c>
      <c r="AF229" s="50">
        <f t="shared" si="205"/>
        <v>0</v>
      </c>
      <c r="AG229" s="49">
        <v>0</v>
      </c>
      <c r="AH229" s="7">
        <v>0</v>
      </c>
      <c r="AI229" s="50">
        <f t="shared" si="206"/>
        <v>0</v>
      </c>
      <c r="AJ229" s="49">
        <v>0</v>
      </c>
      <c r="AK229" s="7">
        <v>0</v>
      </c>
      <c r="AL229" s="50">
        <f t="shared" si="207"/>
        <v>0</v>
      </c>
      <c r="AM229" s="49">
        <v>0</v>
      </c>
      <c r="AN229" s="7">
        <v>0</v>
      </c>
      <c r="AO229" s="50">
        <f t="shared" si="208"/>
        <v>0</v>
      </c>
      <c r="AP229" s="49">
        <v>0</v>
      </c>
      <c r="AQ229" s="7">
        <v>0</v>
      </c>
      <c r="AR229" s="50">
        <f t="shared" si="209"/>
        <v>0</v>
      </c>
      <c r="AS229" s="49">
        <v>0</v>
      </c>
      <c r="AT229" s="7">
        <v>0</v>
      </c>
      <c r="AU229" s="50">
        <f t="shared" si="210"/>
        <v>0</v>
      </c>
      <c r="AV229" s="49">
        <v>0</v>
      </c>
      <c r="AW229" s="7">
        <v>0</v>
      </c>
      <c r="AX229" s="50">
        <f t="shared" si="211"/>
        <v>0</v>
      </c>
      <c r="AY229" s="49">
        <v>0</v>
      </c>
      <c r="AZ229" s="7">
        <v>0</v>
      </c>
      <c r="BA229" s="50">
        <f t="shared" si="212"/>
        <v>0</v>
      </c>
      <c r="BB229" s="49">
        <v>0</v>
      </c>
      <c r="BC229" s="7">
        <v>0</v>
      </c>
      <c r="BD229" s="50">
        <f t="shared" si="213"/>
        <v>0</v>
      </c>
      <c r="BE229" s="49">
        <v>0</v>
      </c>
      <c r="BF229" s="7">
        <v>0</v>
      </c>
      <c r="BG229" s="50">
        <f t="shared" si="214"/>
        <v>0</v>
      </c>
      <c r="BH229" s="49">
        <v>0</v>
      </c>
      <c r="BI229" s="7">
        <v>0</v>
      </c>
      <c r="BJ229" s="50">
        <f t="shared" si="215"/>
        <v>0</v>
      </c>
      <c r="BK229" s="49">
        <v>0</v>
      </c>
      <c r="BL229" s="7">
        <v>0</v>
      </c>
      <c r="BM229" s="50">
        <f t="shared" si="216"/>
        <v>0</v>
      </c>
      <c r="BN229" s="49">
        <v>0</v>
      </c>
      <c r="BO229" s="7">
        <v>0</v>
      </c>
      <c r="BP229" s="50">
        <f t="shared" si="217"/>
        <v>0</v>
      </c>
      <c r="BQ229" s="49">
        <v>0</v>
      </c>
      <c r="BR229" s="7">
        <v>0</v>
      </c>
      <c r="BS229" s="50">
        <f t="shared" si="218"/>
        <v>0</v>
      </c>
      <c r="BT229" s="8">
        <f t="shared" si="172"/>
        <v>150.35</v>
      </c>
      <c r="BU229" s="13">
        <f t="shared" si="173"/>
        <v>914.072</v>
      </c>
    </row>
    <row r="230" spans="1:73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197"/>
        <v>0</v>
      </c>
      <c r="I230" s="49">
        <v>0</v>
      </c>
      <c r="J230" s="7">
        <v>0</v>
      </c>
      <c r="K230" s="50">
        <f t="shared" si="198"/>
        <v>0</v>
      </c>
      <c r="L230" s="49">
        <v>0</v>
      </c>
      <c r="M230" s="7">
        <v>0</v>
      </c>
      <c r="N230" s="50">
        <f t="shared" si="199"/>
        <v>0</v>
      </c>
      <c r="O230" s="49">
        <v>0</v>
      </c>
      <c r="P230" s="7">
        <v>0</v>
      </c>
      <c r="Q230" s="50">
        <f t="shared" si="200"/>
        <v>0</v>
      </c>
      <c r="R230" s="77">
        <v>213.7</v>
      </c>
      <c r="S230" s="7">
        <v>1315.5540000000001</v>
      </c>
      <c r="T230" s="50">
        <f t="shared" si="201"/>
        <v>6156.0786148806746</v>
      </c>
      <c r="U230" s="49">
        <v>0</v>
      </c>
      <c r="V230" s="7">
        <v>0</v>
      </c>
      <c r="W230" s="50">
        <f t="shared" si="202"/>
        <v>0</v>
      </c>
      <c r="X230" s="49">
        <v>0</v>
      </c>
      <c r="Y230" s="7">
        <v>0</v>
      </c>
      <c r="Z230" s="50">
        <f t="shared" si="203"/>
        <v>0</v>
      </c>
      <c r="AA230" s="49">
        <v>0</v>
      </c>
      <c r="AB230" s="7">
        <v>0</v>
      </c>
      <c r="AC230" s="50">
        <f t="shared" si="204"/>
        <v>0</v>
      </c>
      <c r="AD230" s="49">
        <v>0</v>
      </c>
      <c r="AE230" s="7">
        <v>0</v>
      </c>
      <c r="AF230" s="50">
        <f t="shared" si="205"/>
        <v>0</v>
      </c>
      <c r="AG230" s="49">
        <v>0</v>
      </c>
      <c r="AH230" s="7">
        <v>0</v>
      </c>
      <c r="AI230" s="50">
        <f t="shared" si="206"/>
        <v>0</v>
      </c>
      <c r="AJ230" s="49">
        <v>0</v>
      </c>
      <c r="AK230" s="7">
        <v>0</v>
      </c>
      <c r="AL230" s="50">
        <f t="shared" si="207"/>
        <v>0</v>
      </c>
      <c r="AM230" s="49">
        <v>0</v>
      </c>
      <c r="AN230" s="7">
        <v>0</v>
      </c>
      <c r="AO230" s="50">
        <f t="shared" si="208"/>
        <v>0</v>
      </c>
      <c r="AP230" s="49">
        <v>0</v>
      </c>
      <c r="AQ230" s="7">
        <v>0</v>
      </c>
      <c r="AR230" s="50">
        <f t="shared" si="209"/>
        <v>0</v>
      </c>
      <c r="AS230" s="49">
        <v>0</v>
      </c>
      <c r="AT230" s="7">
        <v>0</v>
      </c>
      <c r="AU230" s="50">
        <f t="shared" si="210"/>
        <v>0</v>
      </c>
      <c r="AV230" s="49">
        <v>0</v>
      </c>
      <c r="AW230" s="7">
        <v>0</v>
      </c>
      <c r="AX230" s="50">
        <f t="shared" si="211"/>
        <v>0</v>
      </c>
      <c r="AY230" s="49">
        <v>0</v>
      </c>
      <c r="AZ230" s="7">
        <v>0</v>
      </c>
      <c r="BA230" s="50">
        <f t="shared" si="212"/>
        <v>0</v>
      </c>
      <c r="BB230" s="49">
        <v>0</v>
      </c>
      <c r="BC230" s="7">
        <v>0</v>
      </c>
      <c r="BD230" s="50">
        <f t="shared" si="213"/>
        <v>0</v>
      </c>
      <c r="BE230" s="49">
        <v>0</v>
      </c>
      <c r="BF230" s="7">
        <v>0</v>
      </c>
      <c r="BG230" s="50">
        <f t="shared" si="214"/>
        <v>0</v>
      </c>
      <c r="BH230" s="49">
        <v>0</v>
      </c>
      <c r="BI230" s="7">
        <v>0</v>
      </c>
      <c r="BJ230" s="50">
        <f t="shared" si="215"/>
        <v>0</v>
      </c>
      <c r="BK230" s="49">
        <v>0</v>
      </c>
      <c r="BL230" s="7">
        <v>0</v>
      </c>
      <c r="BM230" s="50">
        <f t="shared" si="216"/>
        <v>0</v>
      </c>
      <c r="BN230" s="49">
        <v>0</v>
      </c>
      <c r="BO230" s="7">
        <v>0</v>
      </c>
      <c r="BP230" s="50">
        <f t="shared" si="217"/>
        <v>0</v>
      </c>
      <c r="BQ230" s="49">
        <v>0</v>
      </c>
      <c r="BR230" s="7">
        <v>0</v>
      </c>
      <c r="BS230" s="50">
        <f t="shared" si="218"/>
        <v>0</v>
      </c>
      <c r="BT230" s="8">
        <f t="shared" si="172"/>
        <v>213.7</v>
      </c>
      <c r="BU230" s="13">
        <f t="shared" si="173"/>
        <v>1315.5540000000001</v>
      </c>
    </row>
    <row r="231" spans="1:73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220">IF(C231=0,0,D231/C231*1000)</f>
        <v>0</v>
      </c>
      <c r="F231" s="49">
        <v>0</v>
      </c>
      <c r="G231" s="7">
        <v>0</v>
      </c>
      <c r="H231" s="50">
        <f t="shared" si="197"/>
        <v>0</v>
      </c>
      <c r="I231" s="49">
        <v>0</v>
      </c>
      <c r="J231" s="7">
        <v>0</v>
      </c>
      <c r="K231" s="50">
        <f t="shared" si="198"/>
        <v>0</v>
      </c>
      <c r="L231" s="49">
        <v>0</v>
      </c>
      <c r="M231" s="7">
        <v>0</v>
      </c>
      <c r="N231" s="50">
        <f t="shared" si="199"/>
        <v>0</v>
      </c>
      <c r="O231" s="49">
        <v>0</v>
      </c>
      <c r="P231" s="7">
        <v>0</v>
      </c>
      <c r="Q231" s="50">
        <f t="shared" si="200"/>
        <v>0</v>
      </c>
      <c r="R231" s="73">
        <v>129.6</v>
      </c>
      <c r="S231" s="74">
        <v>817.13099999999997</v>
      </c>
      <c r="T231" s="50">
        <f t="shared" si="201"/>
        <v>6305.0231481481478</v>
      </c>
      <c r="U231" s="49">
        <v>0</v>
      </c>
      <c r="V231" s="7">
        <v>0</v>
      </c>
      <c r="W231" s="50">
        <f t="shared" si="202"/>
        <v>0</v>
      </c>
      <c r="X231" s="49">
        <v>0</v>
      </c>
      <c r="Y231" s="7">
        <v>0</v>
      </c>
      <c r="Z231" s="50">
        <f t="shared" si="203"/>
        <v>0</v>
      </c>
      <c r="AA231" s="49">
        <v>0</v>
      </c>
      <c r="AB231" s="7">
        <v>0</v>
      </c>
      <c r="AC231" s="50">
        <f t="shared" si="204"/>
        <v>0</v>
      </c>
      <c r="AD231" s="49">
        <v>0</v>
      </c>
      <c r="AE231" s="7">
        <v>0</v>
      </c>
      <c r="AF231" s="50">
        <f t="shared" si="205"/>
        <v>0</v>
      </c>
      <c r="AG231" s="49">
        <v>0</v>
      </c>
      <c r="AH231" s="7">
        <v>0</v>
      </c>
      <c r="AI231" s="50">
        <f t="shared" si="206"/>
        <v>0</v>
      </c>
      <c r="AJ231" s="49">
        <v>0</v>
      </c>
      <c r="AK231" s="7">
        <v>0</v>
      </c>
      <c r="AL231" s="50">
        <f t="shared" si="207"/>
        <v>0</v>
      </c>
      <c r="AM231" s="49">
        <v>0</v>
      </c>
      <c r="AN231" s="7">
        <v>0</v>
      </c>
      <c r="AO231" s="50">
        <f t="shared" si="208"/>
        <v>0</v>
      </c>
      <c r="AP231" s="49">
        <v>0</v>
      </c>
      <c r="AQ231" s="7">
        <v>0</v>
      </c>
      <c r="AR231" s="50">
        <f t="shared" si="209"/>
        <v>0</v>
      </c>
      <c r="AS231" s="49">
        <v>0</v>
      </c>
      <c r="AT231" s="7">
        <v>0</v>
      </c>
      <c r="AU231" s="50">
        <f t="shared" si="210"/>
        <v>0</v>
      </c>
      <c r="AV231" s="49">
        <v>0</v>
      </c>
      <c r="AW231" s="7">
        <v>0</v>
      </c>
      <c r="AX231" s="50">
        <f t="shared" si="211"/>
        <v>0</v>
      </c>
      <c r="AY231" s="49">
        <v>0</v>
      </c>
      <c r="AZ231" s="7">
        <v>0</v>
      </c>
      <c r="BA231" s="50">
        <f t="shared" si="212"/>
        <v>0</v>
      </c>
      <c r="BB231" s="49">
        <v>0</v>
      </c>
      <c r="BC231" s="7">
        <v>0</v>
      </c>
      <c r="BD231" s="50">
        <f t="shared" si="213"/>
        <v>0</v>
      </c>
      <c r="BE231" s="49">
        <v>0</v>
      </c>
      <c r="BF231" s="7">
        <v>0</v>
      </c>
      <c r="BG231" s="50">
        <f t="shared" si="214"/>
        <v>0</v>
      </c>
      <c r="BH231" s="49">
        <v>0</v>
      </c>
      <c r="BI231" s="7">
        <v>0</v>
      </c>
      <c r="BJ231" s="50">
        <f t="shared" si="215"/>
        <v>0</v>
      </c>
      <c r="BK231" s="49">
        <v>0</v>
      </c>
      <c r="BL231" s="7">
        <v>0</v>
      </c>
      <c r="BM231" s="50">
        <f t="shared" si="216"/>
        <v>0</v>
      </c>
      <c r="BN231" s="49">
        <v>0</v>
      </c>
      <c r="BO231" s="7">
        <v>0</v>
      </c>
      <c r="BP231" s="50">
        <f t="shared" si="217"/>
        <v>0</v>
      </c>
      <c r="BQ231" s="49">
        <v>0</v>
      </c>
      <c r="BR231" s="7">
        <v>0</v>
      </c>
      <c r="BS231" s="50">
        <f t="shared" si="218"/>
        <v>0</v>
      </c>
      <c r="BT231" s="8">
        <f t="shared" si="172"/>
        <v>129.6</v>
      </c>
      <c r="BU231" s="13">
        <f t="shared" si="173"/>
        <v>817.13099999999997</v>
      </c>
    </row>
    <row r="232" spans="1:73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220"/>
        <v>0</v>
      </c>
      <c r="F232" s="49">
        <v>0</v>
      </c>
      <c r="G232" s="7">
        <v>0</v>
      </c>
      <c r="H232" s="50">
        <f t="shared" si="197"/>
        <v>0</v>
      </c>
      <c r="I232" s="49">
        <v>0</v>
      </c>
      <c r="J232" s="7">
        <v>0</v>
      </c>
      <c r="K232" s="50">
        <f t="shared" si="198"/>
        <v>0</v>
      </c>
      <c r="L232" s="49">
        <v>0</v>
      </c>
      <c r="M232" s="7">
        <v>0</v>
      </c>
      <c r="N232" s="50">
        <f t="shared" si="199"/>
        <v>0</v>
      </c>
      <c r="O232" s="49">
        <v>0</v>
      </c>
      <c r="P232" s="7">
        <v>0</v>
      </c>
      <c r="Q232" s="50">
        <f t="shared" si="200"/>
        <v>0</v>
      </c>
      <c r="R232" s="77">
        <v>112.72499999999999</v>
      </c>
      <c r="S232" s="7">
        <v>672.69899999999996</v>
      </c>
      <c r="T232" s="50">
        <f t="shared" si="201"/>
        <v>5967.6114437791084</v>
      </c>
      <c r="U232" s="49">
        <v>0</v>
      </c>
      <c r="V232" s="7">
        <v>0</v>
      </c>
      <c r="W232" s="50">
        <f t="shared" si="202"/>
        <v>0</v>
      </c>
      <c r="X232" s="49">
        <v>0</v>
      </c>
      <c r="Y232" s="7">
        <v>0</v>
      </c>
      <c r="Z232" s="50">
        <f t="shared" si="203"/>
        <v>0</v>
      </c>
      <c r="AA232" s="49">
        <v>0</v>
      </c>
      <c r="AB232" s="7">
        <v>0</v>
      </c>
      <c r="AC232" s="50">
        <f t="shared" si="204"/>
        <v>0</v>
      </c>
      <c r="AD232" s="49">
        <v>0</v>
      </c>
      <c r="AE232" s="7">
        <v>0</v>
      </c>
      <c r="AF232" s="50">
        <f t="shared" si="205"/>
        <v>0</v>
      </c>
      <c r="AG232" s="49">
        <v>0</v>
      </c>
      <c r="AH232" s="7">
        <v>0</v>
      </c>
      <c r="AI232" s="50">
        <f t="shared" si="206"/>
        <v>0</v>
      </c>
      <c r="AJ232" s="49">
        <v>0</v>
      </c>
      <c r="AK232" s="7">
        <v>0</v>
      </c>
      <c r="AL232" s="50">
        <f t="shared" si="207"/>
        <v>0</v>
      </c>
      <c r="AM232" s="49">
        <v>0</v>
      </c>
      <c r="AN232" s="7">
        <v>0</v>
      </c>
      <c r="AO232" s="50">
        <f t="shared" si="208"/>
        <v>0</v>
      </c>
      <c r="AP232" s="49">
        <v>0</v>
      </c>
      <c r="AQ232" s="7">
        <v>0</v>
      </c>
      <c r="AR232" s="50">
        <f t="shared" si="209"/>
        <v>0</v>
      </c>
      <c r="AS232" s="49">
        <v>0</v>
      </c>
      <c r="AT232" s="7">
        <v>0</v>
      </c>
      <c r="AU232" s="50">
        <f t="shared" si="210"/>
        <v>0</v>
      </c>
      <c r="AV232" s="49">
        <v>0</v>
      </c>
      <c r="AW232" s="7">
        <v>0</v>
      </c>
      <c r="AX232" s="50">
        <f t="shared" si="211"/>
        <v>0</v>
      </c>
      <c r="AY232" s="49">
        <v>0</v>
      </c>
      <c r="AZ232" s="7">
        <v>0</v>
      </c>
      <c r="BA232" s="50">
        <f t="shared" si="212"/>
        <v>0</v>
      </c>
      <c r="BB232" s="49">
        <v>0</v>
      </c>
      <c r="BC232" s="7">
        <v>0</v>
      </c>
      <c r="BD232" s="50">
        <f t="shared" si="213"/>
        <v>0</v>
      </c>
      <c r="BE232" s="49">
        <v>0</v>
      </c>
      <c r="BF232" s="7">
        <v>0</v>
      </c>
      <c r="BG232" s="50">
        <f t="shared" si="214"/>
        <v>0</v>
      </c>
      <c r="BH232" s="49">
        <v>0</v>
      </c>
      <c r="BI232" s="7">
        <v>0</v>
      </c>
      <c r="BJ232" s="50">
        <f t="shared" si="215"/>
        <v>0</v>
      </c>
      <c r="BK232" s="49">
        <v>0</v>
      </c>
      <c r="BL232" s="7">
        <v>0</v>
      </c>
      <c r="BM232" s="50">
        <f t="shared" si="216"/>
        <v>0</v>
      </c>
      <c r="BN232" s="49">
        <v>0</v>
      </c>
      <c r="BO232" s="7">
        <v>0</v>
      </c>
      <c r="BP232" s="50">
        <f t="shared" si="217"/>
        <v>0</v>
      </c>
      <c r="BQ232" s="49">
        <v>0</v>
      </c>
      <c r="BR232" s="7">
        <v>0</v>
      </c>
      <c r="BS232" s="50">
        <f t="shared" si="218"/>
        <v>0</v>
      </c>
      <c r="BT232" s="8">
        <f t="shared" si="172"/>
        <v>112.72499999999999</v>
      </c>
      <c r="BU232" s="13">
        <f t="shared" si="173"/>
        <v>672.69899999999996</v>
      </c>
    </row>
    <row r="233" spans="1:73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220"/>
        <v>0</v>
      </c>
      <c r="F233" s="49">
        <v>0</v>
      </c>
      <c r="G233" s="7">
        <v>0</v>
      </c>
      <c r="H233" s="50">
        <f t="shared" si="197"/>
        <v>0</v>
      </c>
      <c r="I233" s="49">
        <v>0</v>
      </c>
      <c r="J233" s="7">
        <v>0</v>
      </c>
      <c r="K233" s="50">
        <f t="shared" si="198"/>
        <v>0</v>
      </c>
      <c r="L233" s="49">
        <v>0</v>
      </c>
      <c r="M233" s="7">
        <v>0</v>
      </c>
      <c r="N233" s="50">
        <f t="shared" si="199"/>
        <v>0</v>
      </c>
      <c r="O233" s="77">
        <v>0.25</v>
      </c>
      <c r="P233" s="7">
        <v>2.6629999999999998</v>
      </c>
      <c r="Q233" s="50">
        <f t="shared" si="200"/>
        <v>10652</v>
      </c>
      <c r="R233" s="77">
        <v>174.35</v>
      </c>
      <c r="S233" s="7">
        <v>1082.3440000000001</v>
      </c>
      <c r="T233" s="50">
        <f t="shared" si="201"/>
        <v>6207.8806997418997</v>
      </c>
      <c r="U233" s="49">
        <v>0</v>
      </c>
      <c r="V233" s="7">
        <v>0</v>
      </c>
      <c r="W233" s="50">
        <f t="shared" si="202"/>
        <v>0</v>
      </c>
      <c r="X233" s="49">
        <v>0</v>
      </c>
      <c r="Y233" s="7">
        <v>0</v>
      </c>
      <c r="Z233" s="50">
        <f t="shared" si="203"/>
        <v>0</v>
      </c>
      <c r="AA233" s="49">
        <v>0</v>
      </c>
      <c r="AB233" s="7">
        <v>0</v>
      </c>
      <c r="AC233" s="50">
        <f t="shared" si="204"/>
        <v>0</v>
      </c>
      <c r="AD233" s="49">
        <v>0</v>
      </c>
      <c r="AE233" s="7">
        <v>0</v>
      </c>
      <c r="AF233" s="50">
        <f t="shared" si="205"/>
        <v>0</v>
      </c>
      <c r="AG233" s="49">
        <v>0</v>
      </c>
      <c r="AH233" s="7">
        <v>0</v>
      </c>
      <c r="AI233" s="50">
        <f t="shared" si="206"/>
        <v>0</v>
      </c>
      <c r="AJ233" s="49">
        <v>0</v>
      </c>
      <c r="AK233" s="7">
        <v>0</v>
      </c>
      <c r="AL233" s="50">
        <f t="shared" si="207"/>
        <v>0</v>
      </c>
      <c r="AM233" s="49">
        <v>0</v>
      </c>
      <c r="AN233" s="7">
        <v>0</v>
      </c>
      <c r="AO233" s="50">
        <f t="shared" si="208"/>
        <v>0</v>
      </c>
      <c r="AP233" s="49">
        <v>0</v>
      </c>
      <c r="AQ233" s="7">
        <v>0</v>
      </c>
      <c r="AR233" s="50">
        <f t="shared" si="209"/>
        <v>0</v>
      </c>
      <c r="AS233" s="49">
        <v>0</v>
      </c>
      <c r="AT233" s="7">
        <v>0</v>
      </c>
      <c r="AU233" s="50">
        <f t="shared" si="210"/>
        <v>0</v>
      </c>
      <c r="AV233" s="49">
        <v>0</v>
      </c>
      <c r="AW233" s="7">
        <v>0</v>
      </c>
      <c r="AX233" s="50">
        <f t="shared" si="211"/>
        <v>0</v>
      </c>
      <c r="AY233" s="49">
        <v>0</v>
      </c>
      <c r="AZ233" s="7">
        <v>0</v>
      </c>
      <c r="BA233" s="50">
        <f t="shared" si="212"/>
        <v>0</v>
      </c>
      <c r="BB233" s="49">
        <v>0</v>
      </c>
      <c r="BC233" s="7">
        <v>0</v>
      </c>
      <c r="BD233" s="50">
        <f t="shared" si="213"/>
        <v>0</v>
      </c>
      <c r="BE233" s="49">
        <v>0</v>
      </c>
      <c r="BF233" s="7">
        <v>0</v>
      </c>
      <c r="BG233" s="50">
        <f t="shared" si="214"/>
        <v>0</v>
      </c>
      <c r="BH233" s="49">
        <v>0</v>
      </c>
      <c r="BI233" s="7">
        <v>0</v>
      </c>
      <c r="BJ233" s="50">
        <f t="shared" si="215"/>
        <v>0</v>
      </c>
      <c r="BK233" s="49">
        <v>0</v>
      </c>
      <c r="BL233" s="7">
        <v>0</v>
      </c>
      <c r="BM233" s="50">
        <f t="shared" si="216"/>
        <v>0</v>
      </c>
      <c r="BN233" s="77">
        <v>8.5100000000000002E-3</v>
      </c>
      <c r="BO233" s="7">
        <v>0.28100000000000003</v>
      </c>
      <c r="BP233" s="50">
        <f t="shared" si="217"/>
        <v>33019.976498237367</v>
      </c>
      <c r="BQ233" s="49">
        <v>0</v>
      </c>
      <c r="BR233" s="7">
        <v>0</v>
      </c>
      <c r="BS233" s="50">
        <f t="shared" si="218"/>
        <v>0</v>
      </c>
      <c r="BT233" s="8">
        <f t="shared" si="172"/>
        <v>174.60851</v>
      </c>
      <c r="BU233" s="13">
        <f t="shared" si="173"/>
        <v>1085.288</v>
      </c>
    </row>
    <row r="234" spans="1:73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220"/>
        <v>0</v>
      </c>
      <c r="F234" s="49">
        <v>0</v>
      </c>
      <c r="G234" s="7">
        <v>0</v>
      </c>
      <c r="H234" s="50">
        <f t="shared" si="197"/>
        <v>0</v>
      </c>
      <c r="I234" s="49">
        <v>0</v>
      </c>
      <c r="J234" s="7">
        <v>0</v>
      </c>
      <c r="K234" s="50">
        <f t="shared" si="198"/>
        <v>0</v>
      </c>
      <c r="L234" s="49">
        <v>0</v>
      </c>
      <c r="M234" s="7">
        <v>0</v>
      </c>
      <c r="N234" s="50">
        <f t="shared" si="199"/>
        <v>0</v>
      </c>
      <c r="O234" s="49">
        <v>0</v>
      </c>
      <c r="P234" s="7">
        <v>0</v>
      </c>
      <c r="Q234" s="50">
        <f t="shared" si="200"/>
        <v>0</v>
      </c>
      <c r="R234" s="77">
        <v>23.975000000000001</v>
      </c>
      <c r="S234" s="7">
        <v>123.096</v>
      </c>
      <c r="T234" s="50">
        <f t="shared" si="201"/>
        <v>5134.3482794577685</v>
      </c>
      <c r="U234" s="49">
        <v>0</v>
      </c>
      <c r="V234" s="7">
        <v>0</v>
      </c>
      <c r="W234" s="50">
        <f t="shared" si="202"/>
        <v>0</v>
      </c>
      <c r="X234" s="49">
        <v>0</v>
      </c>
      <c r="Y234" s="7">
        <v>0</v>
      </c>
      <c r="Z234" s="50">
        <f t="shared" si="203"/>
        <v>0</v>
      </c>
      <c r="AA234" s="49">
        <v>0</v>
      </c>
      <c r="AB234" s="7">
        <v>0</v>
      </c>
      <c r="AC234" s="50">
        <f t="shared" si="204"/>
        <v>0</v>
      </c>
      <c r="AD234" s="77">
        <v>23.634</v>
      </c>
      <c r="AE234" s="7">
        <v>102.218</v>
      </c>
      <c r="AF234" s="50">
        <f t="shared" si="205"/>
        <v>4325.0401963273252</v>
      </c>
      <c r="AG234" s="49">
        <v>0</v>
      </c>
      <c r="AH234" s="7">
        <v>0</v>
      </c>
      <c r="AI234" s="50">
        <f t="shared" si="206"/>
        <v>0</v>
      </c>
      <c r="AJ234" s="49">
        <v>0</v>
      </c>
      <c r="AK234" s="7">
        <v>0</v>
      </c>
      <c r="AL234" s="50">
        <f t="shared" si="207"/>
        <v>0</v>
      </c>
      <c r="AM234" s="49">
        <v>0</v>
      </c>
      <c r="AN234" s="7">
        <v>0</v>
      </c>
      <c r="AO234" s="50">
        <f t="shared" si="208"/>
        <v>0</v>
      </c>
      <c r="AP234" s="49">
        <v>0</v>
      </c>
      <c r="AQ234" s="7">
        <v>0</v>
      </c>
      <c r="AR234" s="50">
        <f t="shared" si="209"/>
        <v>0</v>
      </c>
      <c r="AS234" s="49">
        <v>0</v>
      </c>
      <c r="AT234" s="7">
        <v>0</v>
      </c>
      <c r="AU234" s="50">
        <f t="shared" si="210"/>
        <v>0</v>
      </c>
      <c r="AV234" s="49">
        <v>0</v>
      </c>
      <c r="AW234" s="7">
        <v>0</v>
      </c>
      <c r="AX234" s="50">
        <f t="shared" si="211"/>
        <v>0</v>
      </c>
      <c r="AY234" s="49">
        <v>0</v>
      </c>
      <c r="AZ234" s="7">
        <v>0</v>
      </c>
      <c r="BA234" s="50">
        <f t="shared" si="212"/>
        <v>0</v>
      </c>
      <c r="BB234" s="49">
        <v>0</v>
      </c>
      <c r="BC234" s="7">
        <v>0</v>
      </c>
      <c r="BD234" s="50">
        <f t="shared" si="213"/>
        <v>0</v>
      </c>
      <c r="BE234" s="49">
        <v>0</v>
      </c>
      <c r="BF234" s="7">
        <v>0</v>
      </c>
      <c r="BG234" s="50">
        <f t="shared" si="214"/>
        <v>0</v>
      </c>
      <c r="BH234" s="49">
        <v>0</v>
      </c>
      <c r="BI234" s="7">
        <v>0</v>
      </c>
      <c r="BJ234" s="50">
        <f t="shared" si="215"/>
        <v>0</v>
      </c>
      <c r="BK234" s="49">
        <v>0</v>
      </c>
      <c r="BL234" s="7">
        <v>0</v>
      </c>
      <c r="BM234" s="50">
        <f t="shared" si="216"/>
        <v>0</v>
      </c>
      <c r="BN234" s="77">
        <v>0.01</v>
      </c>
      <c r="BO234" s="7">
        <v>0.32500000000000001</v>
      </c>
      <c r="BP234" s="50">
        <f t="shared" si="217"/>
        <v>32500</v>
      </c>
      <c r="BQ234" s="49">
        <v>0</v>
      </c>
      <c r="BR234" s="7">
        <v>0</v>
      </c>
      <c r="BS234" s="50">
        <f t="shared" si="218"/>
        <v>0</v>
      </c>
      <c r="BT234" s="8">
        <f t="shared" si="172"/>
        <v>47.619</v>
      </c>
      <c r="BU234" s="13">
        <f t="shared" si="173"/>
        <v>225.63900000000001</v>
      </c>
    </row>
    <row r="235" spans="1:73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220"/>
        <v>0</v>
      </c>
      <c r="F235" s="49">
        <v>0</v>
      </c>
      <c r="G235" s="7">
        <v>0</v>
      </c>
      <c r="H235" s="50">
        <f t="shared" si="197"/>
        <v>0</v>
      </c>
      <c r="I235" s="49">
        <v>0</v>
      </c>
      <c r="J235" s="7">
        <v>0</v>
      </c>
      <c r="K235" s="50">
        <f t="shared" si="198"/>
        <v>0</v>
      </c>
      <c r="L235" s="49">
        <v>0</v>
      </c>
      <c r="M235" s="7">
        <v>0</v>
      </c>
      <c r="N235" s="50">
        <f t="shared" si="199"/>
        <v>0</v>
      </c>
      <c r="O235" s="49">
        <v>0</v>
      </c>
      <c r="P235" s="7">
        <v>0</v>
      </c>
      <c r="Q235" s="50">
        <f t="shared" si="200"/>
        <v>0</v>
      </c>
      <c r="R235" s="77">
        <v>105.95</v>
      </c>
      <c r="S235" s="7">
        <v>661.81399999999996</v>
      </c>
      <c r="T235" s="50">
        <f t="shared" si="201"/>
        <v>6246.4747522416228</v>
      </c>
      <c r="U235" s="49">
        <v>0</v>
      </c>
      <c r="V235" s="7">
        <v>0</v>
      </c>
      <c r="W235" s="50">
        <f t="shared" si="202"/>
        <v>0</v>
      </c>
      <c r="X235" s="49">
        <v>0</v>
      </c>
      <c r="Y235" s="7">
        <v>0</v>
      </c>
      <c r="Z235" s="50">
        <f t="shared" si="203"/>
        <v>0</v>
      </c>
      <c r="AA235" s="49">
        <v>0</v>
      </c>
      <c r="AB235" s="7">
        <v>0</v>
      </c>
      <c r="AC235" s="50">
        <f t="shared" si="204"/>
        <v>0</v>
      </c>
      <c r="AD235" s="49">
        <v>0</v>
      </c>
      <c r="AE235" s="7">
        <v>0</v>
      </c>
      <c r="AF235" s="50">
        <f t="shared" si="205"/>
        <v>0</v>
      </c>
      <c r="AG235" s="49">
        <v>0</v>
      </c>
      <c r="AH235" s="7">
        <v>0</v>
      </c>
      <c r="AI235" s="50">
        <f t="shared" si="206"/>
        <v>0</v>
      </c>
      <c r="AJ235" s="49">
        <v>0</v>
      </c>
      <c r="AK235" s="7">
        <v>0</v>
      </c>
      <c r="AL235" s="50">
        <f t="shared" si="207"/>
        <v>0</v>
      </c>
      <c r="AM235" s="49">
        <v>0</v>
      </c>
      <c r="AN235" s="7">
        <v>0</v>
      </c>
      <c r="AO235" s="50">
        <f t="shared" si="208"/>
        <v>0</v>
      </c>
      <c r="AP235" s="49">
        <v>0</v>
      </c>
      <c r="AQ235" s="7">
        <v>0</v>
      </c>
      <c r="AR235" s="50">
        <f t="shared" si="209"/>
        <v>0</v>
      </c>
      <c r="AS235" s="49">
        <v>0</v>
      </c>
      <c r="AT235" s="7">
        <v>0</v>
      </c>
      <c r="AU235" s="50">
        <f t="shared" si="210"/>
        <v>0</v>
      </c>
      <c r="AV235" s="49">
        <v>0</v>
      </c>
      <c r="AW235" s="7">
        <v>0</v>
      </c>
      <c r="AX235" s="50">
        <f t="shared" si="211"/>
        <v>0</v>
      </c>
      <c r="AY235" s="49">
        <v>0</v>
      </c>
      <c r="AZ235" s="7">
        <v>0</v>
      </c>
      <c r="BA235" s="50">
        <f t="shared" si="212"/>
        <v>0</v>
      </c>
      <c r="BB235" s="49">
        <v>0</v>
      </c>
      <c r="BC235" s="7">
        <v>0</v>
      </c>
      <c r="BD235" s="50">
        <f t="shared" si="213"/>
        <v>0</v>
      </c>
      <c r="BE235" s="49">
        <v>0</v>
      </c>
      <c r="BF235" s="7">
        <v>0</v>
      </c>
      <c r="BG235" s="50">
        <f t="shared" si="214"/>
        <v>0</v>
      </c>
      <c r="BH235" s="49">
        <v>0</v>
      </c>
      <c r="BI235" s="7">
        <v>0</v>
      </c>
      <c r="BJ235" s="50">
        <f t="shared" si="215"/>
        <v>0</v>
      </c>
      <c r="BK235" s="49">
        <v>0</v>
      </c>
      <c r="BL235" s="7">
        <v>0</v>
      </c>
      <c r="BM235" s="50">
        <f t="shared" si="216"/>
        <v>0</v>
      </c>
      <c r="BN235" s="49">
        <v>0</v>
      </c>
      <c r="BO235" s="7">
        <v>0</v>
      </c>
      <c r="BP235" s="50">
        <f t="shared" si="217"/>
        <v>0</v>
      </c>
      <c r="BQ235" s="49">
        <v>0</v>
      </c>
      <c r="BR235" s="7">
        <v>0</v>
      </c>
      <c r="BS235" s="50">
        <f t="shared" si="218"/>
        <v>0</v>
      </c>
      <c r="BT235" s="8">
        <f t="shared" si="172"/>
        <v>105.95</v>
      </c>
      <c r="BU235" s="13">
        <f t="shared" si="173"/>
        <v>661.81399999999996</v>
      </c>
    </row>
    <row r="236" spans="1:73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220"/>
        <v>0</v>
      </c>
      <c r="F236" s="49">
        <v>0</v>
      </c>
      <c r="G236" s="7">
        <v>0</v>
      </c>
      <c r="H236" s="50">
        <f t="shared" si="197"/>
        <v>0</v>
      </c>
      <c r="I236" s="49">
        <v>0</v>
      </c>
      <c r="J236" s="7">
        <v>0</v>
      </c>
      <c r="K236" s="50">
        <f t="shared" si="198"/>
        <v>0</v>
      </c>
      <c r="L236" s="49">
        <v>0</v>
      </c>
      <c r="M236" s="7">
        <v>0</v>
      </c>
      <c r="N236" s="50">
        <f t="shared" si="199"/>
        <v>0</v>
      </c>
      <c r="O236" s="49">
        <v>0</v>
      </c>
      <c r="P236" s="7">
        <v>0</v>
      </c>
      <c r="Q236" s="50">
        <f t="shared" si="200"/>
        <v>0</v>
      </c>
      <c r="R236" s="77">
        <v>271.25</v>
      </c>
      <c r="S236" s="7">
        <v>1962.1089999999999</v>
      </c>
      <c r="T236" s="50">
        <f t="shared" si="201"/>
        <v>7233.5815668202758</v>
      </c>
      <c r="U236" s="49">
        <v>0</v>
      </c>
      <c r="V236" s="7">
        <v>0</v>
      </c>
      <c r="W236" s="50">
        <f t="shared" si="202"/>
        <v>0</v>
      </c>
      <c r="X236" s="49">
        <v>0</v>
      </c>
      <c r="Y236" s="7">
        <v>0</v>
      </c>
      <c r="Z236" s="50">
        <f t="shared" si="203"/>
        <v>0</v>
      </c>
      <c r="AA236" s="49">
        <v>0</v>
      </c>
      <c r="AB236" s="7">
        <v>0</v>
      </c>
      <c r="AC236" s="50">
        <f t="shared" si="204"/>
        <v>0</v>
      </c>
      <c r="AD236" s="49">
        <v>0</v>
      </c>
      <c r="AE236" s="7">
        <v>0</v>
      </c>
      <c r="AF236" s="50">
        <f t="shared" si="205"/>
        <v>0</v>
      </c>
      <c r="AG236" s="49">
        <v>0</v>
      </c>
      <c r="AH236" s="7">
        <v>0</v>
      </c>
      <c r="AI236" s="50">
        <f t="shared" si="206"/>
        <v>0</v>
      </c>
      <c r="AJ236" s="49">
        <v>0</v>
      </c>
      <c r="AK236" s="7">
        <v>0</v>
      </c>
      <c r="AL236" s="50">
        <f t="shared" si="207"/>
        <v>0</v>
      </c>
      <c r="AM236" s="49">
        <v>0</v>
      </c>
      <c r="AN236" s="7">
        <v>0</v>
      </c>
      <c r="AO236" s="50">
        <f t="shared" si="208"/>
        <v>0</v>
      </c>
      <c r="AP236" s="49">
        <v>0</v>
      </c>
      <c r="AQ236" s="7">
        <v>0</v>
      </c>
      <c r="AR236" s="50">
        <f t="shared" si="209"/>
        <v>0</v>
      </c>
      <c r="AS236" s="49">
        <v>0</v>
      </c>
      <c r="AT236" s="7">
        <v>0</v>
      </c>
      <c r="AU236" s="50">
        <f t="shared" si="210"/>
        <v>0</v>
      </c>
      <c r="AV236" s="49">
        <v>0</v>
      </c>
      <c r="AW236" s="7">
        <v>0</v>
      </c>
      <c r="AX236" s="50">
        <f t="shared" si="211"/>
        <v>0</v>
      </c>
      <c r="AY236" s="49">
        <v>0</v>
      </c>
      <c r="AZ236" s="7">
        <v>0</v>
      </c>
      <c r="BA236" s="50">
        <f t="shared" si="212"/>
        <v>0</v>
      </c>
      <c r="BB236" s="49">
        <v>0</v>
      </c>
      <c r="BC236" s="7">
        <v>0</v>
      </c>
      <c r="BD236" s="50">
        <f t="shared" si="213"/>
        <v>0</v>
      </c>
      <c r="BE236" s="49">
        <v>0</v>
      </c>
      <c r="BF236" s="7">
        <v>0</v>
      </c>
      <c r="BG236" s="50">
        <f t="shared" si="214"/>
        <v>0</v>
      </c>
      <c r="BH236" s="49">
        <v>0</v>
      </c>
      <c r="BI236" s="7">
        <v>0</v>
      </c>
      <c r="BJ236" s="50">
        <f t="shared" si="215"/>
        <v>0</v>
      </c>
      <c r="BK236" s="49">
        <v>0</v>
      </c>
      <c r="BL236" s="7">
        <v>0</v>
      </c>
      <c r="BM236" s="50">
        <f t="shared" si="216"/>
        <v>0</v>
      </c>
      <c r="BN236" s="49">
        <v>0</v>
      </c>
      <c r="BO236" s="7">
        <v>0</v>
      </c>
      <c r="BP236" s="50">
        <f t="shared" si="217"/>
        <v>0</v>
      </c>
      <c r="BQ236" s="49">
        <v>0</v>
      </c>
      <c r="BR236" s="7">
        <v>0</v>
      </c>
      <c r="BS236" s="50">
        <f t="shared" si="218"/>
        <v>0</v>
      </c>
      <c r="BT236" s="8">
        <f t="shared" si="172"/>
        <v>271.25</v>
      </c>
      <c r="BU236" s="13">
        <f t="shared" si="173"/>
        <v>1962.1089999999999</v>
      </c>
    </row>
    <row r="237" spans="1:73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220"/>
        <v>0</v>
      </c>
      <c r="F237" s="49">
        <v>0</v>
      </c>
      <c r="G237" s="7">
        <v>0</v>
      </c>
      <c r="H237" s="50">
        <f t="shared" si="197"/>
        <v>0</v>
      </c>
      <c r="I237" s="49">
        <v>0</v>
      </c>
      <c r="J237" s="7">
        <v>0</v>
      </c>
      <c r="K237" s="50">
        <f t="shared" si="198"/>
        <v>0</v>
      </c>
      <c r="L237" s="49">
        <v>0</v>
      </c>
      <c r="M237" s="7">
        <v>0</v>
      </c>
      <c r="N237" s="50">
        <f t="shared" si="199"/>
        <v>0</v>
      </c>
      <c r="O237" s="49">
        <v>0</v>
      </c>
      <c r="P237" s="7">
        <v>0</v>
      </c>
      <c r="Q237" s="50">
        <f t="shared" si="200"/>
        <v>0</v>
      </c>
      <c r="R237" s="77">
        <v>220.20099999999999</v>
      </c>
      <c r="S237" s="7">
        <v>1557.34</v>
      </c>
      <c r="T237" s="50">
        <f t="shared" si="201"/>
        <v>7072.3566196338797</v>
      </c>
      <c r="U237" s="49">
        <v>0</v>
      </c>
      <c r="V237" s="7">
        <v>0</v>
      </c>
      <c r="W237" s="50">
        <f t="shared" si="202"/>
        <v>0</v>
      </c>
      <c r="X237" s="49">
        <v>0</v>
      </c>
      <c r="Y237" s="7">
        <v>0</v>
      </c>
      <c r="Z237" s="50">
        <f t="shared" si="203"/>
        <v>0</v>
      </c>
      <c r="AA237" s="49">
        <v>0</v>
      </c>
      <c r="AB237" s="7">
        <v>0</v>
      </c>
      <c r="AC237" s="50">
        <f t="shared" si="204"/>
        <v>0</v>
      </c>
      <c r="AD237" s="49">
        <v>0</v>
      </c>
      <c r="AE237" s="7">
        <v>0</v>
      </c>
      <c r="AF237" s="50">
        <f t="shared" si="205"/>
        <v>0</v>
      </c>
      <c r="AG237" s="49">
        <v>0</v>
      </c>
      <c r="AH237" s="7">
        <v>0</v>
      </c>
      <c r="AI237" s="50">
        <f t="shared" si="206"/>
        <v>0</v>
      </c>
      <c r="AJ237" s="49">
        <v>0</v>
      </c>
      <c r="AK237" s="7">
        <v>0</v>
      </c>
      <c r="AL237" s="50">
        <f t="shared" si="207"/>
        <v>0</v>
      </c>
      <c r="AM237" s="49">
        <v>0</v>
      </c>
      <c r="AN237" s="7">
        <v>0</v>
      </c>
      <c r="AO237" s="50">
        <f t="shared" si="208"/>
        <v>0</v>
      </c>
      <c r="AP237" s="49">
        <v>0</v>
      </c>
      <c r="AQ237" s="7">
        <v>0</v>
      </c>
      <c r="AR237" s="50">
        <f t="shared" si="209"/>
        <v>0</v>
      </c>
      <c r="AS237" s="49">
        <v>0</v>
      </c>
      <c r="AT237" s="7">
        <v>0</v>
      </c>
      <c r="AU237" s="50">
        <f t="shared" si="210"/>
        <v>0</v>
      </c>
      <c r="AV237" s="49">
        <v>0</v>
      </c>
      <c r="AW237" s="7">
        <v>0</v>
      </c>
      <c r="AX237" s="50">
        <f t="shared" si="211"/>
        <v>0</v>
      </c>
      <c r="AY237" s="49">
        <v>0</v>
      </c>
      <c r="AZ237" s="7">
        <v>0</v>
      </c>
      <c r="BA237" s="50">
        <f t="shared" si="212"/>
        <v>0</v>
      </c>
      <c r="BB237" s="49">
        <v>0</v>
      </c>
      <c r="BC237" s="7">
        <v>0</v>
      </c>
      <c r="BD237" s="50">
        <f t="shared" si="213"/>
        <v>0</v>
      </c>
      <c r="BE237" s="49">
        <v>0</v>
      </c>
      <c r="BF237" s="7">
        <v>0</v>
      </c>
      <c r="BG237" s="50">
        <f t="shared" si="214"/>
        <v>0</v>
      </c>
      <c r="BH237" s="49">
        <v>0</v>
      </c>
      <c r="BI237" s="7">
        <v>0</v>
      </c>
      <c r="BJ237" s="50">
        <f t="shared" si="215"/>
        <v>0</v>
      </c>
      <c r="BK237" s="49">
        <v>0</v>
      </c>
      <c r="BL237" s="7">
        <v>0</v>
      </c>
      <c r="BM237" s="50">
        <f t="shared" si="216"/>
        <v>0</v>
      </c>
      <c r="BN237" s="77">
        <v>9.4299999999999991E-3</v>
      </c>
      <c r="BO237" s="7">
        <v>0.30199999999999999</v>
      </c>
      <c r="BP237" s="50">
        <f t="shared" si="217"/>
        <v>32025.450689289508</v>
      </c>
      <c r="BQ237" s="49">
        <v>0</v>
      </c>
      <c r="BR237" s="7">
        <v>0</v>
      </c>
      <c r="BS237" s="50">
        <f t="shared" si="218"/>
        <v>0</v>
      </c>
      <c r="BT237" s="8">
        <f>SUM(BQ237,BK237,BB237,AP237,X237,U237,R237,O237,L237,I237,F237,C237+BN237+AA237+AD237+AY237+AV237+AM237+AG237)+AS237+AJ237</f>
        <v>220.21043</v>
      </c>
      <c r="BU237" s="13">
        <f>SUM(BR237,BL237,BC237,AQ237,Y237,V237,S237,P237,M237,J237,G237,D237+BO237+AB237+AE237+AZ237+AW237+AN237+AH237)+AT237+AK237</f>
        <v>1557.6419999999998</v>
      </c>
    </row>
    <row r="238" spans="1:73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220"/>
        <v>0</v>
      </c>
      <c r="F238" s="49">
        <v>0</v>
      </c>
      <c r="G238" s="7">
        <v>0</v>
      </c>
      <c r="H238" s="50">
        <f t="shared" si="197"/>
        <v>0</v>
      </c>
      <c r="I238" s="49">
        <v>0</v>
      </c>
      <c r="J238" s="7">
        <v>0</v>
      </c>
      <c r="K238" s="50">
        <f t="shared" si="198"/>
        <v>0</v>
      </c>
      <c r="L238" s="49">
        <v>0</v>
      </c>
      <c r="M238" s="7">
        <v>0</v>
      </c>
      <c r="N238" s="50">
        <f t="shared" si="199"/>
        <v>0</v>
      </c>
      <c r="O238" s="49">
        <v>0</v>
      </c>
      <c r="P238" s="7">
        <v>0</v>
      </c>
      <c r="Q238" s="50">
        <f t="shared" si="200"/>
        <v>0</v>
      </c>
      <c r="R238" s="77">
        <v>130.69039999999998</v>
      </c>
      <c r="S238" s="7">
        <v>1026.002</v>
      </c>
      <c r="T238" s="50">
        <f t="shared" si="201"/>
        <v>7850.6301916590673</v>
      </c>
      <c r="U238" s="49">
        <v>0</v>
      </c>
      <c r="V238" s="7">
        <v>0</v>
      </c>
      <c r="W238" s="50">
        <f t="shared" si="202"/>
        <v>0</v>
      </c>
      <c r="X238" s="49">
        <v>0</v>
      </c>
      <c r="Y238" s="7">
        <v>0</v>
      </c>
      <c r="Z238" s="50">
        <f t="shared" si="203"/>
        <v>0</v>
      </c>
      <c r="AA238" s="49">
        <v>0</v>
      </c>
      <c r="AB238" s="7">
        <v>0</v>
      </c>
      <c r="AC238" s="50">
        <f t="shared" si="204"/>
        <v>0</v>
      </c>
      <c r="AD238" s="49">
        <v>0</v>
      </c>
      <c r="AE238" s="7">
        <v>0</v>
      </c>
      <c r="AF238" s="50">
        <f t="shared" si="205"/>
        <v>0</v>
      </c>
      <c r="AG238" s="49">
        <v>0</v>
      </c>
      <c r="AH238" s="7">
        <v>0</v>
      </c>
      <c r="AI238" s="50">
        <f t="shared" si="206"/>
        <v>0</v>
      </c>
      <c r="AJ238" s="49">
        <v>0</v>
      </c>
      <c r="AK238" s="7">
        <v>0</v>
      </c>
      <c r="AL238" s="50">
        <f t="shared" si="207"/>
        <v>0</v>
      </c>
      <c r="AM238" s="49">
        <v>0</v>
      </c>
      <c r="AN238" s="7">
        <v>0</v>
      </c>
      <c r="AO238" s="50">
        <f t="shared" si="208"/>
        <v>0</v>
      </c>
      <c r="AP238" s="49">
        <v>0</v>
      </c>
      <c r="AQ238" s="7">
        <v>0</v>
      </c>
      <c r="AR238" s="50">
        <f t="shared" si="209"/>
        <v>0</v>
      </c>
      <c r="AS238" s="49">
        <v>0</v>
      </c>
      <c r="AT238" s="7">
        <v>0</v>
      </c>
      <c r="AU238" s="50">
        <f t="shared" si="210"/>
        <v>0</v>
      </c>
      <c r="AV238" s="49">
        <v>0</v>
      </c>
      <c r="AW238" s="7">
        <v>0</v>
      </c>
      <c r="AX238" s="50">
        <f t="shared" si="211"/>
        <v>0</v>
      </c>
      <c r="AY238" s="49">
        <v>0</v>
      </c>
      <c r="AZ238" s="7">
        <v>0</v>
      </c>
      <c r="BA238" s="50">
        <f t="shared" si="212"/>
        <v>0</v>
      </c>
      <c r="BB238" s="49">
        <v>0</v>
      </c>
      <c r="BC238" s="7">
        <v>0</v>
      </c>
      <c r="BD238" s="50">
        <f t="shared" si="213"/>
        <v>0</v>
      </c>
      <c r="BE238" s="49">
        <v>0</v>
      </c>
      <c r="BF238" s="7">
        <v>0</v>
      </c>
      <c r="BG238" s="50">
        <f t="shared" si="214"/>
        <v>0</v>
      </c>
      <c r="BH238" s="49">
        <v>0</v>
      </c>
      <c r="BI238" s="7">
        <v>0</v>
      </c>
      <c r="BJ238" s="50">
        <f t="shared" si="215"/>
        <v>0</v>
      </c>
      <c r="BK238" s="49">
        <v>0</v>
      </c>
      <c r="BL238" s="7">
        <v>0</v>
      </c>
      <c r="BM238" s="50">
        <f t="shared" si="216"/>
        <v>0</v>
      </c>
      <c r="BN238" s="49">
        <v>0</v>
      </c>
      <c r="BO238" s="7">
        <v>0</v>
      </c>
      <c r="BP238" s="50">
        <f t="shared" si="217"/>
        <v>0</v>
      </c>
      <c r="BQ238" s="49">
        <v>0</v>
      </c>
      <c r="BR238" s="7">
        <v>0</v>
      </c>
      <c r="BS238" s="50">
        <f t="shared" si="218"/>
        <v>0</v>
      </c>
      <c r="BT238" s="8">
        <f t="shared" ref="BT238:BT239" si="221">SUM(BQ238,BK238,BB238,AP238,X238,U238,R238,O238,L238,I238,F238,C238+BN238+AA238+AD238+AY238+AV238+AM238+AG238)+AS238+AJ238</f>
        <v>130.69039999999998</v>
      </c>
      <c r="BU238" s="13">
        <f t="shared" ref="BU238:BU239" si="222">SUM(BR238,BL238,BC238,AQ238,Y238,V238,S238,P238,M238,J238,G238,D238+BO238+AB238+AE238+AZ238+AW238+AN238+AH238)+AT238+AK238</f>
        <v>1026.002</v>
      </c>
    </row>
    <row r="239" spans="1:73" ht="15" thickBot="1" x14ac:dyDescent="0.35">
      <c r="A239" s="44"/>
      <c r="B239" s="45" t="s">
        <v>17</v>
      </c>
      <c r="C239" s="52">
        <f t="shared" ref="C239:D239" si="223">SUM(C227:C238)</f>
        <v>0</v>
      </c>
      <c r="D239" s="33">
        <f t="shared" si="223"/>
        <v>0</v>
      </c>
      <c r="E239" s="53"/>
      <c r="F239" s="52">
        <f t="shared" ref="F239:G239" si="224">SUM(F227:F238)</f>
        <v>0</v>
      </c>
      <c r="G239" s="33">
        <f t="shared" si="224"/>
        <v>0</v>
      </c>
      <c r="H239" s="53"/>
      <c r="I239" s="52">
        <f t="shared" ref="I239:J239" si="225">SUM(I227:I238)</f>
        <v>0</v>
      </c>
      <c r="J239" s="33">
        <f t="shared" si="225"/>
        <v>0</v>
      </c>
      <c r="K239" s="53"/>
      <c r="L239" s="52">
        <f t="shared" ref="L239:M239" si="226">SUM(L227:L238)</f>
        <v>0</v>
      </c>
      <c r="M239" s="33">
        <f t="shared" si="226"/>
        <v>0</v>
      </c>
      <c r="N239" s="53"/>
      <c r="O239" s="52">
        <f t="shared" ref="O239:P239" si="227">SUM(O227:O238)</f>
        <v>0.35</v>
      </c>
      <c r="P239" s="33">
        <f t="shared" si="227"/>
        <v>3.7149999999999999</v>
      </c>
      <c r="Q239" s="53"/>
      <c r="R239" s="52">
        <f t="shared" ref="R239:S239" si="228">SUM(R227:R238)</f>
        <v>1617.1414</v>
      </c>
      <c r="S239" s="33">
        <f t="shared" si="228"/>
        <v>10658.443000000001</v>
      </c>
      <c r="T239" s="53"/>
      <c r="U239" s="52">
        <f t="shared" ref="U239:V239" si="229">SUM(U227:U238)</f>
        <v>0</v>
      </c>
      <c r="V239" s="33">
        <f t="shared" si="229"/>
        <v>0</v>
      </c>
      <c r="W239" s="53"/>
      <c r="X239" s="52">
        <f t="shared" ref="X239:Y239" si="230">SUM(X227:X238)</f>
        <v>0</v>
      </c>
      <c r="Y239" s="33">
        <f t="shared" si="230"/>
        <v>0</v>
      </c>
      <c r="Z239" s="53"/>
      <c r="AA239" s="52">
        <f t="shared" ref="AA239:AB239" si="231">SUM(AA227:AA238)</f>
        <v>0</v>
      </c>
      <c r="AB239" s="33">
        <f t="shared" si="231"/>
        <v>0</v>
      </c>
      <c r="AC239" s="53"/>
      <c r="AD239" s="52">
        <f t="shared" ref="AD239:AE239" si="232">SUM(AD227:AD238)</f>
        <v>23.634</v>
      </c>
      <c r="AE239" s="33">
        <f t="shared" si="232"/>
        <v>102.218</v>
      </c>
      <c r="AF239" s="53"/>
      <c r="AG239" s="52">
        <f t="shared" ref="AG239:AH239" si="233">SUM(AG227:AG238)</f>
        <v>0</v>
      </c>
      <c r="AH239" s="33">
        <f t="shared" si="233"/>
        <v>0</v>
      </c>
      <c r="AI239" s="53"/>
      <c r="AJ239" s="52">
        <f t="shared" ref="AJ239:AK239" si="234">SUM(AJ227:AJ238)</f>
        <v>0</v>
      </c>
      <c r="AK239" s="33">
        <f t="shared" si="234"/>
        <v>0</v>
      </c>
      <c r="AL239" s="53"/>
      <c r="AM239" s="52">
        <f t="shared" ref="AM239:AN239" si="235">SUM(AM227:AM238)</f>
        <v>0</v>
      </c>
      <c r="AN239" s="33">
        <f t="shared" si="235"/>
        <v>0</v>
      </c>
      <c r="AO239" s="53"/>
      <c r="AP239" s="52">
        <f t="shared" ref="AP239:AQ239" si="236">SUM(AP227:AP238)</f>
        <v>0</v>
      </c>
      <c r="AQ239" s="33">
        <f t="shared" si="236"/>
        <v>0</v>
      </c>
      <c r="AR239" s="53"/>
      <c r="AS239" s="52">
        <f t="shared" ref="AS239:AT239" si="237">SUM(AS227:AS238)</f>
        <v>0</v>
      </c>
      <c r="AT239" s="33">
        <f t="shared" si="237"/>
        <v>0</v>
      </c>
      <c r="AU239" s="53"/>
      <c r="AV239" s="52">
        <f t="shared" ref="AV239:AW239" si="238">SUM(AV227:AV238)</f>
        <v>0</v>
      </c>
      <c r="AW239" s="33">
        <f t="shared" si="238"/>
        <v>0</v>
      </c>
      <c r="AX239" s="53"/>
      <c r="AY239" s="52">
        <f t="shared" ref="AY239:AZ239" si="239">SUM(AY227:AY238)</f>
        <v>0</v>
      </c>
      <c r="AZ239" s="33">
        <f t="shared" si="239"/>
        <v>0</v>
      </c>
      <c r="BA239" s="53"/>
      <c r="BB239" s="52">
        <f t="shared" ref="BB239:BC239" si="240">SUM(BB227:BB238)</f>
        <v>0</v>
      </c>
      <c r="BC239" s="33">
        <f t="shared" si="240"/>
        <v>0</v>
      </c>
      <c r="BD239" s="53"/>
      <c r="BE239" s="52">
        <f t="shared" ref="BE239:BF239" si="241">SUM(BE227:BE238)</f>
        <v>0</v>
      </c>
      <c r="BF239" s="33">
        <f t="shared" si="241"/>
        <v>0</v>
      </c>
      <c r="BG239" s="53"/>
      <c r="BH239" s="52">
        <f t="shared" ref="BH239:BI239" si="242">SUM(BH227:BH238)</f>
        <v>0</v>
      </c>
      <c r="BI239" s="33">
        <f t="shared" si="242"/>
        <v>0</v>
      </c>
      <c r="BJ239" s="53"/>
      <c r="BK239" s="52">
        <f t="shared" ref="BK239:BL239" si="243">SUM(BK227:BK238)</f>
        <v>0</v>
      </c>
      <c r="BL239" s="33">
        <f t="shared" si="243"/>
        <v>0</v>
      </c>
      <c r="BM239" s="53"/>
      <c r="BN239" s="52">
        <f t="shared" ref="BN239:BO239" si="244">SUM(BN227:BN238)</f>
        <v>2.794E-2</v>
      </c>
      <c r="BO239" s="33">
        <f t="shared" si="244"/>
        <v>0.90800000000000014</v>
      </c>
      <c r="BP239" s="53"/>
      <c r="BQ239" s="52">
        <f t="shared" ref="BQ239:BR239" si="245">SUM(BQ227:BQ238)</f>
        <v>0</v>
      </c>
      <c r="BR239" s="33">
        <f t="shared" si="245"/>
        <v>0</v>
      </c>
      <c r="BS239" s="53"/>
      <c r="BT239" s="34">
        <f t="shared" si="221"/>
        <v>1641.1533399999998</v>
      </c>
      <c r="BU239" s="35">
        <f t="shared" si="222"/>
        <v>10765.284000000001</v>
      </c>
    </row>
    <row r="240" spans="1:73" ht="16.2" customHeight="1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246">IF(F240=0,0,G240/F240*1000)</f>
        <v>0</v>
      </c>
      <c r="I240" s="49">
        <v>0</v>
      </c>
      <c r="J240" s="7">
        <v>0</v>
      </c>
      <c r="K240" s="50">
        <f t="shared" ref="K240:K251" si="247">IF(I240=0,0,J240/I240*1000)</f>
        <v>0</v>
      </c>
      <c r="L240" s="49">
        <v>0</v>
      </c>
      <c r="M240" s="7">
        <v>0</v>
      </c>
      <c r="N240" s="50">
        <f t="shared" ref="N240:N251" si="248">IF(L240=0,0,M240/L240*1000)</f>
        <v>0</v>
      </c>
      <c r="O240" s="49">
        <v>0</v>
      </c>
      <c r="P240" s="7">
        <v>0</v>
      </c>
      <c r="Q240" s="50">
        <f t="shared" ref="Q240:Q251" si="249">IF(O240=0,0,P240/O240*1000)</f>
        <v>0</v>
      </c>
      <c r="R240" s="77">
        <v>21</v>
      </c>
      <c r="S240" s="7">
        <v>130.29300000000001</v>
      </c>
      <c r="T240" s="50">
        <f t="shared" ref="T240:T251" si="250">IF(R240=0,0,S240/R240*1000)</f>
        <v>6204.4285714285725</v>
      </c>
      <c r="U240" s="49">
        <v>0</v>
      </c>
      <c r="V240" s="7">
        <v>0</v>
      </c>
      <c r="W240" s="50">
        <f t="shared" ref="W240:W251" si="251">IF(U240=0,0,V240/U240*1000)</f>
        <v>0</v>
      </c>
      <c r="X240" s="49">
        <v>0</v>
      </c>
      <c r="Y240" s="7">
        <v>0</v>
      </c>
      <c r="Z240" s="50">
        <f t="shared" ref="Z240:Z251" si="252">IF(X240=0,0,Y240/X240*1000)</f>
        <v>0</v>
      </c>
      <c r="AA240" s="49">
        <v>0</v>
      </c>
      <c r="AB240" s="7">
        <v>0</v>
      </c>
      <c r="AC240" s="50">
        <f t="shared" ref="AC240:AC251" si="253">IF(AA240=0,0,AB240/AA240*1000)</f>
        <v>0</v>
      </c>
      <c r="AD240" s="49">
        <v>0</v>
      </c>
      <c r="AE240" s="7">
        <v>0</v>
      </c>
      <c r="AF240" s="50">
        <f t="shared" ref="AF240:AF251" si="254">IF(AD240=0,0,AE240/AD240*1000)</f>
        <v>0</v>
      </c>
      <c r="AG240" s="49">
        <v>0</v>
      </c>
      <c r="AH240" s="7">
        <v>0</v>
      </c>
      <c r="AI240" s="50">
        <f t="shared" ref="AI240:AI251" si="255">IF(AG240=0,0,AH240/AG240*1000)</f>
        <v>0</v>
      </c>
      <c r="AJ240" s="49">
        <v>0</v>
      </c>
      <c r="AK240" s="7">
        <v>0</v>
      </c>
      <c r="AL240" s="50">
        <f t="shared" ref="AL240:AL251" si="256">IF(AJ240=0,0,AK240/AJ240*1000)</f>
        <v>0</v>
      </c>
      <c r="AM240" s="49">
        <v>0</v>
      </c>
      <c r="AN240" s="7">
        <v>0</v>
      </c>
      <c r="AO240" s="50">
        <f t="shared" ref="AO240:AO251" si="257">IF(AM240=0,0,AN240/AM240*1000)</f>
        <v>0</v>
      </c>
      <c r="AP240" s="49">
        <v>0</v>
      </c>
      <c r="AQ240" s="7">
        <v>0</v>
      </c>
      <c r="AR240" s="50">
        <f t="shared" ref="AR240:AR251" si="258">IF(AP240=0,0,AQ240/AP240*1000)</f>
        <v>0</v>
      </c>
      <c r="AS240" s="49">
        <v>0</v>
      </c>
      <c r="AT240" s="7">
        <v>0</v>
      </c>
      <c r="AU240" s="50">
        <f t="shared" ref="AU240:AU251" si="259">IF(AS240=0,0,AT240/AS240*1000)</f>
        <v>0</v>
      </c>
      <c r="AV240" s="49">
        <v>0</v>
      </c>
      <c r="AW240" s="7">
        <v>0</v>
      </c>
      <c r="AX240" s="50">
        <f t="shared" ref="AX240:AX251" si="260">IF(AV240=0,0,AW240/AV240*1000)</f>
        <v>0</v>
      </c>
      <c r="AY240" s="49">
        <v>0</v>
      </c>
      <c r="AZ240" s="7">
        <v>0</v>
      </c>
      <c r="BA240" s="50">
        <f t="shared" ref="BA240:BA251" si="261">IF(AY240=0,0,AZ240/AY240*1000)</f>
        <v>0</v>
      </c>
      <c r="BB240" s="49">
        <v>0</v>
      </c>
      <c r="BC240" s="7">
        <v>0</v>
      </c>
      <c r="BD240" s="50">
        <f t="shared" ref="BD240:BD251" si="262">IF(BB240=0,0,BC240/BB240*1000)</f>
        <v>0</v>
      </c>
      <c r="BE240" s="49">
        <v>0</v>
      </c>
      <c r="BF240" s="7">
        <v>0</v>
      </c>
      <c r="BG240" s="50">
        <f t="shared" ref="BG240:BG251" si="263">IF(BE240=0,0,BF240/BE240*1000)</f>
        <v>0</v>
      </c>
      <c r="BH240" s="49">
        <v>0</v>
      </c>
      <c r="BI240" s="7">
        <v>0</v>
      </c>
      <c r="BJ240" s="50">
        <f t="shared" ref="BJ240:BJ251" si="264">IF(BH240=0,0,BI240/BH240*1000)</f>
        <v>0</v>
      </c>
      <c r="BK240" s="49">
        <v>0</v>
      </c>
      <c r="BL240" s="7">
        <v>0</v>
      </c>
      <c r="BM240" s="50">
        <f t="shared" ref="BM240:BM251" si="265">IF(BK240=0,0,BL240/BK240*1000)</f>
        <v>0</v>
      </c>
      <c r="BN240" s="49">
        <v>0</v>
      </c>
      <c r="BO240" s="7">
        <v>0</v>
      </c>
      <c r="BP240" s="50">
        <f t="shared" ref="BP240:BP251" si="266">IF(BN240=0,0,BO240/BN240*1000)</f>
        <v>0</v>
      </c>
      <c r="BQ240" s="49">
        <v>0</v>
      </c>
      <c r="BR240" s="7">
        <v>0</v>
      </c>
      <c r="BS240" s="50">
        <f t="shared" ref="BS240:BS251" si="267">IF(BQ240=0,0,BR240/BQ240*1000)</f>
        <v>0</v>
      </c>
      <c r="BT240" s="8">
        <f>SUMIF($C$5:$BS$5,"Ton",C240:BS240)</f>
        <v>21</v>
      </c>
      <c r="BU240" s="13">
        <f>SUMIF($C$5:$BS$5,"F*",C240:BS240)</f>
        <v>130.29300000000001</v>
      </c>
    </row>
    <row r="241" spans="1:73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268">IF(C241=0,0,D241/C241*1000)</f>
        <v>0</v>
      </c>
      <c r="F241" s="49">
        <v>0</v>
      </c>
      <c r="G241" s="7">
        <v>0</v>
      </c>
      <c r="H241" s="50">
        <f t="shared" si="246"/>
        <v>0</v>
      </c>
      <c r="I241" s="49">
        <v>0</v>
      </c>
      <c r="J241" s="7">
        <v>0</v>
      </c>
      <c r="K241" s="50">
        <f t="shared" si="247"/>
        <v>0</v>
      </c>
      <c r="L241" s="49">
        <v>0</v>
      </c>
      <c r="M241" s="7">
        <v>0</v>
      </c>
      <c r="N241" s="50">
        <f t="shared" si="248"/>
        <v>0</v>
      </c>
      <c r="O241" s="49">
        <v>0</v>
      </c>
      <c r="P241" s="7">
        <v>0</v>
      </c>
      <c r="Q241" s="50">
        <f t="shared" si="249"/>
        <v>0</v>
      </c>
      <c r="R241" s="77">
        <v>84.95</v>
      </c>
      <c r="S241" s="7">
        <v>623.05499999999995</v>
      </c>
      <c r="T241" s="50">
        <f t="shared" si="250"/>
        <v>7334.3731606827532</v>
      </c>
      <c r="U241" s="49">
        <v>0</v>
      </c>
      <c r="V241" s="7">
        <v>0</v>
      </c>
      <c r="W241" s="50">
        <f t="shared" si="251"/>
        <v>0</v>
      </c>
      <c r="X241" s="49">
        <v>0</v>
      </c>
      <c r="Y241" s="7">
        <v>0</v>
      </c>
      <c r="Z241" s="50">
        <f t="shared" si="252"/>
        <v>0</v>
      </c>
      <c r="AA241" s="49">
        <v>0</v>
      </c>
      <c r="AB241" s="7">
        <v>0</v>
      </c>
      <c r="AC241" s="50">
        <f t="shared" si="253"/>
        <v>0</v>
      </c>
      <c r="AD241" s="49">
        <v>0</v>
      </c>
      <c r="AE241" s="7">
        <v>0</v>
      </c>
      <c r="AF241" s="50">
        <f t="shared" si="254"/>
        <v>0</v>
      </c>
      <c r="AG241" s="49">
        <v>0</v>
      </c>
      <c r="AH241" s="7">
        <v>0</v>
      </c>
      <c r="AI241" s="50">
        <f t="shared" si="255"/>
        <v>0</v>
      </c>
      <c r="AJ241" s="49">
        <v>0</v>
      </c>
      <c r="AK241" s="7">
        <v>0</v>
      </c>
      <c r="AL241" s="50">
        <f t="shared" si="256"/>
        <v>0</v>
      </c>
      <c r="AM241" s="49">
        <v>0</v>
      </c>
      <c r="AN241" s="7">
        <v>0</v>
      </c>
      <c r="AO241" s="50">
        <f t="shared" si="257"/>
        <v>0</v>
      </c>
      <c r="AP241" s="49">
        <v>0</v>
      </c>
      <c r="AQ241" s="7">
        <v>0</v>
      </c>
      <c r="AR241" s="50">
        <f t="shared" si="258"/>
        <v>0</v>
      </c>
      <c r="AS241" s="49">
        <v>0</v>
      </c>
      <c r="AT241" s="7">
        <v>0</v>
      </c>
      <c r="AU241" s="50">
        <f t="shared" si="259"/>
        <v>0</v>
      </c>
      <c r="AV241" s="49">
        <v>0</v>
      </c>
      <c r="AW241" s="7">
        <v>0</v>
      </c>
      <c r="AX241" s="50">
        <f t="shared" si="260"/>
        <v>0</v>
      </c>
      <c r="AY241" s="49">
        <v>0</v>
      </c>
      <c r="AZ241" s="7">
        <v>0</v>
      </c>
      <c r="BA241" s="50">
        <f t="shared" si="261"/>
        <v>0</v>
      </c>
      <c r="BB241" s="49">
        <v>0</v>
      </c>
      <c r="BC241" s="7">
        <v>0</v>
      </c>
      <c r="BD241" s="50">
        <f t="shared" si="262"/>
        <v>0</v>
      </c>
      <c r="BE241" s="49">
        <v>0</v>
      </c>
      <c r="BF241" s="7">
        <v>0</v>
      </c>
      <c r="BG241" s="50">
        <f t="shared" si="263"/>
        <v>0</v>
      </c>
      <c r="BH241" s="49">
        <v>0</v>
      </c>
      <c r="BI241" s="7">
        <v>0</v>
      </c>
      <c r="BJ241" s="50">
        <f t="shared" si="264"/>
        <v>0</v>
      </c>
      <c r="BK241" s="49">
        <v>0</v>
      </c>
      <c r="BL241" s="7">
        <v>0</v>
      </c>
      <c r="BM241" s="50">
        <f t="shared" si="265"/>
        <v>0</v>
      </c>
      <c r="BN241" s="49">
        <v>0</v>
      </c>
      <c r="BO241" s="7">
        <v>0</v>
      </c>
      <c r="BP241" s="50">
        <f t="shared" si="266"/>
        <v>0</v>
      </c>
      <c r="BQ241" s="49">
        <v>0</v>
      </c>
      <c r="BR241" s="7">
        <v>0</v>
      </c>
      <c r="BS241" s="50">
        <f t="shared" si="267"/>
        <v>0</v>
      </c>
      <c r="BT241" s="8">
        <f t="shared" ref="BT241:BT252" si="269">SUMIF($C$5:$BS$5,"Ton",C241:BS241)</f>
        <v>84.95</v>
      </c>
      <c r="BU241" s="13">
        <f t="shared" ref="BU241:BU252" si="270">SUMIF($C$5:$BS$5,"F*",C241:BS241)</f>
        <v>623.05499999999995</v>
      </c>
    </row>
    <row r="242" spans="1:73" x14ac:dyDescent="0.3">
      <c r="A242" s="42">
        <v>2022</v>
      </c>
      <c r="B242" s="43" t="s">
        <v>7</v>
      </c>
      <c r="C242" s="77">
        <v>19.600000000000001</v>
      </c>
      <c r="D242" s="7">
        <v>164.405</v>
      </c>
      <c r="E242" s="50">
        <f t="shared" si="268"/>
        <v>8388.0102040816328</v>
      </c>
      <c r="F242" s="49">
        <v>0</v>
      </c>
      <c r="G242" s="7">
        <v>0</v>
      </c>
      <c r="H242" s="50">
        <f t="shared" si="246"/>
        <v>0</v>
      </c>
      <c r="I242" s="49">
        <v>0</v>
      </c>
      <c r="J242" s="7">
        <v>0</v>
      </c>
      <c r="K242" s="50">
        <f t="shared" si="247"/>
        <v>0</v>
      </c>
      <c r="L242" s="49">
        <v>0</v>
      </c>
      <c r="M242" s="7">
        <v>0</v>
      </c>
      <c r="N242" s="50">
        <f t="shared" si="248"/>
        <v>0</v>
      </c>
      <c r="O242" s="49">
        <v>0</v>
      </c>
      <c r="P242" s="7">
        <v>0</v>
      </c>
      <c r="Q242" s="50">
        <f t="shared" si="249"/>
        <v>0</v>
      </c>
      <c r="R242" s="77">
        <v>107.15</v>
      </c>
      <c r="S242" s="7">
        <v>905.23900000000003</v>
      </c>
      <c r="T242" s="50">
        <f t="shared" si="250"/>
        <v>8448.3341110592628</v>
      </c>
      <c r="U242" s="49">
        <v>0</v>
      </c>
      <c r="V242" s="7">
        <v>0</v>
      </c>
      <c r="W242" s="50">
        <f t="shared" si="251"/>
        <v>0</v>
      </c>
      <c r="X242" s="49">
        <v>0</v>
      </c>
      <c r="Y242" s="7">
        <v>0</v>
      </c>
      <c r="Z242" s="50">
        <f t="shared" si="252"/>
        <v>0</v>
      </c>
      <c r="AA242" s="49">
        <v>0</v>
      </c>
      <c r="AB242" s="7">
        <v>0</v>
      </c>
      <c r="AC242" s="50">
        <f t="shared" si="253"/>
        <v>0</v>
      </c>
      <c r="AD242" s="49">
        <v>0</v>
      </c>
      <c r="AE242" s="7">
        <v>0</v>
      </c>
      <c r="AF242" s="50">
        <f t="shared" si="254"/>
        <v>0</v>
      </c>
      <c r="AG242" s="49">
        <v>0</v>
      </c>
      <c r="AH242" s="7">
        <v>0</v>
      </c>
      <c r="AI242" s="50">
        <f t="shared" si="255"/>
        <v>0</v>
      </c>
      <c r="AJ242" s="49">
        <v>0</v>
      </c>
      <c r="AK242" s="7">
        <v>0</v>
      </c>
      <c r="AL242" s="50">
        <f t="shared" si="256"/>
        <v>0</v>
      </c>
      <c r="AM242" s="49">
        <v>0</v>
      </c>
      <c r="AN242" s="7">
        <v>0</v>
      </c>
      <c r="AO242" s="50">
        <f t="shared" si="257"/>
        <v>0</v>
      </c>
      <c r="AP242" s="49">
        <v>0</v>
      </c>
      <c r="AQ242" s="7">
        <v>0</v>
      </c>
      <c r="AR242" s="50">
        <f t="shared" si="258"/>
        <v>0</v>
      </c>
      <c r="AS242" s="49">
        <v>0</v>
      </c>
      <c r="AT242" s="7">
        <v>0</v>
      </c>
      <c r="AU242" s="50">
        <f t="shared" si="259"/>
        <v>0</v>
      </c>
      <c r="AV242" s="49">
        <v>0</v>
      </c>
      <c r="AW242" s="7">
        <v>0</v>
      </c>
      <c r="AX242" s="50">
        <f t="shared" si="260"/>
        <v>0</v>
      </c>
      <c r="AY242" s="49">
        <v>0</v>
      </c>
      <c r="AZ242" s="7">
        <v>0</v>
      </c>
      <c r="BA242" s="50">
        <f t="shared" si="261"/>
        <v>0</v>
      </c>
      <c r="BB242" s="49">
        <v>0</v>
      </c>
      <c r="BC242" s="7">
        <v>0</v>
      </c>
      <c r="BD242" s="50">
        <f t="shared" si="262"/>
        <v>0</v>
      </c>
      <c r="BE242" s="49">
        <v>0</v>
      </c>
      <c r="BF242" s="7">
        <v>0</v>
      </c>
      <c r="BG242" s="50">
        <f t="shared" si="263"/>
        <v>0</v>
      </c>
      <c r="BH242" s="49">
        <v>0</v>
      </c>
      <c r="BI242" s="7">
        <v>0</v>
      </c>
      <c r="BJ242" s="50">
        <f t="shared" si="264"/>
        <v>0</v>
      </c>
      <c r="BK242" s="49">
        <v>0</v>
      </c>
      <c r="BL242" s="7">
        <v>0</v>
      </c>
      <c r="BM242" s="50">
        <f t="shared" si="265"/>
        <v>0</v>
      </c>
      <c r="BN242" s="77">
        <v>7.0000000000000001E-3</v>
      </c>
      <c r="BO242" s="7">
        <v>0.12</v>
      </c>
      <c r="BP242" s="50">
        <f t="shared" si="266"/>
        <v>17142.857142857141</v>
      </c>
      <c r="BQ242" s="49">
        <v>0</v>
      </c>
      <c r="BR242" s="7">
        <v>0</v>
      </c>
      <c r="BS242" s="50">
        <f t="shared" si="267"/>
        <v>0</v>
      </c>
      <c r="BT242" s="8">
        <f t="shared" si="269"/>
        <v>126.75700000000001</v>
      </c>
      <c r="BU242" s="13">
        <f t="shared" si="270"/>
        <v>1069.7639999999999</v>
      </c>
    </row>
    <row r="243" spans="1:73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246"/>
        <v>0</v>
      </c>
      <c r="I243" s="49">
        <v>0</v>
      </c>
      <c r="J243" s="7">
        <v>0</v>
      </c>
      <c r="K243" s="50">
        <f t="shared" si="247"/>
        <v>0</v>
      </c>
      <c r="L243" s="49">
        <v>0</v>
      </c>
      <c r="M243" s="7">
        <v>0</v>
      </c>
      <c r="N243" s="50">
        <f t="shared" si="248"/>
        <v>0</v>
      </c>
      <c r="O243" s="49">
        <v>0</v>
      </c>
      <c r="P243" s="7">
        <v>0</v>
      </c>
      <c r="Q243" s="50">
        <f t="shared" si="249"/>
        <v>0</v>
      </c>
      <c r="R243" s="77">
        <v>55.75</v>
      </c>
      <c r="S243" s="7">
        <v>408.94900000000001</v>
      </c>
      <c r="T243" s="50">
        <f t="shared" si="250"/>
        <v>7335.4080717488787</v>
      </c>
      <c r="U243" s="49">
        <v>0</v>
      </c>
      <c r="V243" s="7">
        <v>0</v>
      </c>
      <c r="W243" s="50">
        <f t="shared" si="251"/>
        <v>0</v>
      </c>
      <c r="X243" s="49">
        <v>0</v>
      </c>
      <c r="Y243" s="7">
        <v>0</v>
      </c>
      <c r="Z243" s="50">
        <f t="shared" si="252"/>
        <v>0</v>
      </c>
      <c r="AA243" s="49">
        <v>0</v>
      </c>
      <c r="AB243" s="7">
        <v>0</v>
      </c>
      <c r="AC243" s="50">
        <f t="shared" si="253"/>
        <v>0</v>
      </c>
      <c r="AD243" s="49">
        <v>0</v>
      </c>
      <c r="AE243" s="7">
        <v>0</v>
      </c>
      <c r="AF243" s="50">
        <f t="shared" si="254"/>
        <v>0</v>
      </c>
      <c r="AG243" s="49">
        <v>0</v>
      </c>
      <c r="AH243" s="7">
        <v>0</v>
      </c>
      <c r="AI243" s="50">
        <f t="shared" si="255"/>
        <v>0</v>
      </c>
      <c r="AJ243" s="49">
        <v>0</v>
      </c>
      <c r="AK243" s="7">
        <v>0</v>
      </c>
      <c r="AL243" s="50">
        <f t="shared" si="256"/>
        <v>0</v>
      </c>
      <c r="AM243" s="49">
        <v>0</v>
      </c>
      <c r="AN243" s="7">
        <v>0</v>
      </c>
      <c r="AO243" s="50">
        <f t="shared" si="257"/>
        <v>0</v>
      </c>
      <c r="AP243" s="49">
        <v>0</v>
      </c>
      <c r="AQ243" s="7">
        <v>0</v>
      </c>
      <c r="AR243" s="50">
        <f t="shared" si="258"/>
        <v>0</v>
      </c>
      <c r="AS243" s="49">
        <v>0</v>
      </c>
      <c r="AT243" s="7">
        <v>0</v>
      </c>
      <c r="AU243" s="50">
        <f t="shared" si="259"/>
        <v>0</v>
      </c>
      <c r="AV243" s="49">
        <v>0</v>
      </c>
      <c r="AW243" s="7">
        <v>0</v>
      </c>
      <c r="AX243" s="50">
        <f t="shared" si="260"/>
        <v>0</v>
      </c>
      <c r="AY243" s="49">
        <v>0</v>
      </c>
      <c r="AZ243" s="7">
        <v>0</v>
      </c>
      <c r="BA243" s="50">
        <f t="shared" si="261"/>
        <v>0</v>
      </c>
      <c r="BB243" s="49">
        <v>0</v>
      </c>
      <c r="BC243" s="7">
        <v>0</v>
      </c>
      <c r="BD243" s="50">
        <f t="shared" si="262"/>
        <v>0</v>
      </c>
      <c r="BE243" s="49">
        <v>0</v>
      </c>
      <c r="BF243" s="7">
        <v>0</v>
      </c>
      <c r="BG243" s="50">
        <f t="shared" si="263"/>
        <v>0</v>
      </c>
      <c r="BH243" s="49">
        <v>0</v>
      </c>
      <c r="BI243" s="7">
        <v>0</v>
      </c>
      <c r="BJ243" s="50">
        <f t="shared" si="264"/>
        <v>0</v>
      </c>
      <c r="BK243" s="49">
        <v>0</v>
      </c>
      <c r="BL243" s="7">
        <v>0</v>
      </c>
      <c r="BM243" s="50">
        <f t="shared" si="265"/>
        <v>0</v>
      </c>
      <c r="BN243" s="49">
        <v>0</v>
      </c>
      <c r="BO243" s="7">
        <v>0</v>
      </c>
      <c r="BP243" s="50">
        <f t="shared" si="266"/>
        <v>0</v>
      </c>
      <c r="BQ243" s="49">
        <v>0</v>
      </c>
      <c r="BR243" s="7">
        <v>0</v>
      </c>
      <c r="BS243" s="50">
        <f t="shared" si="267"/>
        <v>0</v>
      </c>
      <c r="BT243" s="8">
        <f t="shared" si="269"/>
        <v>55.75</v>
      </c>
      <c r="BU243" s="13">
        <f t="shared" si="270"/>
        <v>408.94900000000001</v>
      </c>
    </row>
    <row r="244" spans="1:73" x14ac:dyDescent="0.3">
      <c r="A244" s="42">
        <v>2022</v>
      </c>
      <c r="B244" s="50" t="s">
        <v>9</v>
      </c>
      <c r="C244" s="77">
        <v>17.350000000000001</v>
      </c>
      <c r="D244" s="7">
        <v>130.51900000000001</v>
      </c>
      <c r="E244" s="50">
        <f t="shared" ref="E244:E251" si="271">IF(C244=0,0,D244/C244*1000)</f>
        <v>7522.7089337175785</v>
      </c>
      <c r="F244" s="49">
        <v>0</v>
      </c>
      <c r="G244" s="7">
        <v>0</v>
      </c>
      <c r="H244" s="50">
        <f t="shared" si="246"/>
        <v>0</v>
      </c>
      <c r="I244" s="49">
        <v>0</v>
      </c>
      <c r="J244" s="7">
        <v>0</v>
      </c>
      <c r="K244" s="50">
        <f t="shared" si="247"/>
        <v>0</v>
      </c>
      <c r="L244" s="49">
        <v>0</v>
      </c>
      <c r="M244" s="7">
        <v>0</v>
      </c>
      <c r="N244" s="50">
        <f t="shared" si="248"/>
        <v>0</v>
      </c>
      <c r="O244" s="49">
        <v>0</v>
      </c>
      <c r="P244" s="7">
        <v>0</v>
      </c>
      <c r="Q244" s="50">
        <f t="shared" si="249"/>
        <v>0</v>
      </c>
      <c r="R244" s="77">
        <v>281.75</v>
      </c>
      <c r="S244" s="7">
        <v>2594.5250000000001</v>
      </c>
      <c r="T244" s="50">
        <f t="shared" si="250"/>
        <v>9208.6069210292808</v>
      </c>
      <c r="U244" s="49">
        <v>0</v>
      </c>
      <c r="V244" s="7">
        <v>0</v>
      </c>
      <c r="W244" s="50">
        <f t="shared" si="251"/>
        <v>0</v>
      </c>
      <c r="X244" s="49">
        <v>0</v>
      </c>
      <c r="Y244" s="7">
        <v>0</v>
      </c>
      <c r="Z244" s="50">
        <f t="shared" si="252"/>
        <v>0</v>
      </c>
      <c r="AA244" s="49">
        <v>0</v>
      </c>
      <c r="AB244" s="7">
        <v>0</v>
      </c>
      <c r="AC244" s="50">
        <f t="shared" si="253"/>
        <v>0</v>
      </c>
      <c r="AD244" s="49">
        <v>0</v>
      </c>
      <c r="AE244" s="7">
        <v>0</v>
      </c>
      <c r="AF244" s="50">
        <f t="shared" si="254"/>
        <v>0</v>
      </c>
      <c r="AG244" s="49">
        <v>0</v>
      </c>
      <c r="AH244" s="7">
        <v>0</v>
      </c>
      <c r="AI244" s="50">
        <f t="shared" si="255"/>
        <v>0</v>
      </c>
      <c r="AJ244" s="49">
        <v>0</v>
      </c>
      <c r="AK244" s="7">
        <v>0</v>
      </c>
      <c r="AL244" s="50">
        <f t="shared" si="256"/>
        <v>0</v>
      </c>
      <c r="AM244" s="49">
        <v>0</v>
      </c>
      <c r="AN244" s="7">
        <v>0</v>
      </c>
      <c r="AO244" s="50">
        <f t="shared" si="257"/>
        <v>0</v>
      </c>
      <c r="AP244" s="49">
        <v>0</v>
      </c>
      <c r="AQ244" s="7">
        <v>0</v>
      </c>
      <c r="AR244" s="50">
        <f t="shared" si="258"/>
        <v>0</v>
      </c>
      <c r="AS244" s="49">
        <v>0</v>
      </c>
      <c r="AT244" s="7">
        <v>0</v>
      </c>
      <c r="AU244" s="50">
        <f t="shared" si="259"/>
        <v>0</v>
      </c>
      <c r="AV244" s="49">
        <v>0</v>
      </c>
      <c r="AW244" s="7">
        <v>0</v>
      </c>
      <c r="AX244" s="50">
        <f t="shared" si="260"/>
        <v>0</v>
      </c>
      <c r="AY244" s="49">
        <v>0</v>
      </c>
      <c r="AZ244" s="7">
        <v>0</v>
      </c>
      <c r="BA244" s="50">
        <f t="shared" si="261"/>
        <v>0</v>
      </c>
      <c r="BB244" s="49">
        <v>0</v>
      </c>
      <c r="BC244" s="7">
        <v>0</v>
      </c>
      <c r="BD244" s="50">
        <f t="shared" si="262"/>
        <v>0</v>
      </c>
      <c r="BE244" s="49">
        <v>0</v>
      </c>
      <c r="BF244" s="7">
        <v>0</v>
      </c>
      <c r="BG244" s="50">
        <f t="shared" si="263"/>
        <v>0</v>
      </c>
      <c r="BH244" s="49">
        <v>0</v>
      </c>
      <c r="BI244" s="7">
        <v>0</v>
      </c>
      <c r="BJ244" s="50">
        <f t="shared" si="264"/>
        <v>0</v>
      </c>
      <c r="BK244" s="49">
        <v>0</v>
      </c>
      <c r="BL244" s="7">
        <v>0</v>
      </c>
      <c r="BM244" s="50">
        <f t="shared" si="265"/>
        <v>0</v>
      </c>
      <c r="BN244" s="49">
        <v>0</v>
      </c>
      <c r="BO244" s="7">
        <v>0</v>
      </c>
      <c r="BP244" s="50">
        <f t="shared" si="266"/>
        <v>0</v>
      </c>
      <c r="BQ244" s="49">
        <v>0</v>
      </c>
      <c r="BR244" s="7">
        <v>0</v>
      </c>
      <c r="BS244" s="50">
        <f t="shared" si="267"/>
        <v>0</v>
      </c>
      <c r="BT244" s="8">
        <f t="shared" si="269"/>
        <v>299.10000000000002</v>
      </c>
      <c r="BU244" s="13">
        <f t="shared" si="270"/>
        <v>2725.0439999999999</v>
      </c>
    </row>
    <row r="245" spans="1:73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271"/>
        <v>0</v>
      </c>
      <c r="F245" s="49">
        <v>0</v>
      </c>
      <c r="G245" s="7">
        <v>0</v>
      </c>
      <c r="H245" s="50">
        <f t="shared" si="246"/>
        <v>0</v>
      </c>
      <c r="I245" s="49">
        <v>0</v>
      </c>
      <c r="J245" s="7">
        <v>0</v>
      </c>
      <c r="K245" s="50">
        <f t="shared" si="247"/>
        <v>0</v>
      </c>
      <c r="L245" s="49">
        <v>0</v>
      </c>
      <c r="M245" s="7">
        <v>0</v>
      </c>
      <c r="N245" s="50">
        <f t="shared" si="248"/>
        <v>0</v>
      </c>
      <c r="O245" s="49">
        <v>0</v>
      </c>
      <c r="P245" s="7">
        <v>0</v>
      </c>
      <c r="Q245" s="50">
        <f t="shared" si="249"/>
        <v>0</v>
      </c>
      <c r="R245" s="77">
        <v>164.80520000000001</v>
      </c>
      <c r="S245" s="7">
        <v>1791.252</v>
      </c>
      <c r="T245" s="50">
        <f t="shared" si="250"/>
        <v>10868.90462194154</v>
      </c>
      <c r="U245" s="49">
        <v>0</v>
      </c>
      <c r="V245" s="7">
        <v>0</v>
      </c>
      <c r="W245" s="50">
        <f t="shared" si="251"/>
        <v>0</v>
      </c>
      <c r="X245" s="49">
        <v>0</v>
      </c>
      <c r="Y245" s="7">
        <v>0</v>
      </c>
      <c r="Z245" s="50">
        <f t="shared" si="252"/>
        <v>0</v>
      </c>
      <c r="AA245" s="49">
        <v>0</v>
      </c>
      <c r="AB245" s="7">
        <v>0</v>
      </c>
      <c r="AC245" s="50">
        <f t="shared" si="253"/>
        <v>0</v>
      </c>
      <c r="AD245" s="49">
        <v>0</v>
      </c>
      <c r="AE245" s="7">
        <v>0</v>
      </c>
      <c r="AF245" s="50">
        <f t="shared" si="254"/>
        <v>0</v>
      </c>
      <c r="AG245" s="49">
        <v>0</v>
      </c>
      <c r="AH245" s="7">
        <v>0</v>
      </c>
      <c r="AI245" s="50">
        <f t="shared" si="255"/>
        <v>0</v>
      </c>
      <c r="AJ245" s="49">
        <v>0</v>
      </c>
      <c r="AK245" s="7">
        <v>0</v>
      </c>
      <c r="AL245" s="50">
        <f t="shared" si="256"/>
        <v>0</v>
      </c>
      <c r="AM245" s="49">
        <v>0</v>
      </c>
      <c r="AN245" s="7">
        <v>0</v>
      </c>
      <c r="AO245" s="50">
        <f t="shared" si="257"/>
        <v>0</v>
      </c>
      <c r="AP245" s="49">
        <v>0</v>
      </c>
      <c r="AQ245" s="7">
        <v>0</v>
      </c>
      <c r="AR245" s="50">
        <f t="shared" si="258"/>
        <v>0</v>
      </c>
      <c r="AS245" s="49">
        <v>0</v>
      </c>
      <c r="AT245" s="7">
        <v>0</v>
      </c>
      <c r="AU245" s="50">
        <f t="shared" si="259"/>
        <v>0</v>
      </c>
      <c r="AV245" s="49">
        <v>0</v>
      </c>
      <c r="AW245" s="7">
        <v>0</v>
      </c>
      <c r="AX245" s="50">
        <f t="shared" si="260"/>
        <v>0</v>
      </c>
      <c r="AY245" s="49">
        <v>0</v>
      </c>
      <c r="AZ245" s="7">
        <v>0</v>
      </c>
      <c r="BA245" s="50">
        <f t="shared" si="261"/>
        <v>0</v>
      </c>
      <c r="BB245" s="49">
        <v>0</v>
      </c>
      <c r="BC245" s="7">
        <v>0</v>
      </c>
      <c r="BD245" s="50">
        <f t="shared" si="262"/>
        <v>0</v>
      </c>
      <c r="BE245" s="49">
        <v>0</v>
      </c>
      <c r="BF245" s="7">
        <v>0</v>
      </c>
      <c r="BG245" s="50">
        <f t="shared" si="263"/>
        <v>0</v>
      </c>
      <c r="BH245" s="49">
        <v>0</v>
      </c>
      <c r="BI245" s="7">
        <v>0</v>
      </c>
      <c r="BJ245" s="50">
        <f t="shared" si="264"/>
        <v>0</v>
      </c>
      <c r="BK245" s="49">
        <v>0</v>
      </c>
      <c r="BL245" s="7">
        <v>0</v>
      </c>
      <c r="BM245" s="50">
        <f t="shared" si="265"/>
        <v>0</v>
      </c>
      <c r="BN245" s="49">
        <v>0</v>
      </c>
      <c r="BO245" s="7">
        <v>0</v>
      </c>
      <c r="BP245" s="50">
        <f t="shared" si="266"/>
        <v>0</v>
      </c>
      <c r="BQ245" s="49">
        <v>0</v>
      </c>
      <c r="BR245" s="7">
        <v>0</v>
      </c>
      <c r="BS245" s="50">
        <f t="shared" si="267"/>
        <v>0</v>
      </c>
      <c r="BT245" s="8">
        <f t="shared" si="269"/>
        <v>164.80520000000001</v>
      </c>
      <c r="BU245" s="13">
        <f t="shared" si="270"/>
        <v>1791.252</v>
      </c>
    </row>
    <row r="246" spans="1:73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271"/>
        <v>0</v>
      </c>
      <c r="F246" s="49">
        <v>0</v>
      </c>
      <c r="G246" s="7">
        <v>0</v>
      </c>
      <c r="H246" s="50">
        <f t="shared" si="246"/>
        <v>0</v>
      </c>
      <c r="I246" s="49">
        <v>0</v>
      </c>
      <c r="J246" s="7">
        <v>0</v>
      </c>
      <c r="K246" s="50">
        <f t="shared" si="247"/>
        <v>0</v>
      </c>
      <c r="L246" s="49">
        <v>0</v>
      </c>
      <c r="M246" s="7">
        <v>0</v>
      </c>
      <c r="N246" s="50">
        <f t="shared" si="248"/>
        <v>0</v>
      </c>
      <c r="O246" s="49">
        <v>0</v>
      </c>
      <c r="P246" s="7">
        <v>0</v>
      </c>
      <c r="Q246" s="50">
        <f t="shared" si="249"/>
        <v>0</v>
      </c>
      <c r="R246" s="77">
        <v>171.25</v>
      </c>
      <c r="S246" s="7">
        <v>2022.5519999999999</v>
      </c>
      <c r="T246" s="50">
        <f t="shared" si="250"/>
        <v>11810.522627737226</v>
      </c>
      <c r="U246" s="49">
        <v>0</v>
      </c>
      <c r="V246" s="7">
        <v>0</v>
      </c>
      <c r="W246" s="50">
        <f t="shared" si="251"/>
        <v>0</v>
      </c>
      <c r="X246" s="49">
        <v>0</v>
      </c>
      <c r="Y246" s="7">
        <v>0</v>
      </c>
      <c r="Z246" s="50">
        <f t="shared" si="252"/>
        <v>0</v>
      </c>
      <c r="AA246" s="49">
        <v>0</v>
      </c>
      <c r="AB246" s="7">
        <v>0</v>
      </c>
      <c r="AC246" s="50">
        <f t="shared" si="253"/>
        <v>0</v>
      </c>
      <c r="AD246" s="49">
        <v>0</v>
      </c>
      <c r="AE246" s="7">
        <v>0</v>
      </c>
      <c r="AF246" s="50">
        <f t="shared" si="254"/>
        <v>0</v>
      </c>
      <c r="AG246" s="49">
        <v>0</v>
      </c>
      <c r="AH246" s="7">
        <v>0</v>
      </c>
      <c r="AI246" s="50">
        <f t="shared" si="255"/>
        <v>0</v>
      </c>
      <c r="AJ246" s="49">
        <v>0</v>
      </c>
      <c r="AK246" s="7">
        <v>0</v>
      </c>
      <c r="AL246" s="50">
        <f t="shared" si="256"/>
        <v>0</v>
      </c>
      <c r="AM246" s="49">
        <v>0</v>
      </c>
      <c r="AN246" s="7">
        <v>0</v>
      </c>
      <c r="AO246" s="50">
        <f t="shared" si="257"/>
        <v>0</v>
      </c>
      <c r="AP246" s="49">
        <v>0</v>
      </c>
      <c r="AQ246" s="7">
        <v>0</v>
      </c>
      <c r="AR246" s="50">
        <f t="shared" si="258"/>
        <v>0</v>
      </c>
      <c r="AS246" s="77">
        <v>23.625</v>
      </c>
      <c r="AT246" s="7">
        <v>175.27099999999999</v>
      </c>
      <c r="AU246" s="50">
        <f t="shared" si="259"/>
        <v>7418.8783068783059</v>
      </c>
      <c r="AV246" s="49">
        <v>0</v>
      </c>
      <c r="AW246" s="7">
        <v>0</v>
      </c>
      <c r="AX246" s="50">
        <f t="shared" si="260"/>
        <v>0</v>
      </c>
      <c r="AY246" s="49">
        <v>0</v>
      </c>
      <c r="AZ246" s="7">
        <v>0</v>
      </c>
      <c r="BA246" s="50">
        <f t="shared" si="261"/>
        <v>0</v>
      </c>
      <c r="BB246" s="49">
        <v>0</v>
      </c>
      <c r="BC246" s="7">
        <v>0</v>
      </c>
      <c r="BD246" s="50">
        <f t="shared" si="262"/>
        <v>0</v>
      </c>
      <c r="BE246" s="49">
        <v>0</v>
      </c>
      <c r="BF246" s="7">
        <v>0</v>
      </c>
      <c r="BG246" s="50">
        <f t="shared" si="263"/>
        <v>0</v>
      </c>
      <c r="BH246" s="49">
        <v>0</v>
      </c>
      <c r="BI246" s="7">
        <v>0</v>
      </c>
      <c r="BJ246" s="50">
        <f t="shared" si="264"/>
        <v>0</v>
      </c>
      <c r="BK246" s="49">
        <v>0</v>
      </c>
      <c r="BL246" s="7">
        <v>0</v>
      </c>
      <c r="BM246" s="50">
        <f t="shared" si="265"/>
        <v>0</v>
      </c>
      <c r="BN246" s="49">
        <v>0</v>
      </c>
      <c r="BO246" s="7">
        <v>0</v>
      </c>
      <c r="BP246" s="50">
        <f t="shared" si="266"/>
        <v>0</v>
      </c>
      <c r="BQ246" s="49">
        <v>0</v>
      </c>
      <c r="BR246" s="7">
        <v>0</v>
      </c>
      <c r="BS246" s="50">
        <f t="shared" si="267"/>
        <v>0</v>
      </c>
      <c r="BT246" s="8">
        <f t="shared" si="269"/>
        <v>194.875</v>
      </c>
      <c r="BU246" s="13">
        <f t="shared" si="270"/>
        <v>2197.8229999999999</v>
      </c>
    </row>
    <row r="247" spans="1:73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271"/>
        <v>0</v>
      </c>
      <c r="F247" s="49">
        <v>0</v>
      </c>
      <c r="G247" s="7">
        <v>0</v>
      </c>
      <c r="H247" s="50">
        <f t="shared" si="246"/>
        <v>0</v>
      </c>
      <c r="I247" s="49">
        <v>0</v>
      </c>
      <c r="J247" s="7">
        <v>0</v>
      </c>
      <c r="K247" s="50">
        <f t="shared" si="247"/>
        <v>0</v>
      </c>
      <c r="L247" s="49">
        <v>0</v>
      </c>
      <c r="M247" s="7">
        <v>0</v>
      </c>
      <c r="N247" s="50">
        <f t="shared" si="248"/>
        <v>0</v>
      </c>
      <c r="O247" s="49">
        <v>0</v>
      </c>
      <c r="P247" s="7">
        <v>0</v>
      </c>
      <c r="Q247" s="50">
        <f t="shared" si="249"/>
        <v>0</v>
      </c>
      <c r="R247" s="77">
        <v>44.298580000000001</v>
      </c>
      <c r="S247" s="7">
        <v>434.57299999999998</v>
      </c>
      <c r="T247" s="50">
        <f t="shared" si="250"/>
        <v>9810.0887206768257</v>
      </c>
      <c r="U247" s="49">
        <v>0</v>
      </c>
      <c r="V247" s="7">
        <v>0</v>
      </c>
      <c r="W247" s="50">
        <f t="shared" si="251"/>
        <v>0</v>
      </c>
      <c r="X247" s="49">
        <v>0</v>
      </c>
      <c r="Y247" s="7">
        <v>0</v>
      </c>
      <c r="Z247" s="50">
        <f t="shared" si="252"/>
        <v>0</v>
      </c>
      <c r="AA247" s="49">
        <v>0</v>
      </c>
      <c r="AB247" s="7">
        <v>0</v>
      </c>
      <c r="AC247" s="50">
        <f t="shared" si="253"/>
        <v>0</v>
      </c>
      <c r="AD247" s="49">
        <v>0</v>
      </c>
      <c r="AE247" s="7">
        <v>0</v>
      </c>
      <c r="AF247" s="50">
        <f t="shared" si="254"/>
        <v>0</v>
      </c>
      <c r="AG247" s="49">
        <v>0</v>
      </c>
      <c r="AH247" s="7">
        <v>0</v>
      </c>
      <c r="AI247" s="50">
        <f t="shared" si="255"/>
        <v>0</v>
      </c>
      <c r="AJ247" s="49">
        <v>0</v>
      </c>
      <c r="AK247" s="7">
        <v>0</v>
      </c>
      <c r="AL247" s="50">
        <f t="shared" si="256"/>
        <v>0</v>
      </c>
      <c r="AM247" s="49">
        <v>0</v>
      </c>
      <c r="AN247" s="7">
        <v>0</v>
      </c>
      <c r="AO247" s="50">
        <f t="shared" si="257"/>
        <v>0</v>
      </c>
      <c r="AP247" s="77">
        <v>41.975000000000001</v>
      </c>
      <c r="AQ247" s="7">
        <v>941.01800000000003</v>
      </c>
      <c r="AR247" s="50">
        <f t="shared" si="258"/>
        <v>22418.534842167959</v>
      </c>
      <c r="AS247" s="49">
        <v>0</v>
      </c>
      <c r="AT247" s="7">
        <v>0</v>
      </c>
      <c r="AU247" s="50">
        <f t="shared" si="259"/>
        <v>0</v>
      </c>
      <c r="AV247" s="49">
        <v>0</v>
      </c>
      <c r="AW247" s="7">
        <v>0</v>
      </c>
      <c r="AX247" s="50">
        <f t="shared" si="260"/>
        <v>0</v>
      </c>
      <c r="AY247" s="49">
        <v>0</v>
      </c>
      <c r="AZ247" s="7">
        <v>0</v>
      </c>
      <c r="BA247" s="50">
        <f t="shared" si="261"/>
        <v>0</v>
      </c>
      <c r="BB247" s="49">
        <v>0</v>
      </c>
      <c r="BC247" s="7">
        <v>0</v>
      </c>
      <c r="BD247" s="50">
        <f t="shared" si="262"/>
        <v>0</v>
      </c>
      <c r="BE247" s="49">
        <v>0</v>
      </c>
      <c r="BF247" s="7">
        <v>0</v>
      </c>
      <c r="BG247" s="50">
        <f t="shared" si="263"/>
        <v>0</v>
      </c>
      <c r="BH247" s="49">
        <v>0</v>
      </c>
      <c r="BI247" s="7">
        <v>0</v>
      </c>
      <c r="BJ247" s="50">
        <f t="shared" si="264"/>
        <v>0</v>
      </c>
      <c r="BK247" s="49">
        <v>0</v>
      </c>
      <c r="BL247" s="7">
        <v>0</v>
      </c>
      <c r="BM247" s="50">
        <f t="shared" si="265"/>
        <v>0</v>
      </c>
      <c r="BN247" s="49">
        <v>0</v>
      </c>
      <c r="BO247" s="7">
        <v>0</v>
      </c>
      <c r="BP247" s="50">
        <f t="shared" si="266"/>
        <v>0</v>
      </c>
      <c r="BQ247" s="49">
        <v>0</v>
      </c>
      <c r="BR247" s="7">
        <v>0</v>
      </c>
      <c r="BS247" s="50">
        <f t="shared" si="267"/>
        <v>0</v>
      </c>
      <c r="BT247" s="8">
        <f t="shared" si="269"/>
        <v>86.27358000000001</v>
      </c>
      <c r="BU247" s="13">
        <f t="shared" si="270"/>
        <v>1375.5909999999999</v>
      </c>
    </row>
    <row r="248" spans="1:73" x14ac:dyDescent="0.3">
      <c r="A248" s="42">
        <v>2022</v>
      </c>
      <c r="B248" s="43" t="s">
        <v>13</v>
      </c>
      <c r="C248" s="77">
        <v>7.35</v>
      </c>
      <c r="D248" s="7">
        <v>87.287999999999997</v>
      </c>
      <c r="E248" s="50">
        <f t="shared" si="271"/>
        <v>11875.91836734694</v>
      </c>
      <c r="F248" s="49">
        <v>0</v>
      </c>
      <c r="G248" s="7">
        <v>0</v>
      </c>
      <c r="H248" s="50">
        <f t="shared" si="246"/>
        <v>0</v>
      </c>
      <c r="I248" s="49">
        <v>0</v>
      </c>
      <c r="J248" s="7">
        <v>0</v>
      </c>
      <c r="K248" s="50">
        <f t="shared" si="247"/>
        <v>0</v>
      </c>
      <c r="L248" s="49">
        <v>0</v>
      </c>
      <c r="M248" s="7">
        <v>0</v>
      </c>
      <c r="N248" s="50">
        <f t="shared" si="248"/>
        <v>0</v>
      </c>
      <c r="O248" s="49">
        <v>0</v>
      </c>
      <c r="P248" s="7">
        <v>0</v>
      </c>
      <c r="Q248" s="50">
        <f t="shared" si="249"/>
        <v>0</v>
      </c>
      <c r="R248" s="77">
        <v>108.8</v>
      </c>
      <c r="S248" s="7">
        <v>1095.528</v>
      </c>
      <c r="T248" s="50">
        <f t="shared" si="250"/>
        <v>10069.191176470589</v>
      </c>
      <c r="U248" s="49">
        <v>0</v>
      </c>
      <c r="V248" s="7">
        <v>0</v>
      </c>
      <c r="W248" s="50">
        <f t="shared" si="251"/>
        <v>0</v>
      </c>
      <c r="X248" s="49">
        <v>0</v>
      </c>
      <c r="Y248" s="7">
        <v>0</v>
      </c>
      <c r="Z248" s="50">
        <f t="shared" si="252"/>
        <v>0</v>
      </c>
      <c r="AA248" s="49">
        <v>0</v>
      </c>
      <c r="AB248" s="7">
        <v>0</v>
      </c>
      <c r="AC248" s="50">
        <f t="shared" si="253"/>
        <v>0</v>
      </c>
      <c r="AD248" s="49">
        <v>0</v>
      </c>
      <c r="AE248" s="7">
        <v>0</v>
      </c>
      <c r="AF248" s="50">
        <f t="shared" si="254"/>
        <v>0</v>
      </c>
      <c r="AG248" s="49">
        <v>0</v>
      </c>
      <c r="AH248" s="7">
        <v>0</v>
      </c>
      <c r="AI248" s="50">
        <f t="shared" si="255"/>
        <v>0</v>
      </c>
      <c r="AJ248" s="49">
        <v>0</v>
      </c>
      <c r="AK248" s="7">
        <v>0</v>
      </c>
      <c r="AL248" s="50">
        <f t="shared" si="256"/>
        <v>0</v>
      </c>
      <c r="AM248" s="49">
        <v>0</v>
      </c>
      <c r="AN248" s="7">
        <v>0</v>
      </c>
      <c r="AO248" s="50">
        <f t="shared" si="257"/>
        <v>0</v>
      </c>
      <c r="AP248" s="49">
        <v>0</v>
      </c>
      <c r="AQ248" s="7">
        <v>0</v>
      </c>
      <c r="AR248" s="50">
        <f t="shared" si="258"/>
        <v>0</v>
      </c>
      <c r="AS248" s="49">
        <v>0</v>
      </c>
      <c r="AT248" s="7">
        <v>0</v>
      </c>
      <c r="AU248" s="50">
        <f t="shared" si="259"/>
        <v>0</v>
      </c>
      <c r="AV248" s="49">
        <v>0</v>
      </c>
      <c r="AW248" s="7">
        <v>0</v>
      </c>
      <c r="AX248" s="50">
        <f t="shared" si="260"/>
        <v>0</v>
      </c>
      <c r="AY248" s="49">
        <v>0</v>
      </c>
      <c r="AZ248" s="7">
        <v>0</v>
      </c>
      <c r="BA248" s="50">
        <f t="shared" si="261"/>
        <v>0</v>
      </c>
      <c r="BB248" s="49">
        <v>0</v>
      </c>
      <c r="BC248" s="7">
        <v>0</v>
      </c>
      <c r="BD248" s="50">
        <f t="shared" si="262"/>
        <v>0</v>
      </c>
      <c r="BE248" s="49">
        <v>0</v>
      </c>
      <c r="BF248" s="7">
        <v>0</v>
      </c>
      <c r="BG248" s="50">
        <f t="shared" si="263"/>
        <v>0</v>
      </c>
      <c r="BH248" s="49">
        <v>0</v>
      </c>
      <c r="BI248" s="7">
        <v>0</v>
      </c>
      <c r="BJ248" s="50">
        <f t="shared" si="264"/>
        <v>0</v>
      </c>
      <c r="BK248" s="49">
        <v>0</v>
      </c>
      <c r="BL248" s="7">
        <v>0</v>
      </c>
      <c r="BM248" s="50">
        <f t="shared" si="265"/>
        <v>0</v>
      </c>
      <c r="BN248" s="49">
        <v>0</v>
      </c>
      <c r="BO248" s="7">
        <v>0</v>
      </c>
      <c r="BP248" s="50">
        <f t="shared" si="266"/>
        <v>0</v>
      </c>
      <c r="BQ248" s="49">
        <v>0</v>
      </c>
      <c r="BR248" s="7">
        <v>0</v>
      </c>
      <c r="BS248" s="50">
        <f t="shared" si="267"/>
        <v>0</v>
      </c>
      <c r="BT248" s="8">
        <f t="shared" si="269"/>
        <v>116.14999999999999</v>
      </c>
      <c r="BU248" s="13">
        <f t="shared" si="270"/>
        <v>1182.816</v>
      </c>
    </row>
    <row r="249" spans="1:73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271"/>
        <v>0</v>
      </c>
      <c r="F249" s="49">
        <v>0</v>
      </c>
      <c r="G249" s="7">
        <v>0</v>
      </c>
      <c r="H249" s="50">
        <f t="shared" si="246"/>
        <v>0</v>
      </c>
      <c r="I249" s="49">
        <v>0</v>
      </c>
      <c r="J249" s="7">
        <v>0</v>
      </c>
      <c r="K249" s="50">
        <f t="shared" si="247"/>
        <v>0</v>
      </c>
      <c r="L249" s="49">
        <v>0</v>
      </c>
      <c r="M249" s="7">
        <v>0</v>
      </c>
      <c r="N249" s="50">
        <f t="shared" si="248"/>
        <v>0</v>
      </c>
      <c r="O249" s="49">
        <v>0</v>
      </c>
      <c r="P249" s="7">
        <v>0</v>
      </c>
      <c r="Q249" s="50">
        <f t="shared" si="249"/>
        <v>0</v>
      </c>
      <c r="R249" s="77">
        <v>217.52500000000001</v>
      </c>
      <c r="S249" s="7">
        <v>2367.9540000000002</v>
      </c>
      <c r="T249" s="50">
        <f t="shared" si="250"/>
        <v>10885.893575451099</v>
      </c>
      <c r="U249" s="49">
        <v>0</v>
      </c>
      <c r="V249" s="7">
        <v>0</v>
      </c>
      <c r="W249" s="50">
        <f t="shared" si="251"/>
        <v>0</v>
      </c>
      <c r="X249" s="49">
        <v>0</v>
      </c>
      <c r="Y249" s="7">
        <v>0</v>
      </c>
      <c r="Z249" s="50">
        <f t="shared" si="252"/>
        <v>0</v>
      </c>
      <c r="AA249" s="49">
        <v>0</v>
      </c>
      <c r="AB249" s="7">
        <v>0</v>
      </c>
      <c r="AC249" s="50">
        <f t="shared" si="253"/>
        <v>0</v>
      </c>
      <c r="AD249" s="49">
        <v>0</v>
      </c>
      <c r="AE249" s="7">
        <v>0</v>
      </c>
      <c r="AF249" s="50">
        <f t="shared" si="254"/>
        <v>0</v>
      </c>
      <c r="AG249" s="49">
        <v>0</v>
      </c>
      <c r="AH249" s="7">
        <v>0</v>
      </c>
      <c r="AI249" s="50">
        <f t="shared" si="255"/>
        <v>0</v>
      </c>
      <c r="AJ249" s="49">
        <v>0</v>
      </c>
      <c r="AK249" s="7">
        <v>0</v>
      </c>
      <c r="AL249" s="50">
        <f t="shared" si="256"/>
        <v>0</v>
      </c>
      <c r="AM249" s="49">
        <v>0</v>
      </c>
      <c r="AN249" s="7">
        <v>0</v>
      </c>
      <c r="AO249" s="50">
        <f t="shared" si="257"/>
        <v>0</v>
      </c>
      <c r="AP249" s="49">
        <v>0</v>
      </c>
      <c r="AQ249" s="7">
        <v>0</v>
      </c>
      <c r="AR249" s="50">
        <f t="shared" si="258"/>
        <v>0</v>
      </c>
      <c r="AS249" s="49">
        <v>0</v>
      </c>
      <c r="AT249" s="7">
        <v>0</v>
      </c>
      <c r="AU249" s="50">
        <f t="shared" si="259"/>
        <v>0</v>
      </c>
      <c r="AV249" s="49">
        <v>0</v>
      </c>
      <c r="AW249" s="7">
        <v>0</v>
      </c>
      <c r="AX249" s="50">
        <f t="shared" si="260"/>
        <v>0</v>
      </c>
      <c r="AY249" s="49">
        <v>0</v>
      </c>
      <c r="AZ249" s="7">
        <v>0</v>
      </c>
      <c r="BA249" s="50">
        <f t="shared" si="261"/>
        <v>0</v>
      </c>
      <c r="BB249" s="49">
        <v>0</v>
      </c>
      <c r="BC249" s="7">
        <v>0</v>
      </c>
      <c r="BD249" s="50">
        <f t="shared" si="262"/>
        <v>0</v>
      </c>
      <c r="BE249" s="77">
        <v>1E-3</v>
      </c>
      <c r="BF249" s="7">
        <v>8.5000000000000006E-2</v>
      </c>
      <c r="BG249" s="50">
        <f t="shared" si="263"/>
        <v>85000</v>
      </c>
      <c r="BH249" s="77">
        <v>0</v>
      </c>
      <c r="BI249" s="7">
        <v>0</v>
      </c>
      <c r="BJ249" s="50">
        <f t="shared" si="264"/>
        <v>0</v>
      </c>
      <c r="BK249" s="49">
        <v>0</v>
      </c>
      <c r="BL249" s="7">
        <v>0</v>
      </c>
      <c r="BM249" s="50">
        <f t="shared" si="265"/>
        <v>0</v>
      </c>
      <c r="BN249" s="49">
        <v>0</v>
      </c>
      <c r="BO249" s="7">
        <v>0</v>
      </c>
      <c r="BP249" s="50">
        <f t="shared" si="266"/>
        <v>0</v>
      </c>
      <c r="BQ249" s="49">
        <v>0</v>
      </c>
      <c r="BR249" s="7">
        <v>0</v>
      </c>
      <c r="BS249" s="50">
        <f t="shared" si="267"/>
        <v>0</v>
      </c>
      <c r="BT249" s="8">
        <f t="shared" si="269"/>
        <v>217.52600000000001</v>
      </c>
      <c r="BU249" s="13">
        <f t="shared" si="270"/>
        <v>2368.0390000000002</v>
      </c>
    </row>
    <row r="250" spans="1:73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271"/>
        <v>0</v>
      </c>
      <c r="F250" s="49">
        <v>0</v>
      </c>
      <c r="G250" s="7">
        <v>0</v>
      </c>
      <c r="H250" s="50">
        <f t="shared" si="246"/>
        <v>0</v>
      </c>
      <c r="I250" s="49">
        <v>0</v>
      </c>
      <c r="J250" s="7">
        <v>0</v>
      </c>
      <c r="K250" s="50">
        <f t="shared" si="247"/>
        <v>0</v>
      </c>
      <c r="L250" s="49">
        <v>0</v>
      </c>
      <c r="M250" s="7">
        <v>0</v>
      </c>
      <c r="N250" s="50">
        <f t="shared" si="248"/>
        <v>0</v>
      </c>
      <c r="O250" s="49">
        <v>0</v>
      </c>
      <c r="P250" s="7">
        <v>0</v>
      </c>
      <c r="Q250" s="50">
        <f t="shared" si="249"/>
        <v>0</v>
      </c>
      <c r="R250" s="77">
        <v>193.8</v>
      </c>
      <c r="S250" s="7">
        <v>2204.9169999999999</v>
      </c>
      <c r="T250" s="50">
        <f t="shared" si="250"/>
        <v>11377.280701754386</v>
      </c>
      <c r="U250" s="49">
        <v>0</v>
      </c>
      <c r="V250" s="7">
        <v>0</v>
      </c>
      <c r="W250" s="50">
        <f t="shared" si="251"/>
        <v>0</v>
      </c>
      <c r="X250" s="49">
        <v>0</v>
      </c>
      <c r="Y250" s="7">
        <v>0</v>
      </c>
      <c r="Z250" s="50">
        <f t="shared" si="252"/>
        <v>0</v>
      </c>
      <c r="AA250" s="49">
        <v>0</v>
      </c>
      <c r="AB250" s="7">
        <v>0</v>
      </c>
      <c r="AC250" s="50">
        <f t="shared" si="253"/>
        <v>0</v>
      </c>
      <c r="AD250" s="49">
        <v>0</v>
      </c>
      <c r="AE250" s="7">
        <v>0</v>
      </c>
      <c r="AF250" s="50">
        <f t="shared" si="254"/>
        <v>0</v>
      </c>
      <c r="AG250" s="49">
        <v>0</v>
      </c>
      <c r="AH250" s="7">
        <v>0</v>
      </c>
      <c r="AI250" s="50">
        <f t="shared" si="255"/>
        <v>0</v>
      </c>
      <c r="AJ250" s="49">
        <v>0</v>
      </c>
      <c r="AK250" s="7">
        <v>0</v>
      </c>
      <c r="AL250" s="50">
        <f t="shared" si="256"/>
        <v>0</v>
      </c>
      <c r="AM250" s="49">
        <v>0</v>
      </c>
      <c r="AN250" s="7">
        <v>0</v>
      </c>
      <c r="AO250" s="50">
        <f t="shared" si="257"/>
        <v>0</v>
      </c>
      <c r="AP250" s="77">
        <v>21</v>
      </c>
      <c r="AQ250" s="7">
        <v>496.94299999999998</v>
      </c>
      <c r="AR250" s="50">
        <f t="shared" si="258"/>
        <v>23663.952380952382</v>
      </c>
      <c r="AS250" s="77">
        <v>23.625</v>
      </c>
      <c r="AT250" s="7">
        <v>170.928</v>
      </c>
      <c r="AU250" s="50">
        <f t="shared" si="259"/>
        <v>7235.0476190476193</v>
      </c>
      <c r="AV250" s="49">
        <v>0</v>
      </c>
      <c r="AW250" s="7">
        <v>0</v>
      </c>
      <c r="AX250" s="50">
        <f t="shared" si="260"/>
        <v>0</v>
      </c>
      <c r="AY250" s="49">
        <v>0</v>
      </c>
      <c r="AZ250" s="7">
        <v>0</v>
      </c>
      <c r="BA250" s="50">
        <f t="shared" si="261"/>
        <v>0</v>
      </c>
      <c r="BB250" s="49">
        <v>0</v>
      </c>
      <c r="BC250" s="7">
        <v>0</v>
      </c>
      <c r="BD250" s="50">
        <f t="shared" si="262"/>
        <v>0</v>
      </c>
      <c r="BE250" s="49">
        <v>0</v>
      </c>
      <c r="BF250" s="7">
        <v>0</v>
      </c>
      <c r="BG250" s="50">
        <f t="shared" si="263"/>
        <v>0</v>
      </c>
      <c r="BH250" s="49">
        <v>0</v>
      </c>
      <c r="BI250" s="7">
        <v>0</v>
      </c>
      <c r="BJ250" s="50">
        <f t="shared" si="264"/>
        <v>0</v>
      </c>
      <c r="BK250" s="49">
        <v>0</v>
      </c>
      <c r="BL250" s="7">
        <v>0</v>
      </c>
      <c r="BM250" s="50">
        <f t="shared" si="265"/>
        <v>0</v>
      </c>
      <c r="BN250" s="49">
        <v>0</v>
      </c>
      <c r="BO250" s="7">
        <v>0</v>
      </c>
      <c r="BP250" s="50">
        <f t="shared" si="266"/>
        <v>0</v>
      </c>
      <c r="BQ250" s="49">
        <v>0</v>
      </c>
      <c r="BR250" s="7">
        <v>0</v>
      </c>
      <c r="BS250" s="50">
        <f t="shared" si="267"/>
        <v>0</v>
      </c>
      <c r="BT250" s="8">
        <f t="shared" si="269"/>
        <v>238.42500000000001</v>
      </c>
      <c r="BU250" s="13">
        <f t="shared" si="270"/>
        <v>2872.7879999999996</v>
      </c>
    </row>
    <row r="251" spans="1:73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271"/>
        <v>0</v>
      </c>
      <c r="F251" s="49">
        <v>0</v>
      </c>
      <c r="G251" s="7">
        <v>0</v>
      </c>
      <c r="H251" s="50">
        <f t="shared" si="246"/>
        <v>0</v>
      </c>
      <c r="I251" s="49">
        <v>0</v>
      </c>
      <c r="J251" s="7">
        <v>0</v>
      </c>
      <c r="K251" s="50">
        <f t="shared" si="247"/>
        <v>0</v>
      </c>
      <c r="L251" s="49">
        <v>0</v>
      </c>
      <c r="M251" s="7">
        <v>0</v>
      </c>
      <c r="N251" s="50">
        <f t="shared" si="248"/>
        <v>0</v>
      </c>
      <c r="O251" s="49">
        <v>0</v>
      </c>
      <c r="P251" s="7">
        <v>0</v>
      </c>
      <c r="Q251" s="50">
        <f t="shared" si="249"/>
        <v>0</v>
      </c>
      <c r="R251" s="77">
        <v>64.375</v>
      </c>
      <c r="S251" s="7">
        <v>790.01800000000003</v>
      </c>
      <c r="T251" s="50">
        <f t="shared" si="250"/>
        <v>12272.124271844661</v>
      </c>
      <c r="U251" s="49">
        <v>0</v>
      </c>
      <c r="V251" s="7">
        <v>0</v>
      </c>
      <c r="W251" s="50">
        <f t="shared" si="251"/>
        <v>0</v>
      </c>
      <c r="X251" s="49">
        <v>0</v>
      </c>
      <c r="Y251" s="7">
        <v>0</v>
      </c>
      <c r="Z251" s="50">
        <f t="shared" si="252"/>
        <v>0</v>
      </c>
      <c r="AA251" s="49">
        <v>0</v>
      </c>
      <c r="AB251" s="7">
        <v>0</v>
      </c>
      <c r="AC251" s="50">
        <f t="shared" si="253"/>
        <v>0</v>
      </c>
      <c r="AD251" s="49">
        <v>0</v>
      </c>
      <c r="AE251" s="7">
        <v>0</v>
      </c>
      <c r="AF251" s="50">
        <f t="shared" si="254"/>
        <v>0</v>
      </c>
      <c r="AG251" s="49">
        <v>0</v>
      </c>
      <c r="AH251" s="7">
        <v>0</v>
      </c>
      <c r="AI251" s="50">
        <f t="shared" si="255"/>
        <v>0</v>
      </c>
      <c r="AJ251" s="49">
        <v>0</v>
      </c>
      <c r="AK251" s="7">
        <v>0</v>
      </c>
      <c r="AL251" s="50">
        <f t="shared" si="256"/>
        <v>0</v>
      </c>
      <c r="AM251" s="49">
        <v>0</v>
      </c>
      <c r="AN251" s="7">
        <v>0</v>
      </c>
      <c r="AO251" s="50">
        <f t="shared" si="257"/>
        <v>0</v>
      </c>
      <c r="AP251" s="49">
        <v>0</v>
      </c>
      <c r="AQ251" s="7">
        <v>0</v>
      </c>
      <c r="AR251" s="50">
        <f t="shared" si="258"/>
        <v>0</v>
      </c>
      <c r="AS251" s="77">
        <v>47.25</v>
      </c>
      <c r="AT251" s="7">
        <v>348.012</v>
      </c>
      <c r="AU251" s="50">
        <f t="shared" si="259"/>
        <v>7365.333333333333</v>
      </c>
      <c r="AV251" s="49">
        <v>0</v>
      </c>
      <c r="AW251" s="7">
        <v>0</v>
      </c>
      <c r="AX251" s="50">
        <f t="shared" si="260"/>
        <v>0</v>
      </c>
      <c r="AY251" s="49">
        <v>0</v>
      </c>
      <c r="AZ251" s="7">
        <v>0</v>
      </c>
      <c r="BA251" s="50">
        <f t="shared" si="261"/>
        <v>0</v>
      </c>
      <c r="BB251" s="49">
        <v>0</v>
      </c>
      <c r="BC251" s="7">
        <v>0</v>
      </c>
      <c r="BD251" s="50">
        <f t="shared" si="262"/>
        <v>0</v>
      </c>
      <c r="BE251" s="49">
        <v>0</v>
      </c>
      <c r="BF251" s="7">
        <v>0</v>
      </c>
      <c r="BG251" s="50">
        <f t="shared" si="263"/>
        <v>0</v>
      </c>
      <c r="BH251" s="49">
        <v>0</v>
      </c>
      <c r="BI251" s="7">
        <v>0</v>
      </c>
      <c r="BJ251" s="50">
        <f t="shared" si="264"/>
        <v>0</v>
      </c>
      <c r="BK251" s="49">
        <v>0</v>
      </c>
      <c r="BL251" s="7">
        <v>0</v>
      </c>
      <c r="BM251" s="50">
        <f t="shared" si="265"/>
        <v>0</v>
      </c>
      <c r="BN251" s="49">
        <v>0</v>
      </c>
      <c r="BO251" s="7">
        <v>0</v>
      </c>
      <c r="BP251" s="50">
        <f t="shared" si="266"/>
        <v>0</v>
      </c>
      <c r="BQ251" s="49">
        <v>0</v>
      </c>
      <c r="BR251" s="7">
        <v>0</v>
      </c>
      <c r="BS251" s="50">
        <f t="shared" si="267"/>
        <v>0</v>
      </c>
      <c r="BT251" s="8">
        <f t="shared" si="269"/>
        <v>111.625</v>
      </c>
      <c r="BU251" s="13">
        <f t="shared" si="270"/>
        <v>1138.03</v>
      </c>
    </row>
    <row r="252" spans="1:73" ht="15" thickBot="1" x14ac:dyDescent="0.35">
      <c r="A252" s="44"/>
      <c r="B252" s="45" t="s">
        <v>17</v>
      </c>
      <c r="C252" s="52">
        <f t="shared" ref="C252:D252" si="272">SUM(C240:C251)</f>
        <v>44.300000000000004</v>
      </c>
      <c r="D252" s="33">
        <f t="shared" si="272"/>
        <v>382.21199999999999</v>
      </c>
      <c r="E252" s="53"/>
      <c r="F252" s="52">
        <f t="shared" ref="F252:G252" si="273">SUM(F240:F251)</f>
        <v>0</v>
      </c>
      <c r="G252" s="33">
        <f t="shared" si="273"/>
        <v>0</v>
      </c>
      <c r="H252" s="53"/>
      <c r="I252" s="52">
        <f t="shared" ref="I252:J252" si="274">SUM(I240:I251)</f>
        <v>0</v>
      </c>
      <c r="J252" s="33">
        <f t="shared" si="274"/>
        <v>0</v>
      </c>
      <c r="K252" s="53"/>
      <c r="L252" s="52">
        <f t="shared" ref="L252:M252" si="275">SUM(L240:L251)</f>
        <v>0</v>
      </c>
      <c r="M252" s="33">
        <f t="shared" si="275"/>
        <v>0</v>
      </c>
      <c r="N252" s="53"/>
      <c r="O252" s="52">
        <f t="shared" ref="O252:P252" si="276">SUM(O240:O251)</f>
        <v>0</v>
      </c>
      <c r="P252" s="33">
        <f t="shared" si="276"/>
        <v>0</v>
      </c>
      <c r="Q252" s="53"/>
      <c r="R252" s="52">
        <f t="shared" ref="R252:S252" si="277">SUM(R240:R251)</f>
        <v>1515.4537800000001</v>
      </c>
      <c r="S252" s="33">
        <f t="shared" si="277"/>
        <v>15368.855</v>
      </c>
      <c r="T252" s="53"/>
      <c r="U252" s="52">
        <f t="shared" ref="U252:V252" si="278">SUM(U240:U251)</f>
        <v>0</v>
      </c>
      <c r="V252" s="33">
        <f t="shared" si="278"/>
        <v>0</v>
      </c>
      <c r="W252" s="53"/>
      <c r="X252" s="52">
        <f t="shared" ref="X252:Y252" si="279">SUM(X240:X251)</f>
        <v>0</v>
      </c>
      <c r="Y252" s="33">
        <f t="shared" si="279"/>
        <v>0</v>
      </c>
      <c r="Z252" s="53"/>
      <c r="AA252" s="52">
        <f t="shared" ref="AA252:AB252" si="280">SUM(AA240:AA251)</f>
        <v>0</v>
      </c>
      <c r="AB252" s="33">
        <f t="shared" si="280"/>
        <v>0</v>
      </c>
      <c r="AC252" s="53"/>
      <c r="AD252" s="52">
        <f t="shared" ref="AD252:AE252" si="281">SUM(AD240:AD251)</f>
        <v>0</v>
      </c>
      <c r="AE252" s="33">
        <f t="shared" si="281"/>
        <v>0</v>
      </c>
      <c r="AF252" s="53"/>
      <c r="AG252" s="52">
        <f t="shared" ref="AG252:AH252" si="282">SUM(AG240:AG251)</f>
        <v>0</v>
      </c>
      <c r="AH252" s="33">
        <f t="shared" si="282"/>
        <v>0</v>
      </c>
      <c r="AI252" s="53"/>
      <c r="AJ252" s="52">
        <f t="shared" ref="AJ252:AK252" si="283">SUM(AJ240:AJ251)</f>
        <v>0</v>
      </c>
      <c r="AK252" s="33">
        <f t="shared" si="283"/>
        <v>0</v>
      </c>
      <c r="AL252" s="53"/>
      <c r="AM252" s="52">
        <f t="shared" ref="AM252:AN252" si="284">SUM(AM240:AM251)</f>
        <v>0</v>
      </c>
      <c r="AN252" s="33">
        <f t="shared" si="284"/>
        <v>0</v>
      </c>
      <c r="AO252" s="53"/>
      <c r="AP252" s="52">
        <f t="shared" ref="AP252:AQ252" si="285">SUM(AP240:AP251)</f>
        <v>62.975000000000001</v>
      </c>
      <c r="AQ252" s="33">
        <f t="shared" si="285"/>
        <v>1437.961</v>
      </c>
      <c r="AR252" s="53"/>
      <c r="AS252" s="52">
        <f t="shared" ref="AS252:AT252" si="286">SUM(AS240:AS251)</f>
        <v>94.5</v>
      </c>
      <c r="AT252" s="33">
        <f t="shared" si="286"/>
        <v>694.21100000000001</v>
      </c>
      <c r="AU252" s="53"/>
      <c r="AV252" s="52">
        <f t="shared" ref="AV252:AW252" si="287">SUM(AV240:AV251)</f>
        <v>0</v>
      </c>
      <c r="AW252" s="33">
        <f t="shared" si="287"/>
        <v>0</v>
      </c>
      <c r="AX252" s="53"/>
      <c r="AY252" s="52">
        <f t="shared" ref="AY252:AZ252" si="288">SUM(AY240:AY251)</f>
        <v>0</v>
      </c>
      <c r="AZ252" s="33">
        <f t="shared" si="288"/>
        <v>0</v>
      </c>
      <c r="BA252" s="53"/>
      <c r="BB252" s="52">
        <f t="shared" ref="BB252:BC252" si="289">SUM(BB240:BB251)</f>
        <v>0</v>
      </c>
      <c r="BC252" s="33">
        <f t="shared" si="289"/>
        <v>0</v>
      </c>
      <c r="BD252" s="53"/>
      <c r="BE252" s="52">
        <f t="shared" ref="BE252:BF252" si="290">SUM(BE240:BE251)</f>
        <v>1E-3</v>
      </c>
      <c r="BF252" s="33">
        <f t="shared" si="290"/>
        <v>8.5000000000000006E-2</v>
      </c>
      <c r="BG252" s="53"/>
      <c r="BH252" s="52">
        <f t="shared" ref="BH252:BI252" si="291">SUM(BH240:BH251)</f>
        <v>0</v>
      </c>
      <c r="BI252" s="33">
        <f t="shared" si="291"/>
        <v>0</v>
      </c>
      <c r="BJ252" s="53"/>
      <c r="BK252" s="52">
        <f t="shared" ref="BK252:BL252" si="292">SUM(BK240:BK251)</f>
        <v>0</v>
      </c>
      <c r="BL252" s="33">
        <f t="shared" si="292"/>
        <v>0</v>
      </c>
      <c r="BM252" s="53"/>
      <c r="BN252" s="52">
        <f t="shared" ref="BN252:BO252" si="293">SUM(BN240:BN251)</f>
        <v>7.0000000000000001E-3</v>
      </c>
      <c r="BO252" s="33">
        <f t="shared" si="293"/>
        <v>0.12</v>
      </c>
      <c r="BP252" s="53"/>
      <c r="BQ252" s="52">
        <f t="shared" ref="BQ252:BR252" si="294">SUM(BQ240:BQ251)</f>
        <v>0</v>
      </c>
      <c r="BR252" s="33">
        <f t="shared" si="294"/>
        <v>0</v>
      </c>
      <c r="BS252" s="53"/>
      <c r="BT252" s="34">
        <f t="shared" si="269"/>
        <v>1717.23678</v>
      </c>
      <c r="BU252" s="35">
        <f t="shared" si="270"/>
        <v>17883.443999999996</v>
      </c>
    </row>
    <row r="253" spans="1:73" x14ac:dyDescent="0.3">
      <c r="A253" s="42">
        <v>2023</v>
      </c>
      <c r="B253" s="43" t="s">
        <v>5</v>
      </c>
      <c r="C253" s="49">
        <v>0</v>
      </c>
      <c r="D253" s="7">
        <v>0</v>
      </c>
      <c r="E253" s="50">
        <f>IF(C253=0,0,D253/C253*1000)</f>
        <v>0</v>
      </c>
      <c r="F253" s="49">
        <v>0</v>
      </c>
      <c r="G253" s="7">
        <v>0</v>
      </c>
      <c r="H253" s="50">
        <f t="shared" ref="H253:H264" si="295">IF(F253=0,0,G253/F253*1000)</f>
        <v>0</v>
      </c>
      <c r="I253" s="49">
        <v>0</v>
      </c>
      <c r="J253" s="7">
        <v>0</v>
      </c>
      <c r="K253" s="50">
        <f t="shared" ref="K253:K264" si="296">IF(I253=0,0,J253/I253*1000)</f>
        <v>0</v>
      </c>
      <c r="L253" s="49">
        <v>0</v>
      </c>
      <c r="M253" s="7">
        <v>0</v>
      </c>
      <c r="N253" s="50">
        <f t="shared" ref="N253:N264" si="297">IF(L253=0,0,M253/L253*1000)</f>
        <v>0</v>
      </c>
      <c r="O253" s="49">
        <v>0</v>
      </c>
      <c r="P253" s="7">
        <v>0</v>
      </c>
      <c r="Q253" s="50">
        <f t="shared" ref="Q253:Q264" si="298">IF(O253=0,0,P253/O253*1000)</f>
        <v>0</v>
      </c>
      <c r="R253" s="77">
        <v>24</v>
      </c>
      <c r="S253" s="7">
        <v>239.696</v>
      </c>
      <c r="T253" s="50">
        <f t="shared" ref="T253:T264" si="299">IF(R253=0,0,S253/R253*1000)</f>
        <v>9987.3333333333339</v>
      </c>
      <c r="U253" s="49">
        <v>0</v>
      </c>
      <c r="V253" s="7">
        <v>0</v>
      </c>
      <c r="W253" s="50">
        <f t="shared" ref="W253:W264" si="300">IF(U253=0,0,V253/U253*1000)</f>
        <v>0</v>
      </c>
      <c r="X253" s="49">
        <v>0</v>
      </c>
      <c r="Y253" s="7">
        <v>0</v>
      </c>
      <c r="Z253" s="50">
        <f t="shared" ref="Z253:Z264" si="301">IF(X253=0,0,Y253/X253*1000)</f>
        <v>0</v>
      </c>
      <c r="AA253" s="49">
        <v>0</v>
      </c>
      <c r="AB253" s="7">
        <v>0</v>
      </c>
      <c r="AC253" s="50">
        <f t="shared" ref="AC253:AC264" si="302">IF(AA253=0,0,AB253/AA253*1000)</f>
        <v>0</v>
      </c>
      <c r="AD253" s="77">
        <v>23.3</v>
      </c>
      <c r="AE253" s="7">
        <v>220.50200000000001</v>
      </c>
      <c r="AF253" s="50">
        <f t="shared" ref="AF253:AF264" si="303">IF(AD253=0,0,AE253/AD253*1000)</f>
        <v>9463.6051502145929</v>
      </c>
      <c r="AG253" s="49">
        <v>0</v>
      </c>
      <c r="AH253" s="7">
        <v>0</v>
      </c>
      <c r="AI253" s="50">
        <f t="shared" ref="AI253:AI264" si="304">IF(AG253=0,0,AH253/AG253*1000)</f>
        <v>0</v>
      </c>
      <c r="AJ253" s="49">
        <v>0</v>
      </c>
      <c r="AK253" s="7">
        <v>0</v>
      </c>
      <c r="AL253" s="50">
        <f t="shared" ref="AL253:AL264" si="305">IF(AJ253=0,0,AK253/AJ253*1000)</f>
        <v>0</v>
      </c>
      <c r="AM253" s="49">
        <v>0</v>
      </c>
      <c r="AN253" s="7">
        <v>0</v>
      </c>
      <c r="AO253" s="50">
        <f t="shared" ref="AO253:AO264" si="306">IF(AM253=0,0,AN253/AM253*1000)</f>
        <v>0</v>
      </c>
      <c r="AP253" s="49">
        <v>0</v>
      </c>
      <c r="AQ253" s="7">
        <v>0</v>
      </c>
      <c r="AR253" s="50">
        <f t="shared" ref="AR253:AR264" si="307">IF(AP253=0,0,AQ253/AP253*1000)</f>
        <v>0</v>
      </c>
      <c r="AS253" s="49">
        <v>0</v>
      </c>
      <c r="AT253" s="7">
        <v>0</v>
      </c>
      <c r="AU253" s="50">
        <f t="shared" ref="AU253:AU264" si="308">IF(AS253=0,0,AT253/AS253*1000)</f>
        <v>0</v>
      </c>
      <c r="AV253" s="49">
        <v>0</v>
      </c>
      <c r="AW253" s="7">
        <v>0</v>
      </c>
      <c r="AX253" s="50">
        <f t="shared" ref="AX253:AX264" si="309">IF(AV253=0,0,AW253/AV253*1000)</f>
        <v>0</v>
      </c>
      <c r="AY253" s="49">
        <v>0</v>
      </c>
      <c r="AZ253" s="7">
        <v>0</v>
      </c>
      <c r="BA253" s="50">
        <f t="shared" ref="BA253:BA264" si="310">IF(AY253=0,0,AZ253/AY253*1000)</f>
        <v>0</v>
      </c>
      <c r="BB253" s="49">
        <v>0</v>
      </c>
      <c r="BC253" s="7">
        <v>0</v>
      </c>
      <c r="BD253" s="50">
        <f t="shared" ref="BD253:BD264" si="311">IF(BB253=0,0,BC253/BB253*1000)</f>
        <v>0</v>
      </c>
      <c r="BE253" s="49">
        <v>0</v>
      </c>
      <c r="BF253" s="7">
        <v>0</v>
      </c>
      <c r="BG253" s="50">
        <f t="shared" ref="BG253:BG264" si="312">IF(BE253=0,0,BF253/BE253*1000)</f>
        <v>0</v>
      </c>
      <c r="BH253" s="49">
        <v>0</v>
      </c>
      <c r="BI253" s="7">
        <v>0</v>
      </c>
      <c r="BJ253" s="50">
        <f t="shared" ref="BJ253:BJ264" si="313">IF(BH253=0,0,BI253/BH253*1000)</f>
        <v>0</v>
      </c>
      <c r="BK253" s="49">
        <v>0</v>
      </c>
      <c r="BL253" s="7">
        <v>0</v>
      </c>
      <c r="BM253" s="50">
        <f t="shared" ref="BM253:BM264" si="314">IF(BK253=0,0,BL253/BK253*1000)</f>
        <v>0</v>
      </c>
      <c r="BN253" s="49">
        <v>0</v>
      </c>
      <c r="BO253" s="7">
        <v>0</v>
      </c>
      <c r="BP253" s="50">
        <f t="shared" ref="BP253:BP264" si="315">IF(BN253=0,0,BO253/BN253*1000)</f>
        <v>0</v>
      </c>
      <c r="BQ253" s="49">
        <v>0</v>
      </c>
      <c r="BR253" s="7">
        <v>0</v>
      </c>
      <c r="BS253" s="50">
        <f t="shared" ref="BS253:BS264" si="316">IF(BQ253=0,0,BR253/BQ253*1000)</f>
        <v>0</v>
      </c>
      <c r="BT253" s="8">
        <f>SUMIF($C$5:$BS$5,"Ton",C253:BS253)</f>
        <v>47.3</v>
      </c>
      <c r="BU253" s="13">
        <f>SUMIF($C$5:$BS$5,"F*",C253:BS253)</f>
        <v>460.19799999999998</v>
      </c>
    </row>
    <row r="254" spans="1:73" x14ac:dyDescent="0.3">
      <c r="A254" s="42">
        <v>2023</v>
      </c>
      <c r="B254" s="43" t="s">
        <v>6</v>
      </c>
      <c r="C254" s="49">
        <v>0</v>
      </c>
      <c r="D254" s="7">
        <v>0</v>
      </c>
      <c r="E254" s="50">
        <f t="shared" ref="E254:E255" si="317">IF(C254=0,0,D254/C254*1000)</f>
        <v>0</v>
      </c>
      <c r="F254" s="49">
        <v>0</v>
      </c>
      <c r="G254" s="7">
        <v>0</v>
      </c>
      <c r="H254" s="50">
        <f t="shared" si="295"/>
        <v>0</v>
      </c>
      <c r="I254" s="49">
        <v>0</v>
      </c>
      <c r="J254" s="7">
        <v>0</v>
      </c>
      <c r="K254" s="50">
        <f t="shared" si="296"/>
        <v>0</v>
      </c>
      <c r="L254" s="49">
        <v>0</v>
      </c>
      <c r="M254" s="7">
        <v>0</v>
      </c>
      <c r="N254" s="50">
        <f t="shared" si="297"/>
        <v>0</v>
      </c>
      <c r="O254" s="49">
        <v>0</v>
      </c>
      <c r="P254" s="7">
        <v>0</v>
      </c>
      <c r="Q254" s="50">
        <f t="shared" si="298"/>
        <v>0</v>
      </c>
      <c r="R254" s="77">
        <v>44.375</v>
      </c>
      <c r="S254" s="7">
        <v>513.11300000000006</v>
      </c>
      <c r="T254" s="50">
        <f t="shared" si="299"/>
        <v>11563.109859154931</v>
      </c>
      <c r="U254" s="49">
        <v>0</v>
      </c>
      <c r="V254" s="7">
        <v>0</v>
      </c>
      <c r="W254" s="50">
        <f t="shared" si="300"/>
        <v>0</v>
      </c>
      <c r="X254" s="49">
        <v>0</v>
      </c>
      <c r="Y254" s="7">
        <v>0</v>
      </c>
      <c r="Z254" s="50">
        <f t="shared" si="301"/>
        <v>0</v>
      </c>
      <c r="AA254" s="49">
        <v>0</v>
      </c>
      <c r="AB254" s="7">
        <v>0</v>
      </c>
      <c r="AC254" s="50">
        <f t="shared" si="302"/>
        <v>0</v>
      </c>
      <c r="AD254" s="49">
        <v>0</v>
      </c>
      <c r="AE254" s="7">
        <v>0</v>
      </c>
      <c r="AF254" s="50">
        <f t="shared" si="303"/>
        <v>0</v>
      </c>
      <c r="AG254" s="49">
        <v>0</v>
      </c>
      <c r="AH254" s="7">
        <v>0</v>
      </c>
      <c r="AI254" s="50">
        <f t="shared" si="304"/>
        <v>0</v>
      </c>
      <c r="AJ254" s="49">
        <v>0</v>
      </c>
      <c r="AK254" s="7">
        <v>0</v>
      </c>
      <c r="AL254" s="50">
        <f t="shared" si="305"/>
        <v>0</v>
      </c>
      <c r="AM254" s="49">
        <v>0</v>
      </c>
      <c r="AN254" s="7">
        <v>0</v>
      </c>
      <c r="AO254" s="50">
        <f t="shared" si="306"/>
        <v>0</v>
      </c>
      <c r="AP254" s="49">
        <v>0</v>
      </c>
      <c r="AQ254" s="7">
        <v>0</v>
      </c>
      <c r="AR254" s="50">
        <f t="shared" si="307"/>
        <v>0</v>
      </c>
      <c r="AS254" s="77">
        <v>23.625</v>
      </c>
      <c r="AT254" s="7">
        <v>172.13399999999999</v>
      </c>
      <c r="AU254" s="50">
        <f t="shared" si="308"/>
        <v>7286.0952380952376</v>
      </c>
      <c r="AV254" s="49">
        <v>0</v>
      </c>
      <c r="AW254" s="7">
        <v>0</v>
      </c>
      <c r="AX254" s="50">
        <f t="shared" si="309"/>
        <v>0</v>
      </c>
      <c r="AY254" s="49">
        <v>0</v>
      </c>
      <c r="AZ254" s="7">
        <v>0</v>
      </c>
      <c r="BA254" s="50">
        <f t="shared" si="310"/>
        <v>0</v>
      </c>
      <c r="BB254" s="49">
        <v>0</v>
      </c>
      <c r="BC254" s="7">
        <v>0</v>
      </c>
      <c r="BD254" s="50">
        <f t="shared" si="311"/>
        <v>0</v>
      </c>
      <c r="BE254" s="49">
        <v>0</v>
      </c>
      <c r="BF254" s="7">
        <v>0</v>
      </c>
      <c r="BG254" s="50">
        <f t="shared" si="312"/>
        <v>0</v>
      </c>
      <c r="BH254" s="49">
        <v>0</v>
      </c>
      <c r="BI254" s="7">
        <v>0</v>
      </c>
      <c r="BJ254" s="50">
        <f t="shared" si="313"/>
        <v>0</v>
      </c>
      <c r="BK254" s="49">
        <v>0</v>
      </c>
      <c r="BL254" s="7">
        <v>0</v>
      </c>
      <c r="BM254" s="50">
        <f t="shared" si="314"/>
        <v>0</v>
      </c>
      <c r="BN254" s="49">
        <v>0</v>
      </c>
      <c r="BO254" s="7">
        <v>0</v>
      </c>
      <c r="BP254" s="50">
        <f t="shared" si="315"/>
        <v>0</v>
      </c>
      <c r="BQ254" s="49">
        <v>0</v>
      </c>
      <c r="BR254" s="7">
        <v>0</v>
      </c>
      <c r="BS254" s="50">
        <f t="shared" si="316"/>
        <v>0</v>
      </c>
      <c r="BT254" s="8">
        <f t="shared" ref="BT254:BT265" si="318">SUMIF($C$5:$BS$5,"Ton",C254:BS254)</f>
        <v>68</v>
      </c>
      <c r="BU254" s="13">
        <f t="shared" ref="BU254:BU265" si="319">SUMIF($C$5:$BS$5,"F*",C254:BS254)</f>
        <v>685.24700000000007</v>
      </c>
    </row>
    <row r="255" spans="1:73" x14ac:dyDescent="0.3">
      <c r="A255" s="42">
        <v>2023</v>
      </c>
      <c r="B255" s="43" t="s">
        <v>7</v>
      </c>
      <c r="C255" s="49">
        <v>0</v>
      </c>
      <c r="D255" s="7">
        <v>0</v>
      </c>
      <c r="E255" s="50">
        <f t="shared" si="317"/>
        <v>0</v>
      </c>
      <c r="F255" s="49">
        <v>0</v>
      </c>
      <c r="G255" s="7">
        <v>0</v>
      </c>
      <c r="H255" s="50">
        <f t="shared" si="295"/>
        <v>0</v>
      </c>
      <c r="I255" s="49">
        <v>0</v>
      </c>
      <c r="J255" s="7">
        <v>0</v>
      </c>
      <c r="K255" s="50">
        <f t="shared" si="296"/>
        <v>0</v>
      </c>
      <c r="L255" s="49">
        <v>0</v>
      </c>
      <c r="M255" s="7">
        <v>0</v>
      </c>
      <c r="N255" s="50">
        <f t="shared" si="297"/>
        <v>0</v>
      </c>
      <c r="O255" s="49">
        <v>0</v>
      </c>
      <c r="P255" s="7">
        <v>0</v>
      </c>
      <c r="Q255" s="50">
        <f t="shared" si="298"/>
        <v>0</v>
      </c>
      <c r="R255" s="77">
        <v>197</v>
      </c>
      <c r="S255" s="7">
        <v>2036.7619999999999</v>
      </c>
      <c r="T255" s="50">
        <f t="shared" si="299"/>
        <v>10338.893401015228</v>
      </c>
      <c r="U255" s="49">
        <v>0</v>
      </c>
      <c r="V255" s="7">
        <v>0</v>
      </c>
      <c r="W255" s="50">
        <f t="shared" si="300"/>
        <v>0</v>
      </c>
      <c r="X255" s="49">
        <v>0</v>
      </c>
      <c r="Y255" s="7">
        <v>0</v>
      </c>
      <c r="Z255" s="50">
        <f t="shared" si="301"/>
        <v>0</v>
      </c>
      <c r="AA255" s="49">
        <v>0</v>
      </c>
      <c r="AB255" s="7">
        <v>0</v>
      </c>
      <c r="AC255" s="50">
        <f t="shared" si="302"/>
        <v>0</v>
      </c>
      <c r="AD255" s="49">
        <v>0</v>
      </c>
      <c r="AE255" s="7">
        <v>0</v>
      </c>
      <c r="AF255" s="50">
        <f t="shared" si="303"/>
        <v>0</v>
      </c>
      <c r="AG255" s="49">
        <v>0</v>
      </c>
      <c r="AH255" s="7">
        <v>0</v>
      </c>
      <c r="AI255" s="50">
        <f t="shared" si="304"/>
        <v>0</v>
      </c>
      <c r="AJ255" s="49">
        <v>0</v>
      </c>
      <c r="AK255" s="7">
        <v>0</v>
      </c>
      <c r="AL255" s="50">
        <f t="shared" si="305"/>
        <v>0</v>
      </c>
      <c r="AM255" s="49">
        <v>0</v>
      </c>
      <c r="AN255" s="7">
        <v>0</v>
      </c>
      <c r="AO255" s="50">
        <f t="shared" si="306"/>
        <v>0</v>
      </c>
      <c r="AP255" s="49">
        <v>0</v>
      </c>
      <c r="AQ255" s="7">
        <v>0</v>
      </c>
      <c r="AR255" s="50">
        <f t="shared" si="307"/>
        <v>0</v>
      </c>
      <c r="AS255" s="49">
        <v>0</v>
      </c>
      <c r="AT255" s="7">
        <v>0</v>
      </c>
      <c r="AU255" s="50">
        <f t="shared" si="308"/>
        <v>0</v>
      </c>
      <c r="AV255" s="49">
        <v>0</v>
      </c>
      <c r="AW255" s="7">
        <v>0</v>
      </c>
      <c r="AX255" s="50">
        <f t="shared" si="309"/>
        <v>0</v>
      </c>
      <c r="AY255" s="49">
        <v>0</v>
      </c>
      <c r="AZ255" s="7">
        <v>0</v>
      </c>
      <c r="BA255" s="50">
        <f t="shared" si="310"/>
        <v>0</v>
      </c>
      <c r="BB255" s="49">
        <v>0</v>
      </c>
      <c r="BC255" s="7">
        <v>0</v>
      </c>
      <c r="BD255" s="50">
        <f t="shared" si="311"/>
        <v>0</v>
      </c>
      <c r="BE255" s="49">
        <v>0</v>
      </c>
      <c r="BF255" s="7">
        <v>0</v>
      </c>
      <c r="BG255" s="50">
        <f t="shared" si="312"/>
        <v>0</v>
      </c>
      <c r="BH255" s="49">
        <v>0</v>
      </c>
      <c r="BI255" s="7">
        <v>0</v>
      </c>
      <c r="BJ255" s="50">
        <f t="shared" si="313"/>
        <v>0</v>
      </c>
      <c r="BK255" s="49">
        <v>0</v>
      </c>
      <c r="BL255" s="7">
        <v>0</v>
      </c>
      <c r="BM255" s="50">
        <f t="shared" si="314"/>
        <v>0</v>
      </c>
      <c r="BN255" s="49">
        <v>0</v>
      </c>
      <c r="BO255" s="7">
        <v>0</v>
      </c>
      <c r="BP255" s="50">
        <f t="shared" si="315"/>
        <v>0</v>
      </c>
      <c r="BQ255" s="49">
        <v>0</v>
      </c>
      <c r="BR255" s="7">
        <v>0</v>
      </c>
      <c r="BS255" s="50">
        <f t="shared" si="316"/>
        <v>0</v>
      </c>
      <c r="BT255" s="8">
        <f t="shared" si="318"/>
        <v>197</v>
      </c>
      <c r="BU255" s="13">
        <f t="shared" si="319"/>
        <v>2036.7619999999999</v>
      </c>
    </row>
    <row r="256" spans="1:73" x14ac:dyDescent="0.3">
      <c r="A256" s="42">
        <v>2023</v>
      </c>
      <c r="B256" s="43" t="s">
        <v>8</v>
      </c>
      <c r="C256" s="49">
        <v>0</v>
      </c>
      <c r="D256" s="7">
        <v>0</v>
      </c>
      <c r="E256" s="50">
        <f>IF(C256=0,0,D256/C256*1000)</f>
        <v>0</v>
      </c>
      <c r="F256" s="49">
        <v>0</v>
      </c>
      <c r="G256" s="7">
        <v>0</v>
      </c>
      <c r="H256" s="50">
        <f t="shared" si="295"/>
        <v>0</v>
      </c>
      <c r="I256" s="49">
        <v>0</v>
      </c>
      <c r="J256" s="7">
        <v>0</v>
      </c>
      <c r="K256" s="50">
        <f t="shared" si="296"/>
        <v>0</v>
      </c>
      <c r="L256" s="49">
        <v>0</v>
      </c>
      <c r="M256" s="7">
        <v>0</v>
      </c>
      <c r="N256" s="50">
        <f t="shared" si="297"/>
        <v>0</v>
      </c>
      <c r="O256" s="49">
        <v>0</v>
      </c>
      <c r="P256" s="7">
        <v>0</v>
      </c>
      <c r="Q256" s="50">
        <f t="shared" si="298"/>
        <v>0</v>
      </c>
      <c r="R256" s="77">
        <v>64.400000000000006</v>
      </c>
      <c r="S256" s="7">
        <v>713.84400000000005</v>
      </c>
      <c r="T256" s="50">
        <f t="shared" si="299"/>
        <v>11084.534161490683</v>
      </c>
      <c r="U256" s="49">
        <v>0</v>
      </c>
      <c r="V256" s="7">
        <v>0</v>
      </c>
      <c r="W256" s="50">
        <f t="shared" si="300"/>
        <v>0</v>
      </c>
      <c r="X256" s="49">
        <v>0</v>
      </c>
      <c r="Y256" s="7">
        <v>0</v>
      </c>
      <c r="Z256" s="50">
        <f t="shared" si="301"/>
        <v>0</v>
      </c>
      <c r="AA256" s="49">
        <v>0</v>
      </c>
      <c r="AB256" s="7">
        <v>0</v>
      </c>
      <c r="AC256" s="50">
        <f t="shared" si="302"/>
        <v>0</v>
      </c>
      <c r="AD256" s="49">
        <v>0</v>
      </c>
      <c r="AE256" s="7">
        <v>0</v>
      </c>
      <c r="AF256" s="50">
        <f t="shared" si="303"/>
        <v>0</v>
      </c>
      <c r="AG256" s="49">
        <v>0</v>
      </c>
      <c r="AH256" s="7">
        <v>0</v>
      </c>
      <c r="AI256" s="50">
        <f t="shared" si="304"/>
        <v>0</v>
      </c>
      <c r="AJ256" s="49">
        <v>0</v>
      </c>
      <c r="AK256" s="7">
        <v>0</v>
      </c>
      <c r="AL256" s="50">
        <f t="shared" si="305"/>
        <v>0</v>
      </c>
      <c r="AM256" s="49">
        <v>0</v>
      </c>
      <c r="AN256" s="7">
        <v>0</v>
      </c>
      <c r="AO256" s="50">
        <f t="shared" si="306"/>
        <v>0</v>
      </c>
      <c r="AP256" s="49">
        <v>0</v>
      </c>
      <c r="AQ256" s="7">
        <v>0</v>
      </c>
      <c r="AR256" s="50">
        <f t="shared" si="307"/>
        <v>0</v>
      </c>
      <c r="AS256" s="77">
        <v>47.25</v>
      </c>
      <c r="AT256" s="7">
        <v>352.274</v>
      </c>
      <c r="AU256" s="50">
        <f t="shared" si="308"/>
        <v>7455.5343915343919</v>
      </c>
      <c r="AV256" s="49">
        <v>0</v>
      </c>
      <c r="AW256" s="7">
        <v>0</v>
      </c>
      <c r="AX256" s="50">
        <f t="shared" si="309"/>
        <v>0</v>
      </c>
      <c r="AY256" s="49">
        <v>0</v>
      </c>
      <c r="AZ256" s="7">
        <v>0</v>
      </c>
      <c r="BA256" s="50">
        <f t="shared" si="310"/>
        <v>0</v>
      </c>
      <c r="BB256" s="49">
        <v>0</v>
      </c>
      <c r="BC256" s="7">
        <v>0</v>
      </c>
      <c r="BD256" s="50">
        <f t="shared" si="311"/>
        <v>0</v>
      </c>
      <c r="BE256" s="49">
        <v>0</v>
      </c>
      <c r="BF256" s="7">
        <v>0</v>
      </c>
      <c r="BG256" s="50">
        <f t="shared" si="312"/>
        <v>0</v>
      </c>
      <c r="BH256" s="49">
        <v>0</v>
      </c>
      <c r="BI256" s="7">
        <v>0</v>
      </c>
      <c r="BJ256" s="50">
        <f t="shared" si="313"/>
        <v>0</v>
      </c>
      <c r="BK256" s="49">
        <v>0</v>
      </c>
      <c r="BL256" s="7">
        <v>0</v>
      </c>
      <c r="BM256" s="50">
        <f t="shared" si="314"/>
        <v>0</v>
      </c>
      <c r="BN256" s="49">
        <v>0</v>
      </c>
      <c r="BO256" s="7">
        <v>0</v>
      </c>
      <c r="BP256" s="50">
        <f t="shared" si="315"/>
        <v>0</v>
      </c>
      <c r="BQ256" s="49">
        <v>0</v>
      </c>
      <c r="BR256" s="7">
        <v>0</v>
      </c>
      <c r="BS256" s="50">
        <f t="shared" si="316"/>
        <v>0</v>
      </c>
      <c r="BT256" s="8">
        <f t="shared" si="318"/>
        <v>111.65</v>
      </c>
      <c r="BU256" s="13">
        <f t="shared" si="319"/>
        <v>1066.1179999999999</v>
      </c>
    </row>
    <row r="257" spans="1:73" x14ac:dyDescent="0.3">
      <c r="A257" s="42">
        <v>2023</v>
      </c>
      <c r="B257" s="50" t="s">
        <v>9</v>
      </c>
      <c r="C257" s="49">
        <v>0</v>
      </c>
      <c r="D257" s="7">
        <v>0</v>
      </c>
      <c r="E257" s="50">
        <f t="shared" ref="E257:E264" si="320">IF(C257=0,0,D257/C257*1000)</f>
        <v>0</v>
      </c>
      <c r="F257" s="49">
        <v>0</v>
      </c>
      <c r="G257" s="7">
        <v>0</v>
      </c>
      <c r="H257" s="50">
        <f t="shared" si="295"/>
        <v>0</v>
      </c>
      <c r="I257" s="49">
        <v>0</v>
      </c>
      <c r="J257" s="7">
        <v>0</v>
      </c>
      <c r="K257" s="50">
        <f t="shared" si="296"/>
        <v>0</v>
      </c>
      <c r="L257" s="49">
        <v>0</v>
      </c>
      <c r="M257" s="7">
        <v>0</v>
      </c>
      <c r="N257" s="50">
        <f t="shared" si="297"/>
        <v>0</v>
      </c>
      <c r="O257" s="49">
        <v>0</v>
      </c>
      <c r="P257" s="7">
        <v>0</v>
      </c>
      <c r="Q257" s="50">
        <f t="shared" si="298"/>
        <v>0</v>
      </c>
      <c r="R257" s="77">
        <v>117.3</v>
      </c>
      <c r="S257" s="7">
        <v>1213.422</v>
      </c>
      <c r="T257" s="50">
        <f t="shared" si="299"/>
        <v>10344.60358056266</v>
      </c>
      <c r="U257" s="49">
        <v>0</v>
      </c>
      <c r="V257" s="7">
        <v>0</v>
      </c>
      <c r="W257" s="50">
        <f t="shared" si="300"/>
        <v>0</v>
      </c>
      <c r="X257" s="49">
        <v>0</v>
      </c>
      <c r="Y257" s="7">
        <v>0</v>
      </c>
      <c r="Z257" s="50">
        <f t="shared" si="301"/>
        <v>0</v>
      </c>
      <c r="AA257" s="49">
        <v>0</v>
      </c>
      <c r="AB257" s="7">
        <v>0</v>
      </c>
      <c r="AC257" s="50">
        <f t="shared" si="302"/>
        <v>0</v>
      </c>
      <c r="AD257" s="49">
        <v>0</v>
      </c>
      <c r="AE257" s="7">
        <v>0</v>
      </c>
      <c r="AF257" s="50">
        <f t="shared" si="303"/>
        <v>0</v>
      </c>
      <c r="AG257" s="49">
        <v>0</v>
      </c>
      <c r="AH257" s="7">
        <v>0</v>
      </c>
      <c r="AI257" s="50">
        <f t="shared" si="304"/>
        <v>0</v>
      </c>
      <c r="AJ257" s="49">
        <v>0</v>
      </c>
      <c r="AK257" s="7">
        <v>0</v>
      </c>
      <c r="AL257" s="50">
        <f t="shared" si="305"/>
        <v>0</v>
      </c>
      <c r="AM257" s="49">
        <v>0</v>
      </c>
      <c r="AN257" s="7">
        <v>0</v>
      </c>
      <c r="AO257" s="50">
        <f t="shared" si="306"/>
        <v>0</v>
      </c>
      <c r="AP257" s="49">
        <v>0</v>
      </c>
      <c r="AQ257" s="7">
        <v>0</v>
      </c>
      <c r="AR257" s="50">
        <f t="shared" si="307"/>
        <v>0</v>
      </c>
      <c r="AS257" s="77">
        <v>19.125</v>
      </c>
      <c r="AT257" s="7">
        <v>137.06100000000001</v>
      </c>
      <c r="AU257" s="50">
        <f t="shared" si="308"/>
        <v>7166.588235294118</v>
      </c>
      <c r="AV257" s="49">
        <v>0</v>
      </c>
      <c r="AW257" s="7">
        <v>0</v>
      </c>
      <c r="AX257" s="50">
        <f t="shared" si="309"/>
        <v>0</v>
      </c>
      <c r="AY257" s="49">
        <v>0</v>
      </c>
      <c r="AZ257" s="7">
        <v>0</v>
      </c>
      <c r="BA257" s="50">
        <f t="shared" si="310"/>
        <v>0</v>
      </c>
      <c r="BB257" s="49">
        <v>0</v>
      </c>
      <c r="BC257" s="7">
        <v>0</v>
      </c>
      <c r="BD257" s="50">
        <f t="shared" si="311"/>
        <v>0</v>
      </c>
      <c r="BE257" s="49">
        <v>0</v>
      </c>
      <c r="BF257" s="7">
        <v>0</v>
      </c>
      <c r="BG257" s="50">
        <f t="shared" si="312"/>
        <v>0</v>
      </c>
      <c r="BH257" s="49">
        <v>0</v>
      </c>
      <c r="BI257" s="7">
        <v>0</v>
      </c>
      <c r="BJ257" s="50">
        <f t="shared" si="313"/>
        <v>0</v>
      </c>
      <c r="BK257" s="49">
        <v>0</v>
      </c>
      <c r="BL257" s="7">
        <v>0</v>
      </c>
      <c r="BM257" s="50">
        <f t="shared" si="314"/>
        <v>0</v>
      </c>
      <c r="BN257" s="49">
        <v>0</v>
      </c>
      <c r="BO257" s="7">
        <v>0</v>
      </c>
      <c r="BP257" s="50">
        <f t="shared" si="315"/>
        <v>0</v>
      </c>
      <c r="BQ257" s="49">
        <v>0</v>
      </c>
      <c r="BR257" s="7">
        <v>0</v>
      </c>
      <c r="BS257" s="50">
        <f t="shared" si="316"/>
        <v>0</v>
      </c>
      <c r="BT257" s="8">
        <f t="shared" si="318"/>
        <v>136.42500000000001</v>
      </c>
      <c r="BU257" s="13">
        <f t="shared" si="319"/>
        <v>1350.4829999999999</v>
      </c>
    </row>
    <row r="258" spans="1:73" x14ac:dyDescent="0.3">
      <c r="A258" s="42">
        <v>2023</v>
      </c>
      <c r="B258" s="43" t="s">
        <v>10</v>
      </c>
      <c r="C258" s="49">
        <v>0</v>
      </c>
      <c r="D258" s="7">
        <v>0</v>
      </c>
      <c r="E258" s="50">
        <f t="shared" si="320"/>
        <v>0</v>
      </c>
      <c r="F258" s="49">
        <v>0</v>
      </c>
      <c r="G258" s="7">
        <v>0</v>
      </c>
      <c r="H258" s="50">
        <f t="shared" si="295"/>
        <v>0</v>
      </c>
      <c r="I258" s="49">
        <v>0</v>
      </c>
      <c r="J258" s="7">
        <v>0</v>
      </c>
      <c r="K258" s="50">
        <f t="shared" si="296"/>
        <v>0</v>
      </c>
      <c r="L258" s="49">
        <v>0</v>
      </c>
      <c r="M258" s="7">
        <v>0</v>
      </c>
      <c r="N258" s="50">
        <f t="shared" si="297"/>
        <v>0</v>
      </c>
      <c r="O258" s="49">
        <v>0</v>
      </c>
      <c r="P258" s="7">
        <v>0</v>
      </c>
      <c r="Q258" s="50">
        <f t="shared" si="298"/>
        <v>0</v>
      </c>
      <c r="R258" s="77">
        <v>109.72499999999999</v>
      </c>
      <c r="S258" s="7">
        <v>1135.069</v>
      </c>
      <c r="T258" s="50">
        <f t="shared" si="299"/>
        <v>10344.670767828664</v>
      </c>
      <c r="U258" s="49">
        <v>0</v>
      </c>
      <c r="V258" s="7">
        <v>0</v>
      </c>
      <c r="W258" s="50">
        <f t="shared" si="300"/>
        <v>0</v>
      </c>
      <c r="X258" s="49">
        <v>0</v>
      </c>
      <c r="Y258" s="7">
        <v>0</v>
      </c>
      <c r="Z258" s="50">
        <f t="shared" si="301"/>
        <v>0</v>
      </c>
      <c r="AA258" s="77">
        <v>9.7899999999999984E-3</v>
      </c>
      <c r="AB258" s="7">
        <v>0.66400000000000003</v>
      </c>
      <c r="AC258" s="50">
        <f t="shared" si="302"/>
        <v>67824.310520939747</v>
      </c>
      <c r="AD258" s="49">
        <v>0</v>
      </c>
      <c r="AE258" s="7">
        <v>0</v>
      </c>
      <c r="AF258" s="50">
        <f t="shared" si="303"/>
        <v>0</v>
      </c>
      <c r="AG258" s="49">
        <v>0</v>
      </c>
      <c r="AH258" s="7">
        <v>0</v>
      </c>
      <c r="AI258" s="50">
        <f t="shared" si="304"/>
        <v>0</v>
      </c>
      <c r="AJ258" s="49">
        <v>0</v>
      </c>
      <c r="AK258" s="7">
        <v>0</v>
      </c>
      <c r="AL258" s="50">
        <f t="shared" si="305"/>
        <v>0</v>
      </c>
      <c r="AM258" s="49">
        <v>0</v>
      </c>
      <c r="AN258" s="7">
        <v>0</v>
      </c>
      <c r="AO258" s="50">
        <f t="shared" si="306"/>
        <v>0</v>
      </c>
      <c r="AP258" s="49">
        <v>0</v>
      </c>
      <c r="AQ258" s="7">
        <v>0</v>
      </c>
      <c r="AR258" s="50">
        <f t="shared" si="307"/>
        <v>0</v>
      </c>
      <c r="AS258" s="77">
        <v>23.625</v>
      </c>
      <c r="AT258" s="7">
        <v>178.21799999999999</v>
      </c>
      <c r="AU258" s="50">
        <f t="shared" si="308"/>
        <v>7543.6190476190468</v>
      </c>
      <c r="AV258" s="49">
        <v>0</v>
      </c>
      <c r="AW258" s="7">
        <v>0</v>
      </c>
      <c r="AX258" s="50">
        <f t="shared" si="309"/>
        <v>0</v>
      </c>
      <c r="AY258" s="49">
        <v>0</v>
      </c>
      <c r="AZ258" s="7">
        <v>0</v>
      </c>
      <c r="BA258" s="50">
        <f t="shared" si="310"/>
        <v>0</v>
      </c>
      <c r="BB258" s="49">
        <v>0</v>
      </c>
      <c r="BC258" s="7">
        <v>0</v>
      </c>
      <c r="BD258" s="50">
        <f t="shared" si="311"/>
        <v>0</v>
      </c>
      <c r="BE258" s="49">
        <v>0</v>
      </c>
      <c r="BF258" s="7">
        <v>0</v>
      </c>
      <c r="BG258" s="50">
        <f t="shared" si="312"/>
        <v>0</v>
      </c>
      <c r="BH258" s="49">
        <v>0</v>
      </c>
      <c r="BI258" s="7">
        <v>0</v>
      </c>
      <c r="BJ258" s="50">
        <f t="shared" si="313"/>
        <v>0</v>
      </c>
      <c r="BK258" s="49">
        <v>0</v>
      </c>
      <c r="BL258" s="7">
        <v>0</v>
      </c>
      <c r="BM258" s="50">
        <f t="shared" si="314"/>
        <v>0</v>
      </c>
      <c r="BN258" s="49">
        <v>0</v>
      </c>
      <c r="BO258" s="7">
        <v>0</v>
      </c>
      <c r="BP258" s="50">
        <f t="shared" si="315"/>
        <v>0</v>
      </c>
      <c r="BQ258" s="49">
        <v>0</v>
      </c>
      <c r="BR258" s="7">
        <v>0</v>
      </c>
      <c r="BS258" s="50">
        <f t="shared" si="316"/>
        <v>0</v>
      </c>
      <c r="BT258" s="8">
        <f t="shared" si="318"/>
        <v>133.35978999999998</v>
      </c>
      <c r="BU258" s="13">
        <f t="shared" si="319"/>
        <v>1313.951</v>
      </c>
    </row>
    <row r="259" spans="1:73" x14ac:dyDescent="0.3">
      <c r="A259" s="42">
        <v>2023</v>
      </c>
      <c r="B259" s="43" t="s">
        <v>11</v>
      </c>
      <c r="C259" s="49">
        <v>0</v>
      </c>
      <c r="D259" s="7">
        <v>0</v>
      </c>
      <c r="E259" s="50">
        <f t="shared" si="320"/>
        <v>0</v>
      </c>
      <c r="F259" s="49">
        <v>0</v>
      </c>
      <c r="G259" s="7">
        <v>0</v>
      </c>
      <c r="H259" s="50">
        <f t="shared" si="295"/>
        <v>0</v>
      </c>
      <c r="I259" s="49">
        <v>0</v>
      </c>
      <c r="J259" s="7">
        <v>0</v>
      </c>
      <c r="K259" s="50">
        <f t="shared" si="296"/>
        <v>0</v>
      </c>
      <c r="L259" s="49">
        <v>0</v>
      </c>
      <c r="M259" s="7">
        <v>0</v>
      </c>
      <c r="N259" s="50">
        <f t="shared" si="297"/>
        <v>0</v>
      </c>
      <c r="O259" s="49">
        <v>0</v>
      </c>
      <c r="P259" s="7">
        <v>0</v>
      </c>
      <c r="Q259" s="50">
        <f t="shared" si="298"/>
        <v>0</v>
      </c>
      <c r="R259" s="77">
        <v>174.1404</v>
      </c>
      <c r="S259" s="7">
        <v>1791.8</v>
      </c>
      <c r="T259" s="50">
        <f t="shared" si="299"/>
        <v>10289.398669119861</v>
      </c>
      <c r="U259" s="49">
        <v>0</v>
      </c>
      <c r="V259" s="7">
        <v>0</v>
      </c>
      <c r="W259" s="50">
        <f t="shared" si="300"/>
        <v>0</v>
      </c>
      <c r="X259" s="49">
        <v>0</v>
      </c>
      <c r="Y259" s="7">
        <v>0</v>
      </c>
      <c r="Z259" s="50">
        <f t="shared" si="301"/>
        <v>0</v>
      </c>
      <c r="AA259" s="49">
        <v>0</v>
      </c>
      <c r="AB259" s="7">
        <v>0</v>
      </c>
      <c r="AC259" s="50">
        <f t="shared" si="302"/>
        <v>0</v>
      </c>
      <c r="AD259" s="49">
        <v>0</v>
      </c>
      <c r="AE259" s="7">
        <v>0</v>
      </c>
      <c r="AF259" s="50">
        <f t="shared" si="303"/>
        <v>0</v>
      </c>
      <c r="AG259" s="49">
        <v>0</v>
      </c>
      <c r="AH259" s="7">
        <v>0</v>
      </c>
      <c r="AI259" s="50">
        <f t="shared" si="304"/>
        <v>0</v>
      </c>
      <c r="AJ259" s="49">
        <v>0</v>
      </c>
      <c r="AK259" s="7">
        <v>0</v>
      </c>
      <c r="AL259" s="50">
        <f t="shared" si="305"/>
        <v>0</v>
      </c>
      <c r="AM259" s="49">
        <v>0</v>
      </c>
      <c r="AN259" s="7">
        <v>0</v>
      </c>
      <c r="AO259" s="50">
        <f t="shared" si="306"/>
        <v>0</v>
      </c>
      <c r="AP259" s="49">
        <v>0</v>
      </c>
      <c r="AQ259" s="7">
        <v>0</v>
      </c>
      <c r="AR259" s="50">
        <f t="shared" si="307"/>
        <v>0</v>
      </c>
      <c r="AS259" s="49">
        <v>0</v>
      </c>
      <c r="AT259" s="7">
        <v>0</v>
      </c>
      <c r="AU259" s="50">
        <f t="shared" si="308"/>
        <v>0</v>
      </c>
      <c r="AV259" s="49">
        <v>0</v>
      </c>
      <c r="AW259" s="7">
        <v>0</v>
      </c>
      <c r="AX259" s="50">
        <f t="shared" si="309"/>
        <v>0</v>
      </c>
      <c r="AY259" s="49">
        <v>0</v>
      </c>
      <c r="AZ259" s="7">
        <v>0</v>
      </c>
      <c r="BA259" s="50">
        <f t="shared" si="310"/>
        <v>0</v>
      </c>
      <c r="BB259" s="49">
        <v>0</v>
      </c>
      <c r="BC259" s="7">
        <v>0</v>
      </c>
      <c r="BD259" s="50">
        <f t="shared" si="311"/>
        <v>0</v>
      </c>
      <c r="BE259" s="49">
        <v>0</v>
      </c>
      <c r="BF259" s="7">
        <v>0</v>
      </c>
      <c r="BG259" s="50">
        <f t="shared" si="312"/>
        <v>0</v>
      </c>
      <c r="BH259" s="49">
        <v>0</v>
      </c>
      <c r="BI259" s="7">
        <v>0</v>
      </c>
      <c r="BJ259" s="50">
        <f t="shared" si="313"/>
        <v>0</v>
      </c>
      <c r="BK259" s="49">
        <v>0</v>
      </c>
      <c r="BL259" s="7">
        <v>0</v>
      </c>
      <c r="BM259" s="50">
        <f t="shared" si="314"/>
        <v>0</v>
      </c>
      <c r="BN259" s="49">
        <v>0</v>
      </c>
      <c r="BO259" s="7">
        <v>0</v>
      </c>
      <c r="BP259" s="50">
        <f t="shared" si="315"/>
        <v>0</v>
      </c>
      <c r="BQ259" s="49">
        <v>0</v>
      </c>
      <c r="BR259" s="7">
        <v>0</v>
      </c>
      <c r="BS259" s="50">
        <f t="shared" si="316"/>
        <v>0</v>
      </c>
      <c r="BT259" s="8">
        <f t="shared" si="318"/>
        <v>174.1404</v>
      </c>
      <c r="BU259" s="13">
        <f t="shared" si="319"/>
        <v>1791.8</v>
      </c>
    </row>
    <row r="260" spans="1:73" x14ac:dyDescent="0.3">
      <c r="A260" s="42">
        <v>2023</v>
      </c>
      <c r="B260" s="43" t="s">
        <v>12</v>
      </c>
      <c r="C260" s="49">
        <v>0</v>
      </c>
      <c r="D260" s="7">
        <v>0</v>
      </c>
      <c r="E260" s="50">
        <f t="shared" si="320"/>
        <v>0</v>
      </c>
      <c r="F260" s="49">
        <v>0</v>
      </c>
      <c r="G260" s="7">
        <v>0</v>
      </c>
      <c r="H260" s="50">
        <f t="shared" si="295"/>
        <v>0</v>
      </c>
      <c r="I260" s="49">
        <v>0</v>
      </c>
      <c r="J260" s="7">
        <v>0</v>
      </c>
      <c r="K260" s="50">
        <f t="shared" si="296"/>
        <v>0</v>
      </c>
      <c r="L260" s="49">
        <v>0</v>
      </c>
      <c r="M260" s="7">
        <v>0</v>
      </c>
      <c r="N260" s="50">
        <f t="shared" si="297"/>
        <v>0</v>
      </c>
      <c r="O260" s="49">
        <v>0</v>
      </c>
      <c r="P260" s="7">
        <v>0</v>
      </c>
      <c r="Q260" s="50">
        <f t="shared" si="298"/>
        <v>0</v>
      </c>
      <c r="R260" s="77">
        <v>197.49424999999999</v>
      </c>
      <c r="S260" s="7">
        <v>1911.0029999999999</v>
      </c>
      <c r="T260" s="50">
        <f t="shared" si="299"/>
        <v>9676.2462704610389</v>
      </c>
      <c r="U260" s="49">
        <v>0</v>
      </c>
      <c r="V260" s="7">
        <v>0</v>
      </c>
      <c r="W260" s="50">
        <f t="shared" si="300"/>
        <v>0</v>
      </c>
      <c r="X260" s="49">
        <v>0</v>
      </c>
      <c r="Y260" s="7">
        <v>0</v>
      </c>
      <c r="Z260" s="50">
        <f t="shared" si="301"/>
        <v>0</v>
      </c>
      <c r="AA260" s="49">
        <v>0</v>
      </c>
      <c r="AB260" s="7">
        <v>0</v>
      </c>
      <c r="AC260" s="50">
        <f t="shared" si="302"/>
        <v>0</v>
      </c>
      <c r="AD260" s="49">
        <v>0</v>
      </c>
      <c r="AE260" s="7">
        <v>0</v>
      </c>
      <c r="AF260" s="50">
        <f t="shared" si="303"/>
        <v>0</v>
      </c>
      <c r="AG260" s="49">
        <v>0</v>
      </c>
      <c r="AH260" s="7">
        <v>0</v>
      </c>
      <c r="AI260" s="50">
        <f t="shared" si="304"/>
        <v>0</v>
      </c>
      <c r="AJ260" s="49">
        <v>0</v>
      </c>
      <c r="AK260" s="7">
        <v>0</v>
      </c>
      <c r="AL260" s="50">
        <f t="shared" si="305"/>
        <v>0</v>
      </c>
      <c r="AM260" s="49">
        <v>0</v>
      </c>
      <c r="AN260" s="7">
        <v>0</v>
      </c>
      <c r="AO260" s="50">
        <f t="shared" si="306"/>
        <v>0</v>
      </c>
      <c r="AP260" s="49">
        <v>0</v>
      </c>
      <c r="AQ260" s="7">
        <v>0</v>
      </c>
      <c r="AR260" s="50">
        <f t="shared" si="307"/>
        <v>0</v>
      </c>
      <c r="AS260" s="77">
        <v>23.625</v>
      </c>
      <c r="AT260" s="7">
        <v>158.19200000000001</v>
      </c>
      <c r="AU260" s="50">
        <f t="shared" si="308"/>
        <v>6695.9576719576726</v>
      </c>
      <c r="AV260" s="49">
        <v>0</v>
      </c>
      <c r="AW260" s="7">
        <v>0</v>
      </c>
      <c r="AX260" s="50">
        <f t="shared" si="309"/>
        <v>0</v>
      </c>
      <c r="AY260" s="49">
        <v>0</v>
      </c>
      <c r="AZ260" s="7">
        <v>0</v>
      </c>
      <c r="BA260" s="50">
        <f t="shared" si="310"/>
        <v>0</v>
      </c>
      <c r="BB260" s="49">
        <v>0</v>
      </c>
      <c r="BC260" s="7">
        <v>0</v>
      </c>
      <c r="BD260" s="50">
        <f t="shared" si="311"/>
        <v>0</v>
      </c>
      <c r="BE260" s="49">
        <v>0</v>
      </c>
      <c r="BF260" s="7">
        <v>0</v>
      </c>
      <c r="BG260" s="50">
        <f t="shared" si="312"/>
        <v>0</v>
      </c>
      <c r="BH260" s="49">
        <v>0</v>
      </c>
      <c r="BI260" s="7">
        <v>0</v>
      </c>
      <c r="BJ260" s="50">
        <f t="shared" si="313"/>
        <v>0</v>
      </c>
      <c r="BK260" s="49">
        <v>0</v>
      </c>
      <c r="BL260" s="7">
        <v>0</v>
      </c>
      <c r="BM260" s="50">
        <f t="shared" si="314"/>
        <v>0</v>
      </c>
      <c r="BN260" s="49">
        <v>0</v>
      </c>
      <c r="BO260" s="7">
        <v>0</v>
      </c>
      <c r="BP260" s="50">
        <f t="shared" si="315"/>
        <v>0</v>
      </c>
      <c r="BQ260" s="49">
        <v>0</v>
      </c>
      <c r="BR260" s="7">
        <v>0</v>
      </c>
      <c r="BS260" s="50">
        <f t="shared" si="316"/>
        <v>0</v>
      </c>
      <c r="BT260" s="8">
        <f t="shared" si="318"/>
        <v>221.11924999999999</v>
      </c>
      <c r="BU260" s="13">
        <f t="shared" si="319"/>
        <v>2069.1949999999997</v>
      </c>
    </row>
    <row r="261" spans="1:73" x14ac:dyDescent="0.3">
      <c r="A261" s="42">
        <v>2023</v>
      </c>
      <c r="B261" s="43" t="s">
        <v>13</v>
      </c>
      <c r="C261" s="49">
        <v>0</v>
      </c>
      <c r="D261" s="7">
        <v>0</v>
      </c>
      <c r="E261" s="50">
        <f t="shared" si="320"/>
        <v>0</v>
      </c>
      <c r="F261" s="49">
        <v>0</v>
      </c>
      <c r="G261" s="7">
        <v>0</v>
      </c>
      <c r="H261" s="50">
        <f t="shared" si="295"/>
        <v>0</v>
      </c>
      <c r="I261" s="49">
        <v>0</v>
      </c>
      <c r="J261" s="7">
        <v>0</v>
      </c>
      <c r="K261" s="50">
        <f t="shared" si="296"/>
        <v>0</v>
      </c>
      <c r="L261" s="49">
        <v>0</v>
      </c>
      <c r="M261" s="7">
        <v>0</v>
      </c>
      <c r="N261" s="50">
        <f t="shared" si="297"/>
        <v>0</v>
      </c>
      <c r="O261" s="49">
        <v>0</v>
      </c>
      <c r="P261" s="7">
        <v>0</v>
      </c>
      <c r="Q261" s="50">
        <f t="shared" si="298"/>
        <v>0</v>
      </c>
      <c r="R261" s="77">
        <v>64.8</v>
      </c>
      <c r="S261" s="7">
        <v>633.63900000000001</v>
      </c>
      <c r="T261" s="50">
        <f t="shared" si="299"/>
        <v>9778.3796296296296</v>
      </c>
      <c r="U261" s="49">
        <v>0</v>
      </c>
      <c r="V261" s="7">
        <v>0</v>
      </c>
      <c r="W261" s="50">
        <f t="shared" si="300"/>
        <v>0</v>
      </c>
      <c r="X261" s="49">
        <v>0</v>
      </c>
      <c r="Y261" s="7">
        <v>0</v>
      </c>
      <c r="Z261" s="50">
        <f t="shared" si="301"/>
        <v>0</v>
      </c>
      <c r="AA261" s="49">
        <v>0</v>
      </c>
      <c r="AB261" s="7">
        <v>0</v>
      </c>
      <c r="AC261" s="50">
        <f t="shared" si="302"/>
        <v>0</v>
      </c>
      <c r="AD261" s="49">
        <v>0</v>
      </c>
      <c r="AE261" s="7">
        <v>0</v>
      </c>
      <c r="AF261" s="50">
        <f t="shared" si="303"/>
        <v>0</v>
      </c>
      <c r="AG261" s="49">
        <v>0</v>
      </c>
      <c r="AH261" s="7">
        <v>0</v>
      </c>
      <c r="AI261" s="50">
        <f t="shared" si="304"/>
        <v>0</v>
      </c>
      <c r="AJ261" s="49">
        <v>0</v>
      </c>
      <c r="AK261" s="7">
        <v>0</v>
      </c>
      <c r="AL261" s="50">
        <f t="shared" si="305"/>
        <v>0</v>
      </c>
      <c r="AM261" s="49">
        <v>0</v>
      </c>
      <c r="AN261" s="7">
        <v>0</v>
      </c>
      <c r="AO261" s="50">
        <f t="shared" si="306"/>
        <v>0</v>
      </c>
      <c r="AP261" s="49">
        <v>0</v>
      </c>
      <c r="AQ261" s="7">
        <v>0</v>
      </c>
      <c r="AR261" s="50">
        <f t="shared" si="307"/>
        <v>0</v>
      </c>
      <c r="AS261" s="77">
        <v>23.625</v>
      </c>
      <c r="AT261" s="7">
        <v>157.65899999999999</v>
      </c>
      <c r="AU261" s="50">
        <f t="shared" si="308"/>
        <v>6673.3968253968251</v>
      </c>
      <c r="AV261" s="49">
        <v>0</v>
      </c>
      <c r="AW261" s="7">
        <v>0</v>
      </c>
      <c r="AX261" s="50">
        <f t="shared" si="309"/>
        <v>0</v>
      </c>
      <c r="AY261" s="49">
        <v>0</v>
      </c>
      <c r="AZ261" s="7">
        <v>0</v>
      </c>
      <c r="BA261" s="50">
        <f t="shared" si="310"/>
        <v>0</v>
      </c>
      <c r="BB261" s="49">
        <v>0</v>
      </c>
      <c r="BC261" s="7">
        <v>0</v>
      </c>
      <c r="BD261" s="50">
        <f t="shared" si="311"/>
        <v>0</v>
      </c>
      <c r="BE261" s="49">
        <v>0</v>
      </c>
      <c r="BF261" s="7">
        <v>0</v>
      </c>
      <c r="BG261" s="50">
        <f t="shared" si="312"/>
        <v>0</v>
      </c>
      <c r="BH261" s="77">
        <v>490</v>
      </c>
      <c r="BI261" s="7">
        <v>3119.6120000000001</v>
      </c>
      <c r="BJ261" s="50">
        <f t="shared" si="313"/>
        <v>6366.5551020408166</v>
      </c>
      <c r="BK261" s="49">
        <v>0</v>
      </c>
      <c r="BL261" s="7">
        <v>0</v>
      </c>
      <c r="BM261" s="50">
        <f t="shared" si="314"/>
        <v>0</v>
      </c>
      <c r="BN261" s="49">
        <v>0</v>
      </c>
      <c r="BO261" s="7">
        <v>0</v>
      </c>
      <c r="BP261" s="50">
        <f t="shared" si="315"/>
        <v>0</v>
      </c>
      <c r="BQ261" s="49">
        <v>0</v>
      </c>
      <c r="BR261" s="7">
        <v>0</v>
      </c>
      <c r="BS261" s="50">
        <f t="shared" si="316"/>
        <v>0</v>
      </c>
      <c r="BT261" s="8">
        <f t="shared" si="318"/>
        <v>578.42499999999995</v>
      </c>
      <c r="BU261" s="13">
        <f t="shared" si="319"/>
        <v>3910.91</v>
      </c>
    </row>
    <row r="262" spans="1:73" x14ac:dyDescent="0.3">
      <c r="A262" s="42">
        <v>2023</v>
      </c>
      <c r="B262" s="43" t="s">
        <v>14</v>
      </c>
      <c r="C262" s="49">
        <v>0</v>
      </c>
      <c r="D262" s="7">
        <v>0</v>
      </c>
      <c r="E262" s="50">
        <f t="shared" si="320"/>
        <v>0</v>
      </c>
      <c r="F262" s="49">
        <v>0</v>
      </c>
      <c r="G262" s="7">
        <v>0</v>
      </c>
      <c r="H262" s="50">
        <f t="shared" si="295"/>
        <v>0</v>
      </c>
      <c r="I262" s="49">
        <v>0</v>
      </c>
      <c r="J262" s="7">
        <v>0</v>
      </c>
      <c r="K262" s="50">
        <f t="shared" si="296"/>
        <v>0</v>
      </c>
      <c r="L262" s="49">
        <v>0</v>
      </c>
      <c r="M262" s="7">
        <v>0</v>
      </c>
      <c r="N262" s="50">
        <f t="shared" si="297"/>
        <v>0</v>
      </c>
      <c r="O262" s="49">
        <v>0</v>
      </c>
      <c r="P262" s="7">
        <v>0</v>
      </c>
      <c r="Q262" s="50">
        <f t="shared" si="298"/>
        <v>0</v>
      </c>
      <c r="R262" s="77">
        <v>174</v>
      </c>
      <c r="S262" s="7">
        <v>1627.2270000000001</v>
      </c>
      <c r="T262" s="50">
        <f t="shared" si="299"/>
        <v>9351.8793103448279</v>
      </c>
      <c r="U262" s="49">
        <v>0</v>
      </c>
      <c r="V262" s="7">
        <v>0</v>
      </c>
      <c r="W262" s="50">
        <f t="shared" si="300"/>
        <v>0</v>
      </c>
      <c r="X262" s="49">
        <v>0</v>
      </c>
      <c r="Y262" s="7">
        <v>0</v>
      </c>
      <c r="Z262" s="50">
        <f t="shared" si="301"/>
        <v>0</v>
      </c>
      <c r="AA262" s="49">
        <v>0</v>
      </c>
      <c r="AB262" s="7">
        <v>0</v>
      </c>
      <c r="AC262" s="50">
        <f t="shared" si="302"/>
        <v>0</v>
      </c>
      <c r="AD262" s="49">
        <v>0</v>
      </c>
      <c r="AE262" s="7">
        <v>0</v>
      </c>
      <c r="AF262" s="50">
        <f t="shared" si="303"/>
        <v>0</v>
      </c>
      <c r="AG262" s="49">
        <v>0</v>
      </c>
      <c r="AH262" s="7">
        <v>0</v>
      </c>
      <c r="AI262" s="50">
        <f t="shared" si="304"/>
        <v>0</v>
      </c>
      <c r="AJ262" s="49">
        <v>0</v>
      </c>
      <c r="AK262" s="7">
        <v>0</v>
      </c>
      <c r="AL262" s="50">
        <f t="shared" si="305"/>
        <v>0</v>
      </c>
      <c r="AM262" s="49">
        <v>0</v>
      </c>
      <c r="AN262" s="7">
        <v>0</v>
      </c>
      <c r="AO262" s="50">
        <f t="shared" si="306"/>
        <v>0</v>
      </c>
      <c r="AP262" s="49">
        <v>0</v>
      </c>
      <c r="AQ262" s="7">
        <v>0</v>
      </c>
      <c r="AR262" s="50">
        <f t="shared" si="307"/>
        <v>0</v>
      </c>
      <c r="AS262" s="77">
        <v>37.125</v>
      </c>
      <c r="AT262" s="7">
        <v>230.46600000000001</v>
      </c>
      <c r="AU262" s="50">
        <f t="shared" si="308"/>
        <v>6207.8383838383843</v>
      </c>
      <c r="AV262" s="49">
        <v>0</v>
      </c>
      <c r="AW262" s="7">
        <v>0</v>
      </c>
      <c r="AX262" s="50">
        <f t="shared" si="309"/>
        <v>0</v>
      </c>
      <c r="AY262" s="49">
        <v>0</v>
      </c>
      <c r="AZ262" s="7">
        <v>0</v>
      </c>
      <c r="BA262" s="50">
        <f t="shared" si="310"/>
        <v>0</v>
      </c>
      <c r="BB262" s="49">
        <v>0</v>
      </c>
      <c r="BC262" s="7">
        <v>0</v>
      </c>
      <c r="BD262" s="50">
        <f t="shared" si="311"/>
        <v>0</v>
      </c>
      <c r="BE262" s="49">
        <v>0</v>
      </c>
      <c r="BF262" s="7">
        <v>0</v>
      </c>
      <c r="BG262" s="50">
        <f t="shared" si="312"/>
        <v>0</v>
      </c>
      <c r="BH262" s="49">
        <v>0</v>
      </c>
      <c r="BI262" s="7">
        <v>0</v>
      </c>
      <c r="BJ262" s="50">
        <f t="shared" si="313"/>
        <v>0</v>
      </c>
      <c r="BK262" s="49">
        <v>0</v>
      </c>
      <c r="BL262" s="7">
        <v>0</v>
      </c>
      <c r="BM262" s="50">
        <f t="shared" si="314"/>
        <v>0</v>
      </c>
      <c r="BN262" s="49">
        <v>0</v>
      </c>
      <c r="BO262" s="7">
        <v>0</v>
      </c>
      <c r="BP262" s="50">
        <f t="shared" si="315"/>
        <v>0</v>
      </c>
      <c r="BQ262" s="49">
        <v>0</v>
      </c>
      <c r="BR262" s="7">
        <v>0</v>
      </c>
      <c r="BS262" s="50">
        <f t="shared" si="316"/>
        <v>0</v>
      </c>
      <c r="BT262" s="8">
        <f t="shared" si="318"/>
        <v>211.125</v>
      </c>
      <c r="BU262" s="13">
        <f t="shared" si="319"/>
        <v>1857.6930000000002</v>
      </c>
    </row>
    <row r="263" spans="1:73" x14ac:dyDescent="0.3">
      <c r="A263" s="42">
        <v>2023</v>
      </c>
      <c r="B263" s="50" t="s">
        <v>15</v>
      </c>
      <c r="C263" s="49">
        <v>0</v>
      </c>
      <c r="D263" s="7">
        <v>0</v>
      </c>
      <c r="E263" s="50">
        <f t="shared" si="320"/>
        <v>0</v>
      </c>
      <c r="F263" s="49">
        <v>0</v>
      </c>
      <c r="G263" s="7">
        <v>0</v>
      </c>
      <c r="H263" s="50">
        <f t="shared" si="295"/>
        <v>0</v>
      </c>
      <c r="I263" s="49">
        <v>0</v>
      </c>
      <c r="J263" s="7">
        <v>0</v>
      </c>
      <c r="K263" s="50">
        <f t="shared" si="296"/>
        <v>0</v>
      </c>
      <c r="L263" s="49">
        <v>0</v>
      </c>
      <c r="M263" s="7">
        <v>0</v>
      </c>
      <c r="N263" s="50">
        <f t="shared" si="297"/>
        <v>0</v>
      </c>
      <c r="O263" s="49">
        <v>0</v>
      </c>
      <c r="P263" s="7">
        <v>0</v>
      </c>
      <c r="Q263" s="50">
        <f t="shared" si="298"/>
        <v>0</v>
      </c>
      <c r="R263" s="77">
        <v>303.50721999999996</v>
      </c>
      <c r="S263" s="7">
        <v>2716.5219999999999</v>
      </c>
      <c r="T263" s="50">
        <f t="shared" si="299"/>
        <v>8950.4361708429878</v>
      </c>
      <c r="U263" s="49">
        <v>0</v>
      </c>
      <c r="V263" s="7">
        <v>0</v>
      </c>
      <c r="W263" s="50">
        <f t="shared" si="300"/>
        <v>0</v>
      </c>
      <c r="X263" s="49">
        <v>0</v>
      </c>
      <c r="Y263" s="7">
        <v>0</v>
      </c>
      <c r="Z263" s="50">
        <f t="shared" si="301"/>
        <v>0</v>
      </c>
      <c r="AA263" s="49">
        <v>0</v>
      </c>
      <c r="AB263" s="7">
        <v>0</v>
      </c>
      <c r="AC263" s="50">
        <f t="shared" si="302"/>
        <v>0</v>
      </c>
      <c r="AD263" s="49">
        <v>0</v>
      </c>
      <c r="AE263" s="7">
        <v>0</v>
      </c>
      <c r="AF263" s="50">
        <f t="shared" si="303"/>
        <v>0</v>
      </c>
      <c r="AG263" s="49">
        <v>0</v>
      </c>
      <c r="AH263" s="7">
        <v>0</v>
      </c>
      <c r="AI263" s="50">
        <f t="shared" si="304"/>
        <v>0</v>
      </c>
      <c r="AJ263" s="49">
        <v>0</v>
      </c>
      <c r="AK263" s="7">
        <v>0</v>
      </c>
      <c r="AL263" s="50">
        <f t="shared" si="305"/>
        <v>0</v>
      </c>
      <c r="AM263" s="49">
        <v>0</v>
      </c>
      <c r="AN263" s="7">
        <v>0</v>
      </c>
      <c r="AO263" s="50">
        <f t="shared" si="306"/>
        <v>0</v>
      </c>
      <c r="AP263" s="49">
        <v>0</v>
      </c>
      <c r="AQ263" s="7">
        <v>0</v>
      </c>
      <c r="AR263" s="50">
        <f t="shared" si="307"/>
        <v>0</v>
      </c>
      <c r="AS263" s="77">
        <v>47.765000000000001</v>
      </c>
      <c r="AT263" s="7">
        <v>289.68700000000001</v>
      </c>
      <c r="AU263" s="50">
        <f t="shared" si="308"/>
        <v>6064.8382707003038</v>
      </c>
      <c r="AV263" s="49">
        <v>0</v>
      </c>
      <c r="AW263" s="7">
        <v>0</v>
      </c>
      <c r="AX263" s="50">
        <f t="shared" si="309"/>
        <v>0</v>
      </c>
      <c r="AY263" s="49">
        <v>0</v>
      </c>
      <c r="AZ263" s="7">
        <v>0</v>
      </c>
      <c r="BA263" s="50">
        <f t="shared" si="310"/>
        <v>0</v>
      </c>
      <c r="BB263" s="49">
        <v>0</v>
      </c>
      <c r="BC263" s="7">
        <v>0</v>
      </c>
      <c r="BD263" s="50">
        <f t="shared" si="311"/>
        <v>0</v>
      </c>
      <c r="BE263" s="49">
        <v>0</v>
      </c>
      <c r="BF263" s="7">
        <v>0</v>
      </c>
      <c r="BG263" s="50">
        <f t="shared" si="312"/>
        <v>0</v>
      </c>
      <c r="BH263" s="49">
        <v>0</v>
      </c>
      <c r="BI263" s="7">
        <v>0</v>
      </c>
      <c r="BJ263" s="50">
        <f t="shared" si="313"/>
        <v>0</v>
      </c>
      <c r="BK263" s="49">
        <v>0</v>
      </c>
      <c r="BL263" s="7">
        <v>0</v>
      </c>
      <c r="BM263" s="50">
        <f t="shared" si="314"/>
        <v>0</v>
      </c>
      <c r="BN263" s="49">
        <v>0</v>
      </c>
      <c r="BO263" s="7">
        <v>0</v>
      </c>
      <c r="BP263" s="50">
        <f t="shared" si="315"/>
        <v>0</v>
      </c>
      <c r="BQ263" s="49">
        <v>0</v>
      </c>
      <c r="BR263" s="7">
        <v>0</v>
      </c>
      <c r="BS263" s="50">
        <f t="shared" si="316"/>
        <v>0</v>
      </c>
      <c r="BT263" s="8">
        <f t="shared" si="318"/>
        <v>351.27221999999995</v>
      </c>
      <c r="BU263" s="13">
        <f t="shared" si="319"/>
        <v>3006.2089999999998</v>
      </c>
    </row>
    <row r="264" spans="1:73" x14ac:dyDescent="0.3">
      <c r="A264" s="42">
        <v>2023</v>
      </c>
      <c r="B264" s="43" t="s">
        <v>16</v>
      </c>
      <c r="C264" s="77">
        <v>20.350000000000001</v>
      </c>
      <c r="D264" s="7">
        <v>190.21799999999999</v>
      </c>
      <c r="E264" s="50">
        <f t="shared" si="320"/>
        <v>9347.3218673218671</v>
      </c>
      <c r="F264" s="49">
        <v>0</v>
      </c>
      <c r="G264" s="7">
        <v>0</v>
      </c>
      <c r="H264" s="50">
        <f t="shared" si="295"/>
        <v>0</v>
      </c>
      <c r="I264" s="49">
        <v>0</v>
      </c>
      <c r="J264" s="7">
        <v>0</v>
      </c>
      <c r="K264" s="50">
        <f t="shared" si="296"/>
        <v>0</v>
      </c>
      <c r="L264" s="49">
        <v>0</v>
      </c>
      <c r="M264" s="7">
        <v>0</v>
      </c>
      <c r="N264" s="50">
        <f t="shared" si="297"/>
        <v>0</v>
      </c>
      <c r="O264" s="49">
        <v>0</v>
      </c>
      <c r="P264" s="7">
        <v>0</v>
      </c>
      <c r="Q264" s="50">
        <f t="shared" si="298"/>
        <v>0</v>
      </c>
      <c r="R264" s="77">
        <v>127.875</v>
      </c>
      <c r="S264" s="7">
        <v>1143.3119999999999</v>
      </c>
      <c r="T264" s="50">
        <f t="shared" si="299"/>
        <v>8940.8563049853365</v>
      </c>
      <c r="U264" s="49">
        <v>0</v>
      </c>
      <c r="V264" s="7">
        <v>0</v>
      </c>
      <c r="W264" s="50">
        <f t="shared" si="300"/>
        <v>0</v>
      </c>
      <c r="X264" s="49">
        <v>0</v>
      </c>
      <c r="Y264" s="7">
        <v>0</v>
      </c>
      <c r="Z264" s="50">
        <f t="shared" si="301"/>
        <v>0</v>
      </c>
      <c r="AA264" s="77">
        <v>0.78339999999999999</v>
      </c>
      <c r="AB264" s="7">
        <v>15.881</v>
      </c>
      <c r="AC264" s="50">
        <f t="shared" si="302"/>
        <v>20271.891753893287</v>
      </c>
      <c r="AD264" s="49">
        <v>0</v>
      </c>
      <c r="AE264" s="7">
        <v>0</v>
      </c>
      <c r="AF264" s="50">
        <f t="shared" si="303"/>
        <v>0</v>
      </c>
      <c r="AG264" s="49">
        <v>0</v>
      </c>
      <c r="AH264" s="7">
        <v>0</v>
      </c>
      <c r="AI264" s="50">
        <f t="shared" si="304"/>
        <v>0</v>
      </c>
      <c r="AJ264" s="49">
        <v>0</v>
      </c>
      <c r="AK264" s="7">
        <v>0</v>
      </c>
      <c r="AL264" s="50">
        <f t="shared" si="305"/>
        <v>0</v>
      </c>
      <c r="AM264" s="49">
        <v>0</v>
      </c>
      <c r="AN264" s="7">
        <v>0</v>
      </c>
      <c r="AO264" s="50">
        <f t="shared" si="306"/>
        <v>0</v>
      </c>
      <c r="AP264" s="49">
        <v>0</v>
      </c>
      <c r="AQ264" s="7">
        <v>0</v>
      </c>
      <c r="AR264" s="50">
        <f t="shared" si="307"/>
        <v>0</v>
      </c>
      <c r="AS264" s="77">
        <v>23.625</v>
      </c>
      <c r="AT264" s="7">
        <v>141.631</v>
      </c>
      <c r="AU264" s="50">
        <f t="shared" si="308"/>
        <v>5994.9629629629626</v>
      </c>
      <c r="AV264" s="49">
        <v>0</v>
      </c>
      <c r="AW264" s="7">
        <v>0</v>
      </c>
      <c r="AX264" s="50">
        <f t="shared" si="309"/>
        <v>0</v>
      </c>
      <c r="AY264" s="49">
        <v>0</v>
      </c>
      <c r="AZ264" s="7">
        <v>0</v>
      </c>
      <c r="BA264" s="50">
        <f t="shared" si="310"/>
        <v>0</v>
      </c>
      <c r="BB264" s="49">
        <v>0</v>
      </c>
      <c r="BC264" s="7">
        <v>0</v>
      </c>
      <c r="BD264" s="50">
        <f t="shared" si="311"/>
        <v>0</v>
      </c>
      <c r="BE264" s="49">
        <v>0</v>
      </c>
      <c r="BF264" s="7">
        <v>0</v>
      </c>
      <c r="BG264" s="50">
        <f t="shared" si="312"/>
        <v>0</v>
      </c>
      <c r="BH264" s="49">
        <v>0</v>
      </c>
      <c r="BI264" s="7">
        <v>0</v>
      </c>
      <c r="BJ264" s="50">
        <f t="shared" si="313"/>
        <v>0</v>
      </c>
      <c r="BK264" s="49">
        <v>0</v>
      </c>
      <c r="BL264" s="7">
        <v>0</v>
      </c>
      <c r="BM264" s="50">
        <f t="shared" si="314"/>
        <v>0</v>
      </c>
      <c r="BN264" s="49">
        <v>0</v>
      </c>
      <c r="BO264" s="7">
        <v>0</v>
      </c>
      <c r="BP264" s="50">
        <f t="shared" si="315"/>
        <v>0</v>
      </c>
      <c r="BQ264" s="49">
        <v>0</v>
      </c>
      <c r="BR264" s="7">
        <v>0</v>
      </c>
      <c r="BS264" s="50">
        <f t="shared" si="316"/>
        <v>0</v>
      </c>
      <c r="BT264" s="8">
        <f t="shared" si="318"/>
        <v>172.63339999999999</v>
      </c>
      <c r="BU264" s="13">
        <f t="shared" si="319"/>
        <v>1491.0420000000001</v>
      </c>
    </row>
    <row r="265" spans="1:73" s="78" customFormat="1" ht="15" thickBot="1" x14ac:dyDescent="0.35">
      <c r="A265" s="44"/>
      <c r="B265" s="45" t="s">
        <v>17</v>
      </c>
      <c r="C265" s="52">
        <f t="shared" ref="C265:D265" si="321">SUM(C253:C264)</f>
        <v>20.350000000000001</v>
      </c>
      <c r="D265" s="33">
        <f t="shared" si="321"/>
        <v>190.21799999999999</v>
      </c>
      <c r="E265" s="53"/>
      <c r="F265" s="52">
        <f t="shared" ref="F265:G265" si="322">SUM(F253:F264)</f>
        <v>0</v>
      </c>
      <c r="G265" s="33">
        <f t="shared" si="322"/>
        <v>0</v>
      </c>
      <c r="H265" s="53"/>
      <c r="I265" s="52">
        <f t="shared" ref="I265:J265" si="323">SUM(I253:I264)</f>
        <v>0</v>
      </c>
      <c r="J265" s="33">
        <f t="shared" si="323"/>
        <v>0</v>
      </c>
      <c r="K265" s="53"/>
      <c r="L265" s="52">
        <f t="shared" ref="L265:M265" si="324">SUM(L253:L264)</f>
        <v>0</v>
      </c>
      <c r="M265" s="33">
        <f t="shared" si="324"/>
        <v>0</v>
      </c>
      <c r="N265" s="53"/>
      <c r="O265" s="52">
        <f t="shared" ref="O265:P265" si="325">SUM(O253:O264)</f>
        <v>0</v>
      </c>
      <c r="P265" s="33">
        <f t="shared" si="325"/>
        <v>0</v>
      </c>
      <c r="Q265" s="53"/>
      <c r="R265" s="52">
        <f t="shared" ref="R265:S265" si="326">SUM(R253:R264)</f>
        <v>1598.6168699999998</v>
      </c>
      <c r="S265" s="33">
        <f t="shared" si="326"/>
        <v>15675.408999999998</v>
      </c>
      <c r="T265" s="53"/>
      <c r="U265" s="52">
        <f t="shared" ref="U265:V265" si="327">SUM(U253:U264)</f>
        <v>0</v>
      </c>
      <c r="V265" s="33">
        <f t="shared" si="327"/>
        <v>0</v>
      </c>
      <c r="W265" s="53"/>
      <c r="X265" s="52">
        <f t="shared" ref="X265:Y265" si="328">SUM(X253:X264)</f>
        <v>0</v>
      </c>
      <c r="Y265" s="33">
        <f t="shared" si="328"/>
        <v>0</v>
      </c>
      <c r="Z265" s="53"/>
      <c r="AA265" s="52">
        <f t="shared" ref="AA265:AB265" si="329">SUM(AA253:AA264)</f>
        <v>0.79318999999999995</v>
      </c>
      <c r="AB265" s="33">
        <f t="shared" si="329"/>
        <v>16.545000000000002</v>
      </c>
      <c r="AC265" s="53"/>
      <c r="AD265" s="52">
        <f t="shared" ref="AD265:AE265" si="330">SUM(AD253:AD264)</f>
        <v>23.3</v>
      </c>
      <c r="AE265" s="33">
        <f t="shared" si="330"/>
        <v>220.50200000000001</v>
      </c>
      <c r="AF265" s="53"/>
      <c r="AG265" s="52">
        <f t="shared" ref="AG265:AH265" si="331">SUM(AG253:AG264)</f>
        <v>0</v>
      </c>
      <c r="AH265" s="33">
        <f t="shared" si="331"/>
        <v>0</v>
      </c>
      <c r="AI265" s="53"/>
      <c r="AJ265" s="52">
        <f t="shared" ref="AJ265:AK265" si="332">SUM(AJ253:AJ264)</f>
        <v>0</v>
      </c>
      <c r="AK265" s="33">
        <f t="shared" si="332"/>
        <v>0</v>
      </c>
      <c r="AL265" s="53"/>
      <c r="AM265" s="52">
        <f t="shared" ref="AM265:AN265" si="333">SUM(AM253:AM264)</f>
        <v>0</v>
      </c>
      <c r="AN265" s="33">
        <f t="shared" si="333"/>
        <v>0</v>
      </c>
      <c r="AO265" s="53"/>
      <c r="AP265" s="52">
        <f t="shared" ref="AP265:AQ265" si="334">SUM(AP253:AP264)</f>
        <v>0</v>
      </c>
      <c r="AQ265" s="33">
        <f t="shared" si="334"/>
        <v>0</v>
      </c>
      <c r="AR265" s="53"/>
      <c r="AS265" s="52">
        <f t="shared" ref="AS265:AT265" si="335">SUM(AS253:AS264)</f>
        <v>269.39</v>
      </c>
      <c r="AT265" s="33">
        <f t="shared" si="335"/>
        <v>1817.3219999999999</v>
      </c>
      <c r="AU265" s="53"/>
      <c r="AV265" s="52">
        <f t="shared" ref="AV265:AW265" si="336">SUM(AV253:AV264)</f>
        <v>0</v>
      </c>
      <c r="AW265" s="33">
        <f t="shared" si="336"/>
        <v>0</v>
      </c>
      <c r="AX265" s="53"/>
      <c r="AY265" s="52">
        <f t="shared" ref="AY265:AZ265" si="337">SUM(AY253:AY264)</f>
        <v>0</v>
      </c>
      <c r="AZ265" s="33">
        <f t="shared" si="337"/>
        <v>0</v>
      </c>
      <c r="BA265" s="53"/>
      <c r="BB265" s="52">
        <f t="shared" ref="BB265:BC265" si="338">SUM(BB253:BB264)</f>
        <v>0</v>
      </c>
      <c r="BC265" s="33">
        <f t="shared" si="338"/>
        <v>0</v>
      </c>
      <c r="BD265" s="53"/>
      <c r="BE265" s="52">
        <f t="shared" ref="BE265:BF265" si="339">SUM(BE253:BE264)</f>
        <v>0</v>
      </c>
      <c r="BF265" s="33">
        <f t="shared" si="339"/>
        <v>0</v>
      </c>
      <c r="BG265" s="53"/>
      <c r="BH265" s="52">
        <f t="shared" ref="BH265:BI265" si="340">SUM(BH253:BH264)</f>
        <v>490</v>
      </c>
      <c r="BI265" s="33">
        <f t="shared" si="340"/>
        <v>3119.6120000000001</v>
      </c>
      <c r="BJ265" s="53"/>
      <c r="BK265" s="52">
        <f t="shared" ref="BK265:BL265" si="341">SUM(BK253:BK264)</f>
        <v>0</v>
      </c>
      <c r="BL265" s="33">
        <f t="shared" si="341"/>
        <v>0</v>
      </c>
      <c r="BM265" s="53"/>
      <c r="BN265" s="52">
        <f t="shared" ref="BN265:BO265" si="342">SUM(BN253:BN264)</f>
        <v>0</v>
      </c>
      <c r="BO265" s="33">
        <f t="shared" si="342"/>
        <v>0</v>
      </c>
      <c r="BP265" s="53"/>
      <c r="BQ265" s="52">
        <f t="shared" ref="BQ265:BR265" si="343">SUM(BQ253:BQ264)</f>
        <v>0</v>
      </c>
      <c r="BR265" s="33">
        <f t="shared" si="343"/>
        <v>0</v>
      </c>
      <c r="BS265" s="53"/>
      <c r="BT265" s="34">
        <f t="shared" si="318"/>
        <v>2402.4500599999997</v>
      </c>
      <c r="BU265" s="35">
        <f t="shared" si="319"/>
        <v>21039.608</v>
      </c>
    </row>
    <row r="266" spans="1:73" x14ac:dyDescent="0.3">
      <c r="A266" s="42">
        <v>2024</v>
      </c>
      <c r="B266" s="43" t="s">
        <v>5</v>
      </c>
      <c r="C266" s="49">
        <v>0</v>
      </c>
      <c r="D266" s="7">
        <v>0</v>
      </c>
      <c r="E266" s="50">
        <f>IF(C266=0,0,D266/C266*1000)</f>
        <v>0</v>
      </c>
      <c r="F266" s="49">
        <v>0</v>
      </c>
      <c r="G266" s="7">
        <v>0</v>
      </c>
      <c r="H266" s="50">
        <f t="shared" ref="H266:H277" si="344">IF(F266=0,0,G266/F266*1000)</f>
        <v>0</v>
      </c>
      <c r="I266" s="49">
        <v>0</v>
      </c>
      <c r="J266" s="7">
        <v>0</v>
      </c>
      <c r="K266" s="50">
        <f t="shared" ref="K266:K277" si="345">IF(I266=0,0,J266/I266*1000)</f>
        <v>0</v>
      </c>
      <c r="L266" s="49">
        <v>0</v>
      </c>
      <c r="M266" s="7">
        <v>0</v>
      </c>
      <c r="N266" s="50">
        <f t="shared" ref="N266:N277" si="346">IF(L266=0,0,M266/L266*1000)</f>
        <v>0</v>
      </c>
      <c r="O266" s="49">
        <v>0</v>
      </c>
      <c r="P266" s="7">
        <v>0</v>
      </c>
      <c r="Q266" s="50">
        <f t="shared" ref="Q266:Q277" si="347">IF(O266=0,0,P266/O266*1000)</f>
        <v>0</v>
      </c>
      <c r="R266" s="79">
        <v>24.0901</v>
      </c>
      <c r="S266" s="80">
        <v>219.72800000000001</v>
      </c>
      <c r="T266" s="50">
        <f t="shared" ref="T266:T277" si="348">IF(R266=0,0,S266/R266*1000)</f>
        <v>9121.0912366490811</v>
      </c>
      <c r="U266" s="49">
        <v>0</v>
      </c>
      <c r="V266" s="7">
        <v>0</v>
      </c>
      <c r="W266" s="50">
        <f t="shared" ref="W266:W277" si="349">IF(U266=0,0,V266/U266*1000)</f>
        <v>0</v>
      </c>
      <c r="X266" s="49">
        <v>0</v>
      </c>
      <c r="Y266" s="7">
        <v>0</v>
      </c>
      <c r="Z266" s="50">
        <f t="shared" ref="Z266:Z277" si="350">IF(X266=0,0,Y266/X266*1000)</f>
        <v>0</v>
      </c>
      <c r="AA266" s="49">
        <v>0</v>
      </c>
      <c r="AB266" s="7">
        <v>0</v>
      </c>
      <c r="AC266" s="50">
        <f t="shared" ref="AC266:AC277" si="351">IF(AA266=0,0,AB266/AA266*1000)</f>
        <v>0</v>
      </c>
      <c r="AD266" s="79">
        <v>23.4</v>
      </c>
      <c r="AE266" s="80">
        <v>214.839</v>
      </c>
      <c r="AF266" s="50">
        <f t="shared" ref="AF266:AF277" si="352">IF(AD266=0,0,AE266/AD266*1000)</f>
        <v>9181.1538461538457</v>
      </c>
      <c r="AG266" s="49">
        <v>0</v>
      </c>
      <c r="AH266" s="7">
        <v>0</v>
      </c>
      <c r="AI266" s="50">
        <f t="shared" ref="AI266:AI277" si="353">IF(AG266=0,0,AH266/AG266*1000)</f>
        <v>0</v>
      </c>
      <c r="AJ266" s="49">
        <v>0</v>
      </c>
      <c r="AK266" s="7">
        <v>0</v>
      </c>
      <c r="AL266" s="50">
        <f t="shared" ref="AL266:AL277" si="354">IF(AJ266=0,0,AK266/AJ266*1000)</f>
        <v>0</v>
      </c>
      <c r="AM266" s="49">
        <v>0</v>
      </c>
      <c r="AN266" s="7">
        <v>0</v>
      </c>
      <c r="AO266" s="50">
        <f t="shared" ref="AO266:AO277" si="355">IF(AM266=0,0,AN266/AM266*1000)</f>
        <v>0</v>
      </c>
      <c r="AP266" s="49">
        <v>0</v>
      </c>
      <c r="AQ266" s="7">
        <v>0</v>
      </c>
      <c r="AR266" s="50">
        <f t="shared" ref="AR266:AR277" si="356">IF(AP266=0,0,AQ266/AP266*1000)</f>
        <v>0</v>
      </c>
      <c r="AS266" s="49">
        <v>0</v>
      </c>
      <c r="AT266" s="7">
        <v>0</v>
      </c>
      <c r="AU266" s="50">
        <f t="shared" ref="AU266:AU277" si="357">IF(AS266=0,0,AT266/AS266*1000)</f>
        <v>0</v>
      </c>
      <c r="AV266" s="49">
        <v>0</v>
      </c>
      <c r="AW266" s="7">
        <v>0</v>
      </c>
      <c r="AX266" s="50">
        <f t="shared" ref="AX266:AX277" si="358">IF(AV266=0,0,AW266/AV266*1000)</f>
        <v>0</v>
      </c>
      <c r="AY266" s="49">
        <v>0</v>
      </c>
      <c r="AZ266" s="7">
        <v>0</v>
      </c>
      <c r="BA266" s="50">
        <f t="shared" ref="BA266:BA277" si="359">IF(AY266=0,0,AZ266/AY266*1000)</f>
        <v>0</v>
      </c>
      <c r="BB266" s="49">
        <v>0</v>
      </c>
      <c r="BC266" s="7">
        <v>0</v>
      </c>
      <c r="BD266" s="50">
        <f t="shared" ref="BD266:BD277" si="360">IF(BB266=0,0,BC266/BB266*1000)</f>
        <v>0</v>
      </c>
      <c r="BE266" s="49">
        <v>0</v>
      </c>
      <c r="BF266" s="7">
        <v>0</v>
      </c>
      <c r="BG266" s="50">
        <f t="shared" ref="BG266:BG277" si="361">IF(BE266=0,0,BF266/BE266*1000)</f>
        <v>0</v>
      </c>
      <c r="BH266" s="49">
        <v>0</v>
      </c>
      <c r="BI266" s="7">
        <v>0</v>
      </c>
      <c r="BJ266" s="50">
        <f t="shared" ref="BJ266:BJ277" si="362">IF(BH266=0,0,BI266/BH266*1000)</f>
        <v>0</v>
      </c>
      <c r="BK266" s="49">
        <v>0</v>
      </c>
      <c r="BL266" s="7">
        <v>0</v>
      </c>
      <c r="BM266" s="50">
        <f t="shared" ref="BM266:BM277" si="363">IF(BK266=0,0,BL266/BK266*1000)</f>
        <v>0</v>
      </c>
      <c r="BN266" s="49">
        <v>0</v>
      </c>
      <c r="BO266" s="7">
        <v>0</v>
      </c>
      <c r="BP266" s="50">
        <f t="shared" ref="BP266:BP277" si="364">IF(BN266=0,0,BO266/BN266*1000)</f>
        <v>0</v>
      </c>
      <c r="BQ266" s="49">
        <v>0</v>
      </c>
      <c r="BR266" s="7">
        <v>0</v>
      </c>
      <c r="BS266" s="50">
        <f t="shared" ref="BS266:BS277" si="365">IF(BQ266=0,0,BR266/BQ266*1000)</f>
        <v>0</v>
      </c>
      <c r="BT266" s="8">
        <f>SUMIF($C$5:$BS$5,"Ton",C266:BS266)</f>
        <v>47.490099999999998</v>
      </c>
      <c r="BU266" s="13">
        <f>SUMIF($C$5:$BS$5,"F*",C266:BS266)</f>
        <v>434.56700000000001</v>
      </c>
    </row>
    <row r="267" spans="1:73" x14ac:dyDescent="0.3">
      <c r="A267" s="42">
        <v>2024</v>
      </c>
      <c r="B267" s="43" t="s">
        <v>6</v>
      </c>
      <c r="C267" s="49">
        <v>0</v>
      </c>
      <c r="D267" s="7">
        <v>0</v>
      </c>
      <c r="E267" s="50">
        <f t="shared" ref="E267:E268" si="366">IF(C267=0,0,D267/C267*1000)</f>
        <v>0</v>
      </c>
      <c r="F267" s="49">
        <v>0</v>
      </c>
      <c r="G267" s="7">
        <v>0</v>
      </c>
      <c r="H267" s="50">
        <f t="shared" si="344"/>
        <v>0</v>
      </c>
      <c r="I267" s="49">
        <v>0</v>
      </c>
      <c r="J267" s="7">
        <v>0</v>
      </c>
      <c r="K267" s="50">
        <f t="shared" si="345"/>
        <v>0</v>
      </c>
      <c r="L267" s="49">
        <v>0</v>
      </c>
      <c r="M267" s="7">
        <v>0</v>
      </c>
      <c r="N267" s="50">
        <f t="shared" si="346"/>
        <v>0</v>
      </c>
      <c r="O267" s="49">
        <v>0</v>
      </c>
      <c r="P267" s="7">
        <v>0</v>
      </c>
      <c r="Q267" s="50">
        <f t="shared" si="347"/>
        <v>0</v>
      </c>
      <c r="R267" s="77">
        <v>20</v>
      </c>
      <c r="S267" s="7">
        <v>168.16300000000001</v>
      </c>
      <c r="T267" s="50">
        <f t="shared" si="348"/>
        <v>8408.1500000000015</v>
      </c>
      <c r="U267" s="49">
        <v>0</v>
      </c>
      <c r="V267" s="7">
        <v>0</v>
      </c>
      <c r="W267" s="50">
        <f t="shared" si="349"/>
        <v>0</v>
      </c>
      <c r="X267" s="49">
        <v>0</v>
      </c>
      <c r="Y267" s="7">
        <v>0</v>
      </c>
      <c r="Z267" s="50">
        <f t="shared" si="350"/>
        <v>0</v>
      </c>
      <c r="AA267" s="49">
        <v>0</v>
      </c>
      <c r="AB267" s="7">
        <v>0</v>
      </c>
      <c r="AC267" s="50">
        <f t="shared" si="351"/>
        <v>0</v>
      </c>
      <c r="AD267" s="49">
        <v>0</v>
      </c>
      <c r="AE267" s="7">
        <v>0</v>
      </c>
      <c r="AF267" s="50">
        <f t="shared" si="352"/>
        <v>0</v>
      </c>
      <c r="AG267" s="49">
        <v>0</v>
      </c>
      <c r="AH267" s="7">
        <v>0</v>
      </c>
      <c r="AI267" s="50">
        <f t="shared" si="353"/>
        <v>0</v>
      </c>
      <c r="AJ267" s="49">
        <v>0</v>
      </c>
      <c r="AK267" s="7">
        <v>0</v>
      </c>
      <c r="AL267" s="50">
        <f t="shared" si="354"/>
        <v>0</v>
      </c>
      <c r="AM267" s="49">
        <v>0</v>
      </c>
      <c r="AN267" s="7">
        <v>0</v>
      </c>
      <c r="AO267" s="50">
        <f t="shared" si="355"/>
        <v>0</v>
      </c>
      <c r="AP267" s="49">
        <v>0</v>
      </c>
      <c r="AQ267" s="7">
        <v>0</v>
      </c>
      <c r="AR267" s="50">
        <f t="shared" si="356"/>
        <v>0</v>
      </c>
      <c r="AS267" s="77">
        <v>23.625</v>
      </c>
      <c r="AT267" s="7">
        <v>140.48400000000001</v>
      </c>
      <c r="AU267" s="50">
        <f t="shared" si="357"/>
        <v>5946.4126984126988</v>
      </c>
      <c r="AV267" s="49">
        <v>0</v>
      </c>
      <c r="AW267" s="7">
        <v>0</v>
      </c>
      <c r="AX267" s="50">
        <f t="shared" si="358"/>
        <v>0</v>
      </c>
      <c r="AY267" s="49">
        <v>0</v>
      </c>
      <c r="AZ267" s="7">
        <v>0</v>
      </c>
      <c r="BA267" s="50">
        <f t="shared" si="359"/>
        <v>0</v>
      </c>
      <c r="BB267" s="49">
        <v>0</v>
      </c>
      <c r="BC267" s="7">
        <v>0</v>
      </c>
      <c r="BD267" s="50">
        <f t="shared" si="360"/>
        <v>0</v>
      </c>
      <c r="BE267" s="49">
        <v>0</v>
      </c>
      <c r="BF267" s="7">
        <v>0</v>
      </c>
      <c r="BG267" s="50">
        <f t="shared" si="361"/>
        <v>0</v>
      </c>
      <c r="BH267" s="49">
        <v>0</v>
      </c>
      <c r="BI267" s="7">
        <v>0</v>
      </c>
      <c r="BJ267" s="50">
        <f t="shared" si="362"/>
        <v>0</v>
      </c>
      <c r="BK267" s="49">
        <v>0</v>
      </c>
      <c r="BL267" s="7">
        <v>0</v>
      </c>
      <c r="BM267" s="50">
        <f t="shared" si="363"/>
        <v>0</v>
      </c>
      <c r="BN267" s="77">
        <v>4.4409999999999998E-2</v>
      </c>
      <c r="BO267" s="7">
        <v>1.9830000000000001</v>
      </c>
      <c r="BP267" s="50">
        <f t="shared" si="364"/>
        <v>44652.105381670801</v>
      </c>
      <c r="BQ267" s="49">
        <v>0</v>
      </c>
      <c r="BR267" s="7">
        <v>0</v>
      </c>
      <c r="BS267" s="50">
        <f t="shared" si="365"/>
        <v>0</v>
      </c>
      <c r="BT267" s="8">
        <f t="shared" ref="BT267:BT278" si="367">SUMIF($C$5:$BS$5,"Ton",C267:BS267)</f>
        <v>43.669409999999999</v>
      </c>
      <c r="BU267" s="13">
        <f t="shared" ref="BU267:BU278" si="368">SUMIF($C$5:$BS$5,"F*",C267:BS267)</f>
        <v>310.63000000000005</v>
      </c>
    </row>
    <row r="268" spans="1:73" x14ac:dyDescent="0.3">
      <c r="A268" s="42">
        <v>2024</v>
      </c>
      <c r="B268" s="43" t="s">
        <v>7</v>
      </c>
      <c r="C268" s="49">
        <v>0</v>
      </c>
      <c r="D268" s="7">
        <v>0</v>
      </c>
      <c r="E268" s="50">
        <f t="shared" si="366"/>
        <v>0</v>
      </c>
      <c r="F268" s="49">
        <v>0</v>
      </c>
      <c r="G268" s="7">
        <v>0</v>
      </c>
      <c r="H268" s="50">
        <f t="shared" si="344"/>
        <v>0</v>
      </c>
      <c r="I268" s="49">
        <v>0</v>
      </c>
      <c r="J268" s="7">
        <v>0</v>
      </c>
      <c r="K268" s="50">
        <f t="shared" si="345"/>
        <v>0</v>
      </c>
      <c r="L268" s="49">
        <v>0</v>
      </c>
      <c r="M268" s="7">
        <v>0</v>
      </c>
      <c r="N268" s="50">
        <f t="shared" si="346"/>
        <v>0</v>
      </c>
      <c r="O268" s="49">
        <v>0</v>
      </c>
      <c r="P268" s="7">
        <v>0</v>
      </c>
      <c r="Q268" s="50">
        <f t="shared" si="347"/>
        <v>0</v>
      </c>
      <c r="R268" s="77">
        <v>63</v>
      </c>
      <c r="S268" s="7">
        <v>578.31799999999998</v>
      </c>
      <c r="T268" s="50">
        <f t="shared" si="348"/>
        <v>9179.6507936507933</v>
      </c>
      <c r="U268" s="49">
        <v>0</v>
      </c>
      <c r="V268" s="7">
        <v>0</v>
      </c>
      <c r="W268" s="50">
        <f t="shared" si="349"/>
        <v>0</v>
      </c>
      <c r="X268" s="49">
        <v>0</v>
      </c>
      <c r="Y268" s="7">
        <v>0</v>
      </c>
      <c r="Z268" s="50">
        <f t="shared" si="350"/>
        <v>0</v>
      </c>
      <c r="AA268" s="49">
        <v>0</v>
      </c>
      <c r="AB268" s="7">
        <v>0</v>
      </c>
      <c r="AC268" s="50">
        <f t="shared" si="351"/>
        <v>0</v>
      </c>
      <c r="AD268" s="49">
        <v>0</v>
      </c>
      <c r="AE268" s="7">
        <v>0</v>
      </c>
      <c r="AF268" s="50">
        <f t="shared" si="352"/>
        <v>0</v>
      </c>
      <c r="AG268" s="49">
        <v>0</v>
      </c>
      <c r="AH268" s="7">
        <v>0</v>
      </c>
      <c r="AI268" s="50">
        <f t="shared" si="353"/>
        <v>0</v>
      </c>
      <c r="AJ268" s="49">
        <v>0</v>
      </c>
      <c r="AK268" s="7">
        <v>0</v>
      </c>
      <c r="AL268" s="50">
        <f t="shared" si="354"/>
        <v>0</v>
      </c>
      <c r="AM268" s="49">
        <v>0</v>
      </c>
      <c r="AN268" s="7">
        <v>0</v>
      </c>
      <c r="AO268" s="50">
        <f t="shared" si="355"/>
        <v>0</v>
      </c>
      <c r="AP268" s="49">
        <v>0</v>
      </c>
      <c r="AQ268" s="7">
        <v>0</v>
      </c>
      <c r="AR268" s="50">
        <f t="shared" si="356"/>
        <v>0</v>
      </c>
      <c r="AS268" s="77">
        <v>23.625</v>
      </c>
      <c r="AT268" s="7">
        <v>139.51900000000001</v>
      </c>
      <c r="AU268" s="50">
        <f t="shared" si="357"/>
        <v>5905.5661375661375</v>
      </c>
      <c r="AV268" s="49">
        <v>0</v>
      </c>
      <c r="AW268" s="7">
        <v>0</v>
      </c>
      <c r="AX268" s="50">
        <f t="shared" si="358"/>
        <v>0</v>
      </c>
      <c r="AY268" s="49">
        <v>0</v>
      </c>
      <c r="AZ268" s="7">
        <v>0</v>
      </c>
      <c r="BA268" s="50">
        <f t="shared" si="359"/>
        <v>0</v>
      </c>
      <c r="BB268" s="49">
        <v>0</v>
      </c>
      <c r="BC268" s="7">
        <v>0</v>
      </c>
      <c r="BD268" s="50">
        <f t="shared" si="360"/>
        <v>0</v>
      </c>
      <c r="BE268" s="49">
        <v>0</v>
      </c>
      <c r="BF268" s="7">
        <v>0</v>
      </c>
      <c r="BG268" s="50">
        <f t="shared" si="361"/>
        <v>0</v>
      </c>
      <c r="BH268" s="49">
        <v>0</v>
      </c>
      <c r="BI268" s="7">
        <v>0</v>
      </c>
      <c r="BJ268" s="50">
        <f t="shared" si="362"/>
        <v>0</v>
      </c>
      <c r="BK268" s="49">
        <v>0</v>
      </c>
      <c r="BL268" s="7">
        <v>0</v>
      </c>
      <c r="BM268" s="50">
        <f t="shared" si="363"/>
        <v>0</v>
      </c>
      <c r="BN268" s="49">
        <v>0</v>
      </c>
      <c r="BO268" s="7">
        <v>0</v>
      </c>
      <c r="BP268" s="50">
        <f t="shared" si="364"/>
        <v>0</v>
      </c>
      <c r="BQ268" s="49">
        <v>0</v>
      </c>
      <c r="BR268" s="7">
        <v>0</v>
      </c>
      <c r="BS268" s="50">
        <f t="shared" si="365"/>
        <v>0</v>
      </c>
      <c r="BT268" s="8">
        <f t="shared" si="367"/>
        <v>86.625</v>
      </c>
      <c r="BU268" s="13">
        <f t="shared" si="368"/>
        <v>717.83699999999999</v>
      </c>
    </row>
    <row r="269" spans="1:73" x14ac:dyDescent="0.3">
      <c r="A269" s="42">
        <v>2024</v>
      </c>
      <c r="B269" s="43" t="s">
        <v>8</v>
      </c>
      <c r="C269" s="49">
        <v>0</v>
      </c>
      <c r="D269" s="7">
        <v>0</v>
      </c>
      <c r="E269" s="50">
        <f>IF(C269=0,0,D269/C269*1000)</f>
        <v>0</v>
      </c>
      <c r="F269" s="49">
        <v>0</v>
      </c>
      <c r="G269" s="7">
        <v>0</v>
      </c>
      <c r="H269" s="50">
        <f t="shared" si="344"/>
        <v>0</v>
      </c>
      <c r="I269" s="49">
        <v>0</v>
      </c>
      <c r="J269" s="7">
        <v>0</v>
      </c>
      <c r="K269" s="50">
        <f t="shared" si="345"/>
        <v>0</v>
      </c>
      <c r="L269" s="49">
        <v>0</v>
      </c>
      <c r="M269" s="7">
        <v>0</v>
      </c>
      <c r="N269" s="50">
        <f t="shared" si="346"/>
        <v>0</v>
      </c>
      <c r="O269" s="49">
        <v>0</v>
      </c>
      <c r="P269" s="7">
        <v>0</v>
      </c>
      <c r="Q269" s="50">
        <f t="shared" si="347"/>
        <v>0</v>
      </c>
      <c r="R269" s="77">
        <v>30.14</v>
      </c>
      <c r="S269" s="7">
        <v>262.14699999999999</v>
      </c>
      <c r="T269" s="50">
        <f t="shared" si="348"/>
        <v>8697.6443264764421</v>
      </c>
      <c r="U269" s="49">
        <v>0</v>
      </c>
      <c r="V269" s="7">
        <v>0</v>
      </c>
      <c r="W269" s="50">
        <f t="shared" si="349"/>
        <v>0</v>
      </c>
      <c r="X269" s="49">
        <v>0</v>
      </c>
      <c r="Y269" s="7">
        <v>0</v>
      </c>
      <c r="Z269" s="50">
        <f t="shared" si="350"/>
        <v>0</v>
      </c>
      <c r="AA269" s="49">
        <v>0</v>
      </c>
      <c r="AB269" s="7">
        <v>0</v>
      </c>
      <c r="AC269" s="50">
        <f t="shared" si="351"/>
        <v>0</v>
      </c>
      <c r="AD269" s="49">
        <v>0</v>
      </c>
      <c r="AE269" s="7">
        <v>0</v>
      </c>
      <c r="AF269" s="50">
        <f t="shared" si="352"/>
        <v>0</v>
      </c>
      <c r="AG269" s="49">
        <v>0</v>
      </c>
      <c r="AH269" s="7">
        <v>0</v>
      </c>
      <c r="AI269" s="50">
        <f t="shared" si="353"/>
        <v>0</v>
      </c>
      <c r="AJ269" s="49">
        <v>0</v>
      </c>
      <c r="AK269" s="7">
        <v>0</v>
      </c>
      <c r="AL269" s="50">
        <f t="shared" si="354"/>
        <v>0</v>
      </c>
      <c r="AM269" s="49">
        <v>0</v>
      </c>
      <c r="AN269" s="7">
        <v>0</v>
      </c>
      <c r="AO269" s="50">
        <f t="shared" si="355"/>
        <v>0</v>
      </c>
      <c r="AP269" s="49">
        <v>0</v>
      </c>
      <c r="AQ269" s="7">
        <v>0</v>
      </c>
      <c r="AR269" s="50">
        <f t="shared" si="356"/>
        <v>0</v>
      </c>
      <c r="AS269" s="77">
        <v>15.21039</v>
      </c>
      <c r="AT269" s="7">
        <v>114.048</v>
      </c>
      <c r="AU269" s="50">
        <f t="shared" si="357"/>
        <v>7498.0325948249847</v>
      </c>
      <c r="AV269" s="49">
        <v>0</v>
      </c>
      <c r="AW269" s="7">
        <v>0</v>
      </c>
      <c r="AX269" s="50">
        <f t="shared" si="358"/>
        <v>0</v>
      </c>
      <c r="AY269" s="49">
        <v>0</v>
      </c>
      <c r="AZ269" s="7">
        <v>0</v>
      </c>
      <c r="BA269" s="50">
        <f t="shared" si="359"/>
        <v>0</v>
      </c>
      <c r="BB269" s="49">
        <v>0</v>
      </c>
      <c r="BC269" s="7">
        <v>0</v>
      </c>
      <c r="BD269" s="50">
        <f t="shared" si="360"/>
        <v>0</v>
      </c>
      <c r="BE269" s="49">
        <v>0</v>
      </c>
      <c r="BF269" s="7">
        <v>0</v>
      </c>
      <c r="BG269" s="50">
        <f t="shared" si="361"/>
        <v>0</v>
      </c>
      <c r="BH269" s="49">
        <v>0</v>
      </c>
      <c r="BI269" s="7">
        <v>0</v>
      </c>
      <c r="BJ269" s="50">
        <f t="shared" si="362"/>
        <v>0</v>
      </c>
      <c r="BK269" s="49">
        <v>0</v>
      </c>
      <c r="BL269" s="7">
        <v>0</v>
      </c>
      <c r="BM269" s="50">
        <f t="shared" si="363"/>
        <v>0</v>
      </c>
      <c r="BN269" s="49">
        <v>0</v>
      </c>
      <c r="BO269" s="7">
        <v>0</v>
      </c>
      <c r="BP269" s="50">
        <f t="shared" si="364"/>
        <v>0</v>
      </c>
      <c r="BQ269" s="49">
        <v>0</v>
      </c>
      <c r="BR269" s="7">
        <v>0</v>
      </c>
      <c r="BS269" s="50">
        <f t="shared" si="365"/>
        <v>0</v>
      </c>
      <c r="BT269" s="8">
        <f t="shared" si="367"/>
        <v>45.350390000000004</v>
      </c>
      <c r="BU269" s="13">
        <f t="shared" si="368"/>
        <v>376.19499999999999</v>
      </c>
    </row>
    <row r="270" spans="1:73" x14ac:dyDescent="0.3">
      <c r="A270" s="42">
        <v>2024</v>
      </c>
      <c r="B270" s="50" t="s">
        <v>9</v>
      </c>
      <c r="C270" s="49">
        <v>0</v>
      </c>
      <c r="D270" s="7">
        <v>0</v>
      </c>
      <c r="E270" s="50">
        <f t="shared" ref="E270:E277" si="369">IF(C270=0,0,D270/C270*1000)</f>
        <v>0</v>
      </c>
      <c r="F270" s="49">
        <v>0</v>
      </c>
      <c r="G270" s="7">
        <v>0</v>
      </c>
      <c r="H270" s="50">
        <f t="shared" si="344"/>
        <v>0</v>
      </c>
      <c r="I270" s="49">
        <v>0</v>
      </c>
      <c r="J270" s="7">
        <v>0</v>
      </c>
      <c r="K270" s="50">
        <f t="shared" si="345"/>
        <v>0</v>
      </c>
      <c r="L270" s="49">
        <v>0</v>
      </c>
      <c r="M270" s="7">
        <v>0</v>
      </c>
      <c r="N270" s="50">
        <f t="shared" si="346"/>
        <v>0</v>
      </c>
      <c r="O270" s="49">
        <v>0</v>
      </c>
      <c r="P270" s="7">
        <v>0</v>
      </c>
      <c r="Q270" s="50">
        <f t="shared" si="347"/>
        <v>0</v>
      </c>
      <c r="R270" s="77">
        <v>336.2</v>
      </c>
      <c r="S270" s="7">
        <v>3127.835</v>
      </c>
      <c r="T270" s="50">
        <f t="shared" si="348"/>
        <v>9303.4949434860209</v>
      </c>
      <c r="U270" s="49">
        <v>0</v>
      </c>
      <c r="V270" s="7">
        <v>0</v>
      </c>
      <c r="W270" s="50">
        <f t="shared" si="349"/>
        <v>0</v>
      </c>
      <c r="X270" s="49">
        <v>0</v>
      </c>
      <c r="Y270" s="7">
        <v>0</v>
      </c>
      <c r="Z270" s="50">
        <f t="shared" si="350"/>
        <v>0</v>
      </c>
      <c r="AA270" s="49">
        <v>0</v>
      </c>
      <c r="AB270" s="7">
        <v>0</v>
      </c>
      <c r="AC270" s="50">
        <f t="shared" si="351"/>
        <v>0</v>
      </c>
      <c r="AD270" s="49">
        <v>0</v>
      </c>
      <c r="AE270" s="7">
        <v>0</v>
      </c>
      <c r="AF270" s="50">
        <f t="shared" si="352"/>
        <v>0</v>
      </c>
      <c r="AG270" s="49">
        <v>0</v>
      </c>
      <c r="AH270" s="7">
        <v>0</v>
      </c>
      <c r="AI270" s="50">
        <f t="shared" si="353"/>
        <v>0</v>
      </c>
      <c r="AJ270" s="49">
        <v>0</v>
      </c>
      <c r="AK270" s="7">
        <v>0</v>
      </c>
      <c r="AL270" s="50">
        <f t="shared" si="354"/>
        <v>0</v>
      </c>
      <c r="AM270" s="49">
        <v>0</v>
      </c>
      <c r="AN270" s="7">
        <v>0</v>
      </c>
      <c r="AO270" s="50">
        <f t="shared" si="355"/>
        <v>0</v>
      </c>
      <c r="AP270" s="49">
        <v>0</v>
      </c>
      <c r="AQ270" s="7">
        <v>0</v>
      </c>
      <c r="AR270" s="50">
        <f t="shared" si="356"/>
        <v>0</v>
      </c>
      <c r="AS270" s="77">
        <v>14.4781</v>
      </c>
      <c r="AT270" s="7">
        <v>106.919</v>
      </c>
      <c r="AU270" s="50">
        <f t="shared" si="357"/>
        <v>7384.8778499941291</v>
      </c>
      <c r="AV270" s="49">
        <v>0</v>
      </c>
      <c r="AW270" s="7">
        <v>0</v>
      </c>
      <c r="AX270" s="50">
        <f t="shared" si="358"/>
        <v>0</v>
      </c>
      <c r="AY270" s="49">
        <v>0</v>
      </c>
      <c r="AZ270" s="7">
        <v>0</v>
      </c>
      <c r="BA270" s="50">
        <f t="shared" si="359"/>
        <v>0</v>
      </c>
      <c r="BB270" s="49">
        <v>0</v>
      </c>
      <c r="BC270" s="7">
        <v>0</v>
      </c>
      <c r="BD270" s="50">
        <f t="shared" si="360"/>
        <v>0</v>
      </c>
      <c r="BE270" s="49">
        <v>0</v>
      </c>
      <c r="BF270" s="7">
        <v>0</v>
      </c>
      <c r="BG270" s="50">
        <f t="shared" si="361"/>
        <v>0</v>
      </c>
      <c r="BH270" s="49">
        <v>0</v>
      </c>
      <c r="BI270" s="7">
        <v>0</v>
      </c>
      <c r="BJ270" s="50">
        <f t="shared" si="362"/>
        <v>0</v>
      </c>
      <c r="BK270" s="49">
        <v>0</v>
      </c>
      <c r="BL270" s="7">
        <v>0</v>
      </c>
      <c r="BM270" s="50">
        <f t="shared" si="363"/>
        <v>0</v>
      </c>
      <c r="BN270" s="49">
        <v>0</v>
      </c>
      <c r="BO270" s="7">
        <v>0</v>
      </c>
      <c r="BP270" s="50">
        <f t="shared" si="364"/>
        <v>0</v>
      </c>
      <c r="BQ270" s="49">
        <v>0</v>
      </c>
      <c r="BR270" s="7">
        <v>0</v>
      </c>
      <c r="BS270" s="50">
        <f t="shared" si="365"/>
        <v>0</v>
      </c>
      <c r="BT270" s="8">
        <f t="shared" si="367"/>
        <v>350.67809999999997</v>
      </c>
      <c r="BU270" s="13">
        <f t="shared" si="368"/>
        <v>3234.7539999999999</v>
      </c>
    </row>
    <row r="271" spans="1:73" x14ac:dyDescent="0.3">
      <c r="A271" s="42">
        <v>2024</v>
      </c>
      <c r="B271" s="43" t="s">
        <v>10</v>
      </c>
      <c r="C271" s="49">
        <v>0</v>
      </c>
      <c r="D271" s="7">
        <v>0</v>
      </c>
      <c r="E271" s="50">
        <f t="shared" si="369"/>
        <v>0</v>
      </c>
      <c r="F271" s="49">
        <v>0</v>
      </c>
      <c r="G271" s="7">
        <v>0</v>
      </c>
      <c r="H271" s="50">
        <f t="shared" si="344"/>
        <v>0</v>
      </c>
      <c r="I271" s="49">
        <v>0</v>
      </c>
      <c r="J271" s="7">
        <v>0</v>
      </c>
      <c r="K271" s="50">
        <f t="shared" si="345"/>
        <v>0</v>
      </c>
      <c r="L271" s="49">
        <v>0</v>
      </c>
      <c r="M271" s="7">
        <v>0</v>
      </c>
      <c r="N271" s="50">
        <f t="shared" si="346"/>
        <v>0</v>
      </c>
      <c r="O271" s="49">
        <v>0</v>
      </c>
      <c r="P271" s="7">
        <v>0</v>
      </c>
      <c r="Q271" s="50">
        <f t="shared" si="347"/>
        <v>0</v>
      </c>
      <c r="R271" s="77">
        <v>45.540399999999998</v>
      </c>
      <c r="S271" s="7">
        <v>397.03</v>
      </c>
      <c r="T271" s="50">
        <f t="shared" si="348"/>
        <v>8718.1930769163191</v>
      </c>
      <c r="U271" s="49">
        <v>0</v>
      </c>
      <c r="V271" s="7">
        <v>0</v>
      </c>
      <c r="W271" s="50">
        <f t="shared" si="349"/>
        <v>0</v>
      </c>
      <c r="X271" s="49">
        <v>0</v>
      </c>
      <c r="Y271" s="7">
        <v>0</v>
      </c>
      <c r="Z271" s="50">
        <f t="shared" si="350"/>
        <v>0</v>
      </c>
      <c r="AA271" s="49">
        <v>0</v>
      </c>
      <c r="AB271" s="7">
        <v>0</v>
      </c>
      <c r="AC271" s="50">
        <f t="shared" si="351"/>
        <v>0</v>
      </c>
      <c r="AD271" s="49">
        <v>0</v>
      </c>
      <c r="AE271" s="7">
        <v>0</v>
      </c>
      <c r="AF271" s="50">
        <f t="shared" si="352"/>
        <v>0</v>
      </c>
      <c r="AG271" s="49">
        <v>0</v>
      </c>
      <c r="AH271" s="7">
        <v>0</v>
      </c>
      <c r="AI271" s="50">
        <f t="shared" si="353"/>
        <v>0</v>
      </c>
      <c r="AJ271" s="49">
        <v>0</v>
      </c>
      <c r="AK271" s="7">
        <v>0</v>
      </c>
      <c r="AL271" s="50">
        <f t="shared" si="354"/>
        <v>0</v>
      </c>
      <c r="AM271" s="49">
        <v>0</v>
      </c>
      <c r="AN271" s="7">
        <v>0</v>
      </c>
      <c r="AO271" s="50">
        <f t="shared" si="355"/>
        <v>0</v>
      </c>
      <c r="AP271" s="49">
        <v>0</v>
      </c>
      <c r="AQ271" s="7">
        <v>0</v>
      </c>
      <c r="AR271" s="50">
        <f t="shared" si="356"/>
        <v>0</v>
      </c>
      <c r="AS271" s="77">
        <v>19.125</v>
      </c>
      <c r="AT271" s="7">
        <v>105.387</v>
      </c>
      <c r="AU271" s="50">
        <f t="shared" si="357"/>
        <v>5510.4313725490201</v>
      </c>
      <c r="AV271" s="49">
        <v>0</v>
      </c>
      <c r="AW271" s="7">
        <v>0</v>
      </c>
      <c r="AX271" s="50">
        <f t="shared" si="358"/>
        <v>0</v>
      </c>
      <c r="AY271" s="49">
        <v>0</v>
      </c>
      <c r="AZ271" s="7">
        <v>0</v>
      </c>
      <c r="BA271" s="50">
        <f t="shared" si="359"/>
        <v>0</v>
      </c>
      <c r="BB271" s="49">
        <v>0</v>
      </c>
      <c r="BC271" s="7">
        <v>0</v>
      </c>
      <c r="BD271" s="50">
        <f t="shared" si="360"/>
        <v>0</v>
      </c>
      <c r="BE271" s="49">
        <v>0</v>
      </c>
      <c r="BF271" s="7">
        <v>0</v>
      </c>
      <c r="BG271" s="50">
        <f t="shared" si="361"/>
        <v>0</v>
      </c>
      <c r="BH271" s="49">
        <v>0</v>
      </c>
      <c r="BI271" s="7">
        <v>0</v>
      </c>
      <c r="BJ271" s="50">
        <f t="shared" si="362"/>
        <v>0</v>
      </c>
      <c r="BK271" s="49">
        <v>0</v>
      </c>
      <c r="BL271" s="7">
        <v>0</v>
      </c>
      <c r="BM271" s="50">
        <f t="shared" si="363"/>
        <v>0</v>
      </c>
      <c r="BN271" s="49">
        <v>0</v>
      </c>
      <c r="BO271" s="7">
        <v>0</v>
      </c>
      <c r="BP271" s="50">
        <f t="shared" si="364"/>
        <v>0</v>
      </c>
      <c r="BQ271" s="49">
        <v>0</v>
      </c>
      <c r="BR271" s="7">
        <v>0</v>
      </c>
      <c r="BS271" s="50">
        <f t="shared" si="365"/>
        <v>0</v>
      </c>
      <c r="BT271" s="8">
        <f t="shared" si="367"/>
        <v>64.665400000000005</v>
      </c>
      <c r="BU271" s="13">
        <f t="shared" si="368"/>
        <v>502.41699999999997</v>
      </c>
    </row>
    <row r="272" spans="1:73" x14ac:dyDescent="0.3">
      <c r="A272" s="42">
        <v>2024</v>
      </c>
      <c r="B272" s="43" t="s">
        <v>11</v>
      </c>
      <c r="C272" s="49">
        <v>0</v>
      </c>
      <c r="D272" s="7">
        <v>0</v>
      </c>
      <c r="E272" s="50">
        <f t="shared" si="369"/>
        <v>0</v>
      </c>
      <c r="F272" s="49">
        <v>0</v>
      </c>
      <c r="G272" s="7">
        <v>0</v>
      </c>
      <c r="H272" s="50">
        <f t="shared" si="344"/>
        <v>0</v>
      </c>
      <c r="I272" s="49">
        <v>0</v>
      </c>
      <c r="J272" s="7">
        <v>0</v>
      </c>
      <c r="K272" s="50">
        <f t="shared" si="345"/>
        <v>0</v>
      </c>
      <c r="L272" s="49">
        <v>0</v>
      </c>
      <c r="M272" s="7">
        <v>0</v>
      </c>
      <c r="N272" s="50">
        <f t="shared" si="346"/>
        <v>0</v>
      </c>
      <c r="O272" s="49">
        <v>0</v>
      </c>
      <c r="P272" s="7">
        <v>0</v>
      </c>
      <c r="Q272" s="50">
        <f t="shared" si="347"/>
        <v>0</v>
      </c>
      <c r="R272" s="77">
        <v>173.9</v>
      </c>
      <c r="S272" s="93">
        <v>1581.1590000000001</v>
      </c>
      <c r="T272" s="50">
        <f t="shared" si="348"/>
        <v>9092.3461759631973</v>
      </c>
      <c r="U272" s="49">
        <v>0</v>
      </c>
      <c r="V272" s="7">
        <v>0</v>
      </c>
      <c r="W272" s="50">
        <f t="shared" si="349"/>
        <v>0</v>
      </c>
      <c r="X272" s="49">
        <v>0</v>
      </c>
      <c r="Y272" s="7">
        <v>0</v>
      </c>
      <c r="Z272" s="50">
        <f t="shared" si="350"/>
        <v>0</v>
      </c>
      <c r="AA272" s="49">
        <v>0</v>
      </c>
      <c r="AB272" s="7">
        <v>0</v>
      </c>
      <c r="AC272" s="50">
        <f t="shared" si="351"/>
        <v>0</v>
      </c>
      <c r="AD272" s="49">
        <v>0</v>
      </c>
      <c r="AE272" s="7">
        <v>0</v>
      </c>
      <c r="AF272" s="50">
        <f t="shared" si="352"/>
        <v>0</v>
      </c>
      <c r="AG272" s="49">
        <v>0</v>
      </c>
      <c r="AH272" s="7">
        <v>0</v>
      </c>
      <c r="AI272" s="50">
        <f t="shared" si="353"/>
        <v>0</v>
      </c>
      <c r="AJ272" s="49">
        <v>0</v>
      </c>
      <c r="AK272" s="7">
        <v>0</v>
      </c>
      <c r="AL272" s="50">
        <f t="shared" si="354"/>
        <v>0</v>
      </c>
      <c r="AM272" s="49">
        <v>0</v>
      </c>
      <c r="AN272" s="7">
        <v>0</v>
      </c>
      <c r="AO272" s="50">
        <f t="shared" si="355"/>
        <v>0</v>
      </c>
      <c r="AP272" s="49">
        <v>0</v>
      </c>
      <c r="AQ272" s="7">
        <v>0</v>
      </c>
      <c r="AR272" s="50">
        <f t="shared" si="356"/>
        <v>0</v>
      </c>
      <c r="AS272" s="77">
        <v>23.625</v>
      </c>
      <c r="AT272" s="93">
        <v>135.346</v>
      </c>
      <c r="AU272" s="50">
        <f t="shared" si="357"/>
        <v>5728.931216931217</v>
      </c>
      <c r="AV272" s="49">
        <v>0</v>
      </c>
      <c r="AW272" s="7">
        <v>0</v>
      </c>
      <c r="AX272" s="50">
        <f t="shared" si="358"/>
        <v>0</v>
      </c>
      <c r="AY272" s="49">
        <v>0</v>
      </c>
      <c r="AZ272" s="7">
        <v>0</v>
      </c>
      <c r="BA272" s="50">
        <f t="shared" si="359"/>
        <v>0</v>
      </c>
      <c r="BB272" s="49">
        <v>0</v>
      </c>
      <c r="BC272" s="7">
        <v>0</v>
      </c>
      <c r="BD272" s="50">
        <f t="shared" si="360"/>
        <v>0</v>
      </c>
      <c r="BE272" s="49">
        <v>0</v>
      </c>
      <c r="BF272" s="7">
        <v>0</v>
      </c>
      <c r="BG272" s="50">
        <f t="shared" si="361"/>
        <v>0</v>
      </c>
      <c r="BH272" s="49">
        <v>0</v>
      </c>
      <c r="BI272" s="7">
        <v>0</v>
      </c>
      <c r="BJ272" s="50">
        <f t="shared" si="362"/>
        <v>0</v>
      </c>
      <c r="BK272" s="49">
        <v>0</v>
      </c>
      <c r="BL272" s="7">
        <v>0</v>
      </c>
      <c r="BM272" s="50">
        <f t="shared" si="363"/>
        <v>0</v>
      </c>
      <c r="BN272" s="49">
        <v>0</v>
      </c>
      <c r="BO272" s="7">
        <v>0</v>
      </c>
      <c r="BP272" s="50">
        <f t="shared" si="364"/>
        <v>0</v>
      </c>
      <c r="BQ272" s="49">
        <v>0</v>
      </c>
      <c r="BR272" s="7">
        <v>0</v>
      </c>
      <c r="BS272" s="50">
        <f t="shared" si="365"/>
        <v>0</v>
      </c>
      <c r="BT272" s="8">
        <f t="shared" si="367"/>
        <v>197.52500000000001</v>
      </c>
      <c r="BU272" s="13">
        <f t="shared" si="368"/>
        <v>1716.5050000000001</v>
      </c>
    </row>
    <row r="273" spans="1:73" x14ac:dyDescent="0.3">
      <c r="A273" s="42">
        <v>2024</v>
      </c>
      <c r="B273" s="43" t="s">
        <v>12</v>
      </c>
      <c r="C273" s="49">
        <v>0</v>
      </c>
      <c r="D273" s="7">
        <v>0</v>
      </c>
      <c r="E273" s="50">
        <f t="shared" si="369"/>
        <v>0</v>
      </c>
      <c r="F273" s="49">
        <v>0</v>
      </c>
      <c r="G273" s="7">
        <v>0</v>
      </c>
      <c r="H273" s="50">
        <f t="shared" si="344"/>
        <v>0</v>
      </c>
      <c r="I273" s="49">
        <v>0</v>
      </c>
      <c r="J273" s="7">
        <v>0</v>
      </c>
      <c r="K273" s="50">
        <f t="shared" si="345"/>
        <v>0</v>
      </c>
      <c r="L273" s="49">
        <v>0</v>
      </c>
      <c r="M273" s="7">
        <v>0</v>
      </c>
      <c r="N273" s="50">
        <f t="shared" si="346"/>
        <v>0</v>
      </c>
      <c r="O273" s="49">
        <v>0</v>
      </c>
      <c r="P273" s="7">
        <v>0</v>
      </c>
      <c r="Q273" s="50">
        <f t="shared" si="347"/>
        <v>0</v>
      </c>
      <c r="R273" s="49">
        <v>0</v>
      </c>
      <c r="S273" s="7">
        <v>0</v>
      </c>
      <c r="T273" s="50">
        <f t="shared" si="348"/>
        <v>0</v>
      </c>
      <c r="U273" s="49">
        <v>0</v>
      </c>
      <c r="V273" s="7">
        <v>0</v>
      </c>
      <c r="W273" s="50">
        <f t="shared" si="349"/>
        <v>0</v>
      </c>
      <c r="X273" s="49">
        <v>0</v>
      </c>
      <c r="Y273" s="7">
        <v>0</v>
      </c>
      <c r="Z273" s="50">
        <f t="shared" si="350"/>
        <v>0</v>
      </c>
      <c r="AA273" s="49">
        <v>0</v>
      </c>
      <c r="AB273" s="7">
        <v>0</v>
      </c>
      <c r="AC273" s="50">
        <f t="shared" si="351"/>
        <v>0</v>
      </c>
      <c r="AD273" s="49">
        <v>0</v>
      </c>
      <c r="AE273" s="7">
        <v>0</v>
      </c>
      <c r="AF273" s="50">
        <f t="shared" si="352"/>
        <v>0</v>
      </c>
      <c r="AG273" s="49">
        <v>0</v>
      </c>
      <c r="AH273" s="7">
        <v>0</v>
      </c>
      <c r="AI273" s="50">
        <f t="shared" si="353"/>
        <v>0</v>
      </c>
      <c r="AJ273" s="49">
        <v>0</v>
      </c>
      <c r="AK273" s="7">
        <v>0</v>
      </c>
      <c r="AL273" s="50">
        <f t="shared" si="354"/>
        <v>0</v>
      </c>
      <c r="AM273" s="49">
        <v>0</v>
      </c>
      <c r="AN273" s="7">
        <v>0</v>
      </c>
      <c r="AO273" s="50">
        <f t="shared" si="355"/>
        <v>0</v>
      </c>
      <c r="AP273" s="49">
        <v>0</v>
      </c>
      <c r="AQ273" s="7">
        <v>0</v>
      </c>
      <c r="AR273" s="50">
        <f t="shared" si="356"/>
        <v>0</v>
      </c>
      <c r="AS273" s="49">
        <v>0</v>
      </c>
      <c r="AT273" s="7">
        <v>0</v>
      </c>
      <c r="AU273" s="50">
        <f t="shared" si="357"/>
        <v>0</v>
      </c>
      <c r="AV273" s="49">
        <v>0</v>
      </c>
      <c r="AW273" s="7">
        <v>0</v>
      </c>
      <c r="AX273" s="50">
        <f t="shared" si="358"/>
        <v>0</v>
      </c>
      <c r="AY273" s="49">
        <v>0</v>
      </c>
      <c r="AZ273" s="7">
        <v>0</v>
      </c>
      <c r="BA273" s="50">
        <f t="shared" si="359"/>
        <v>0</v>
      </c>
      <c r="BB273" s="49">
        <v>0</v>
      </c>
      <c r="BC273" s="7">
        <v>0</v>
      </c>
      <c r="BD273" s="50">
        <f t="shared" si="360"/>
        <v>0</v>
      </c>
      <c r="BE273" s="49">
        <v>0</v>
      </c>
      <c r="BF273" s="7">
        <v>0</v>
      </c>
      <c r="BG273" s="50">
        <f t="shared" si="361"/>
        <v>0</v>
      </c>
      <c r="BH273" s="49">
        <v>0</v>
      </c>
      <c r="BI273" s="7">
        <v>0</v>
      </c>
      <c r="BJ273" s="50">
        <f t="shared" si="362"/>
        <v>0</v>
      </c>
      <c r="BK273" s="49">
        <v>0</v>
      </c>
      <c r="BL273" s="7">
        <v>0</v>
      </c>
      <c r="BM273" s="50">
        <f t="shared" si="363"/>
        <v>0</v>
      </c>
      <c r="BN273" s="49">
        <v>0</v>
      </c>
      <c r="BO273" s="7">
        <v>0</v>
      </c>
      <c r="BP273" s="50">
        <f t="shared" si="364"/>
        <v>0</v>
      </c>
      <c r="BQ273" s="49">
        <v>0</v>
      </c>
      <c r="BR273" s="7">
        <v>0</v>
      </c>
      <c r="BS273" s="50">
        <f t="shared" si="365"/>
        <v>0</v>
      </c>
      <c r="BT273" s="8">
        <f t="shared" si="367"/>
        <v>0</v>
      </c>
      <c r="BU273" s="13">
        <f t="shared" si="368"/>
        <v>0</v>
      </c>
    </row>
    <row r="274" spans="1:73" x14ac:dyDescent="0.3">
      <c r="A274" s="42">
        <v>2024</v>
      </c>
      <c r="B274" s="43" t="s">
        <v>13</v>
      </c>
      <c r="C274" s="49">
        <v>0</v>
      </c>
      <c r="D274" s="7">
        <v>0</v>
      </c>
      <c r="E274" s="50">
        <f t="shared" si="369"/>
        <v>0</v>
      </c>
      <c r="F274" s="49">
        <v>0</v>
      </c>
      <c r="G274" s="7">
        <v>0</v>
      </c>
      <c r="H274" s="50">
        <f t="shared" si="344"/>
        <v>0</v>
      </c>
      <c r="I274" s="49">
        <v>0</v>
      </c>
      <c r="J274" s="7">
        <v>0</v>
      </c>
      <c r="K274" s="50">
        <f t="shared" si="345"/>
        <v>0</v>
      </c>
      <c r="L274" s="49">
        <v>0</v>
      </c>
      <c r="M274" s="7">
        <v>0</v>
      </c>
      <c r="N274" s="50">
        <f t="shared" si="346"/>
        <v>0</v>
      </c>
      <c r="O274" s="49">
        <v>0</v>
      </c>
      <c r="P274" s="7">
        <v>0</v>
      </c>
      <c r="Q274" s="50">
        <f t="shared" si="347"/>
        <v>0</v>
      </c>
      <c r="R274" s="49">
        <v>0</v>
      </c>
      <c r="S274" s="7">
        <v>0</v>
      </c>
      <c r="T274" s="50">
        <f t="shared" si="348"/>
        <v>0</v>
      </c>
      <c r="U274" s="49">
        <v>0</v>
      </c>
      <c r="V274" s="7">
        <v>0</v>
      </c>
      <c r="W274" s="50">
        <f t="shared" si="349"/>
        <v>0</v>
      </c>
      <c r="X274" s="49">
        <v>0</v>
      </c>
      <c r="Y274" s="7">
        <v>0</v>
      </c>
      <c r="Z274" s="50">
        <f t="shared" si="350"/>
        <v>0</v>
      </c>
      <c r="AA274" s="49">
        <v>0</v>
      </c>
      <c r="AB274" s="7">
        <v>0</v>
      </c>
      <c r="AC274" s="50">
        <f t="shared" si="351"/>
        <v>0</v>
      </c>
      <c r="AD274" s="49">
        <v>0</v>
      </c>
      <c r="AE274" s="7">
        <v>0</v>
      </c>
      <c r="AF274" s="50">
        <f t="shared" si="352"/>
        <v>0</v>
      </c>
      <c r="AG274" s="49">
        <v>0</v>
      </c>
      <c r="AH274" s="7">
        <v>0</v>
      </c>
      <c r="AI274" s="50">
        <f t="shared" si="353"/>
        <v>0</v>
      </c>
      <c r="AJ274" s="49">
        <v>0</v>
      </c>
      <c r="AK274" s="7">
        <v>0</v>
      </c>
      <c r="AL274" s="50">
        <f t="shared" si="354"/>
        <v>0</v>
      </c>
      <c r="AM274" s="49">
        <v>0</v>
      </c>
      <c r="AN274" s="7">
        <v>0</v>
      </c>
      <c r="AO274" s="50">
        <f t="shared" si="355"/>
        <v>0</v>
      </c>
      <c r="AP274" s="49">
        <v>0</v>
      </c>
      <c r="AQ274" s="7">
        <v>0</v>
      </c>
      <c r="AR274" s="50">
        <f t="shared" si="356"/>
        <v>0</v>
      </c>
      <c r="AS274" s="49">
        <v>0</v>
      </c>
      <c r="AT274" s="7">
        <v>0</v>
      </c>
      <c r="AU274" s="50">
        <f t="shared" si="357"/>
        <v>0</v>
      </c>
      <c r="AV274" s="49">
        <v>0</v>
      </c>
      <c r="AW274" s="7">
        <v>0</v>
      </c>
      <c r="AX274" s="50">
        <f t="shared" si="358"/>
        <v>0</v>
      </c>
      <c r="AY274" s="49">
        <v>0</v>
      </c>
      <c r="AZ274" s="7">
        <v>0</v>
      </c>
      <c r="BA274" s="50">
        <f t="shared" si="359"/>
        <v>0</v>
      </c>
      <c r="BB274" s="49">
        <v>0</v>
      </c>
      <c r="BC274" s="7">
        <v>0</v>
      </c>
      <c r="BD274" s="50">
        <f t="shared" si="360"/>
        <v>0</v>
      </c>
      <c r="BE274" s="49">
        <v>0</v>
      </c>
      <c r="BF274" s="7">
        <v>0</v>
      </c>
      <c r="BG274" s="50">
        <f t="shared" si="361"/>
        <v>0</v>
      </c>
      <c r="BH274" s="49">
        <v>0</v>
      </c>
      <c r="BI274" s="7">
        <v>0</v>
      </c>
      <c r="BJ274" s="50">
        <f t="shared" si="362"/>
        <v>0</v>
      </c>
      <c r="BK274" s="49">
        <v>0</v>
      </c>
      <c r="BL274" s="7">
        <v>0</v>
      </c>
      <c r="BM274" s="50">
        <f t="shared" si="363"/>
        <v>0</v>
      </c>
      <c r="BN274" s="49">
        <v>0</v>
      </c>
      <c r="BO274" s="7">
        <v>0</v>
      </c>
      <c r="BP274" s="50">
        <f t="shared" si="364"/>
        <v>0</v>
      </c>
      <c r="BQ274" s="49">
        <v>0</v>
      </c>
      <c r="BR274" s="7">
        <v>0</v>
      </c>
      <c r="BS274" s="50">
        <f t="shared" si="365"/>
        <v>0</v>
      </c>
      <c r="BT274" s="8">
        <f t="shared" si="367"/>
        <v>0</v>
      </c>
      <c r="BU274" s="13">
        <f t="shared" si="368"/>
        <v>0</v>
      </c>
    </row>
    <row r="275" spans="1:73" x14ac:dyDescent="0.3">
      <c r="A275" s="42">
        <v>2024</v>
      </c>
      <c r="B275" s="43" t="s">
        <v>14</v>
      </c>
      <c r="C275" s="49">
        <v>0</v>
      </c>
      <c r="D275" s="7">
        <v>0</v>
      </c>
      <c r="E275" s="50">
        <f t="shared" si="369"/>
        <v>0</v>
      </c>
      <c r="F275" s="49">
        <v>0</v>
      </c>
      <c r="G275" s="7">
        <v>0</v>
      </c>
      <c r="H275" s="50">
        <f t="shared" si="344"/>
        <v>0</v>
      </c>
      <c r="I275" s="49">
        <v>0</v>
      </c>
      <c r="J275" s="7">
        <v>0</v>
      </c>
      <c r="K275" s="50">
        <f t="shared" si="345"/>
        <v>0</v>
      </c>
      <c r="L275" s="49">
        <v>0</v>
      </c>
      <c r="M275" s="7">
        <v>0</v>
      </c>
      <c r="N275" s="50">
        <f t="shared" si="346"/>
        <v>0</v>
      </c>
      <c r="O275" s="49">
        <v>0</v>
      </c>
      <c r="P275" s="7">
        <v>0</v>
      </c>
      <c r="Q275" s="50">
        <f t="shared" si="347"/>
        <v>0</v>
      </c>
      <c r="R275" s="49">
        <v>0</v>
      </c>
      <c r="S275" s="7">
        <v>0</v>
      </c>
      <c r="T275" s="50">
        <f t="shared" si="348"/>
        <v>0</v>
      </c>
      <c r="U275" s="49">
        <v>0</v>
      </c>
      <c r="V275" s="7">
        <v>0</v>
      </c>
      <c r="W275" s="50">
        <f t="shared" si="349"/>
        <v>0</v>
      </c>
      <c r="X275" s="49">
        <v>0</v>
      </c>
      <c r="Y275" s="7">
        <v>0</v>
      </c>
      <c r="Z275" s="50">
        <f t="shared" si="350"/>
        <v>0</v>
      </c>
      <c r="AA275" s="49">
        <v>0</v>
      </c>
      <c r="AB275" s="7">
        <v>0</v>
      </c>
      <c r="AC275" s="50">
        <f t="shared" si="351"/>
        <v>0</v>
      </c>
      <c r="AD275" s="49">
        <v>0</v>
      </c>
      <c r="AE275" s="7">
        <v>0</v>
      </c>
      <c r="AF275" s="50">
        <f t="shared" si="352"/>
        <v>0</v>
      </c>
      <c r="AG275" s="49">
        <v>0</v>
      </c>
      <c r="AH275" s="7">
        <v>0</v>
      </c>
      <c r="AI275" s="50">
        <f t="shared" si="353"/>
        <v>0</v>
      </c>
      <c r="AJ275" s="49">
        <v>0</v>
      </c>
      <c r="AK275" s="7">
        <v>0</v>
      </c>
      <c r="AL275" s="50">
        <f t="shared" si="354"/>
        <v>0</v>
      </c>
      <c r="AM275" s="49">
        <v>0</v>
      </c>
      <c r="AN275" s="7">
        <v>0</v>
      </c>
      <c r="AO275" s="50">
        <f t="shared" si="355"/>
        <v>0</v>
      </c>
      <c r="AP275" s="49">
        <v>0</v>
      </c>
      <c r="AQ275" s="7">
        <v>0</v>
      </c>
      <c r="AR275" s="50">
        <f t="shared" si="356"/>
        <v>0</v>
      </c>
      <c r="AS275" s="49">
        <v>0</v>
      </c>
      <c r="AT275" s="7">
        <v>0</v>
      </c>
      <c r="AU275" s="50">
        <f t="shared" si="357"/>
        <v>0</v>
      </c>
      <c r="AV275" s="49">
        <v>0</v>
      </c>
      <c r="AW275" s="7">
        <v>0</v>
      </c>
      <c r="AX275" s="50">
        <f t="shared" si="358"/>
        <v>0</v>
      </c>
      <c r="AY275" s="49">
        <v>0</v>
      </c>
      <c r="AZ275" s="7">
        <v>0</v>
      </c>
      <c r="BA275" s="50">
        <f t="shared" si="359"/>
        <v>0</v>
      </c>
      <c r="BB275" s="49">
        <v>0</v>
      </c>
      <c r="BC275" s="7">
        <v>0</v>
      </c>
      <c r="BD275" s="50">
        <f t="shared" si="360"/>
        <v>0</v>
      </c>
      <c r="BE275" s="49">
        <v>0</v>
      </c>
      <c r="BF275" s="7">
        <v>0</v>
      </c>
      <c r="BG275" s="50">
        <f t="shared" si="361"/>
        <v>0</v>
      </c>
      <c r="BH275" s="49">
        <v>0</v>
      </c>
      <c r="BI275" s="7">
        <v>0</v>
      </c>
      <c r="BJ275" s="50">
        <f t="shared" si="362"/>
        <v>0</v>
      </c>
      <c r="BK275" s="49">
        <v>0</v>
      </c>
      <c r="BL275" s="7">
        <v>0</v>
      </c>
      <c r="BM275" s="50">
        <f t="shared" si="363"/>
        <v>0</v>
      </c>
      <c r="BN275" s="49">
        <v>0</v>
      </c>
      <c r="BO275" s="7">
        <v>0</v>
      </c>
      <c r="BP275" s="50">
        <f t="shared" si="364"/>
        <v>0</v>
      </c>
      <c r="BQ275" s="49">
        <v>0</v>
      </c>
      <c r="BR275" s="7">
        <v>0</v>
      </c>
      <c r="BS275" s="50">
        <f t="shared" si="365"/>
        <v>0</v>
      </c>
      <c r="BT275" s="8">
        <f t="shared" si="367"/>
        <v>0</v>
      </c>
      <c r="BU275" s="13">
        <f t="shared" si="368"/>
        <v>0</v>
      </c>
    </row>
    <row r="276" spans="1:73" x14ac:dyDescent="0.3">
      <c r="A276" s="42">
        <v>2024</v>
      </c>
      <c r="B276" s="50" t="s">
        <v>15</v>
      </c>
      <c r="C276" s="49">
        <v>0</v>
      </c>
      <c r="D276" s="7">
        <v>0</v>
      </c>
      <c r="E276" s="50">
        <f t="shared" si="369"/>
        <v>0</v>
      </c>
      <c r="F276" s="49">
        <v>0</v>
      </c>
      <c r="G276" s="7">
        <v>0</v>
      </c>
      <c r="H276" s="50">
        <f t="shared" si="344"/>
        <v>0</v>
      </c>
      <c r="I276" s="49">
        <v>0</v>
      </c>
      <c r="J276" s="7">
        <v>0</v>
      </c>
      <c r="K276" s="50">
        <f t="shared" si="345"/>
        <v>0</v>
      </c>
      <c r="L276" s="49">
        <v>0</v>
      </c>
      <c r="M276" s="7">
        <v>0</v>
      </c>
      <c r="N276" s="50">
        <f t="shared" si="346"/>
        <v>0</v>
      </c>
      <c r="O276" s="49">
        <v>0</v>
      </c>
      <c r="P276" s="7">
        <v>0</v>
      </c>
      <c r="Q276" s="50">
        <f t="shared" si="347"/>
        <v>0</v>
      </c>
      <c r="R276" s="49">
        <v>0</v>
      </c>
      <c r="S276" s="7">
        <v>0</v>
      </c>
      <c r="T276" s="50">
        <f t="shared" si="348"/>
        <v>0</v>
      </c>
      <c r="U276" s="49">
        <v>0</v>
      </c>
      <c r="V276" s="7">
        <v>0</v>
      </c>
      <c r="W276" s="50">
        <f t="shared" si="349"/>
        <v>0</v>
      </c>
      <c r="X276" s="49">
        <v>0</v>
      </c>
      <c r="Y276" s="7">
        <v>0</v>
      </c>
      <c r="Z276" s="50">
        <f t="shared" si="350"/>
        <v>0</v>
      </c>
      <c r="AA276" s="49">
        <v>0</v>
      </c>
      <c r="AB276" s="7">
        <v>0</v>
      </c>
      <c r="AC276" s="50">
        <f t="shared" si="351"/>
        <v>0</v>
      </c>
      <c r="AD276" s="49">
        <v>0</v>
      </c>
      <c r="AE276" s="7">
        <v>0</v>
      </c>
      <c r="AF276" s="50">
        <f t="shared" si="352"/>
        <v>0</v>
      </c>
      <c r="AG276" s="49">
        <v>0</v>
      </c>
      <c r="AH276" s="7">
        <v>0</v>
      </c>
      <c r="AI276" s="50">
        <f t="shared" si="353"/>
        <v>0</v>
      </c>
      <c r="AJ276" s="49">
        <v>0</v>
      </c>
      <c r="AK276" s="7">
        <v>0</v>
      </c>
      <c r="AL276" s="50">
        <f t="shared" si="354"/>
        <v>0</v>
      </c>
      <c r="AM276" s="49">
        <v>0</v>
      </c>
      <c r="AN276" s="7">
        <v>0</v>
      </c>
      <c r="AO276" s="50">
        <f t="shared" si="355"/>
        <v>0</v>
      </c>
      <c r="AP276" s="49">
        <v>0</v>
      </c>
      <c r="AQ276" s="7">
        <v>0</v>
      </c>
      <c r="AR276" s="50">
        <f t="shared" si="356"/>
        <v>0</v>
      </c>
      <c r="AS276" s="49">
        <v>0</v>
      </c>
      <c r="AT276" s="7">
        <v>0</v>
      </c>
      <c r="AU276" s="50">
        <f t="shared" si="357"/>
        <v>0</v>
      </c>
      <c r="AV276" s="49">
        <v>0</v>
      </c>
      <c r="AW276" s="7">
        <v>0</v>
      </c>
      <c r="AX276" s="50">
        <f t="shared" si="358"/>
        <v>0</v>
      </c>
      <c r="AY276" s="49">
        <v>0</v>
      </c>
      <c r="AZ276" s="7">
        <v>0</v>
      </c>
      <c r="BA276" s="50">
        <f t="shared" si="359"/>
        <v>0</v>
      </c>
      <c r="BB276" s="49">
        <v>0</v>
      </c>
      <c r="BC276" s="7">
        <v>0</v>
      </c>
      <c r="BD276" s="50">
        <f t="shared" si="360"/>
        <v>0</v>
      </c>
      <c r="BE276" s="49">
        <v>0</v>
      </c>
      <c r="BF276" s="7">
        <v>0</v>
      </c>
      <c r="BG276" s="50">
        <f t="shared" si="361"/>
        <v>0</v>
      </c>
      <c r="BH276" s="49">
        <v>0</v>
      </c>
      <c r="BI276" s="7">
        <v>0</v>
      </c>
      <c r="BJ276" s="50">
        <f t="shared" si="362"/>
        <v>0</v>
      </c>
      <c r="BK276" s="49">
        <v>0</v>
      </c>
      <c r="BL276" s="7">
        <v>0</v>
      </c>
      <c r="BM276" s="50">
        <f t="shared" si="363"/>
        <v>0</v>
      </c>
      <c r="BN276" s="49">
        <v>0</v>
      </c>
      <c r="BO276" s="7">
        <v>0</v>
      </c>
      <c r="BP276" s="50">
        <f t="shared" si="364"/>
        <v>0</v>
      </c>
      <c r="BQ276" s="49">
        <v>0</v>
      </c>
      <c r="BR276" s="7">
        <v>0</v>
      </c>
      <c r="BS276" s="50">
        <f t="shared" si="365"/>
        <v>0</v>
      </c>
      <c r="BT276" s="8">
        <f t="shared" si="367"/>
        <v>0</v>
      </c>
      <c r="BU276" s="13">
        <f t="shared" si="368"/>
        <v>0</v>
      </c>
    </row>
    <row r="277" spans="1:73" x14ac:dyDescent="0.3">
      <c r="A277" s="42">
        <v>2024</v>
      </c>
      <c r="B277" s="43" t="s">
        <v>16</v>
      </c>
      <c r="C277" s="49">
        <v>0</v>
      </c>
      <c r="D277" s="7">
        <v>0</v>
      </c>
      <c r="E277" s="50">
        <f t="shared" si="369"/>
        <v>0</v>
      </c>
      <c r="F277" s="49">
        <v>0</v>
      </c>
      <c r="G277" s="7">
        <v>0</v>
      </c>
      <c r="H277" s="50">
        <f t="shared" si="344"/>
        <v>0</v>
      </c>
      <c r="I277" s="49">
        <v>0</v>
      </c>
      <c r="J277" s="7">
        <v>0</v>
      </c>
      <c r="K277" s="50">
        <f t="shared" si="345"/>
        <v>0</v>
      </c>
      <c r="L277" s="49">
        <v>0</v>
      </c>
      <c r="M277" s="7">
        <v>0</v>
      </c>
      <c r="N277" s="50">
        <f t="shared" si="346"/>
        <v>0</v>
      </c>
      <c r="O277" s="49">
        <v>0</v>
      </c>
      <c r="P277" s="7">
        <v>0</v>
      </c>
      <c r="Q277" s="50">
        <f t="shared" si="347"/>
        <v>0</v>
      </c>
      <c r="R277" s="49">
        <v>0</v>
      </c>
      <c r="S277" s="7">
        <v>0</v>
      </c>
      <c r="T277" s="50">
        <f t="shared" si="348"/>
        <v>0</v>
      </c>
      <c r="U277" s="49">
        <v>0</v>
      </c>
      <c r="V277" s="7">
        <v>0</v>
      </c>
      <c r="W277" s="50">
        <f t="shared" si="349"/>
        <v>0</v>
      </c>
      <c r="X277" s="49">
        <v>0</v>
      </c>
      <c r="Y277" s="7">
        <v>0</v>
      </c>
      <c r="Z277" s="50">
        <f t="shared" si="350"/>
        <v>0</v>
      </c>
      <c r="AA277" s="49">
        <v>0</v>
      </c>
      <c r="AB277" s="7">
        <v>0</v>
      </c>
      <c r="AC277" s="50">
        <f t="shared" si="351"/>
        <v>0</v>
      </c>
      <c r="AD277" s="49">
        <v>0</v>
      </c>
      <c r="AE277" s="7">
        <v>0</v>
      </c>
      <c r="AF277" s="50">
        <f t="shared" si="352"/>
        <v>0</v>
      </c>
      <c r="AG277" s="49">
        <v>0</v>
      </c>
      <c r="AH277" s="7">
        <v>0</v>
      </c>
      <c r="AI277" s="50">
        <f t="shared" si="353"/>
        <v>0</v>
      </c>
      <c r="AJ277" s="49">
        <v>0</v>
      </c>
      <c r="AK277" s="7">
        <v>0</v>
      </c>
      <c r="AL277" s="50">
        <f t="shared" si="354"/>
        <v>0</v>
      </c>
      <c r="AM277" s="49">
        <v>0</v>
      </c>
      <c r="AN277" s="7">
        <v>0</v>
      </c>
      <c r="AO277" s="50">
        <f t="shared" si="355"/>
        <v>0</v>
      </c>
      <c r="AP277" s="49">
        <v>0</v>
      </c>
      <c r="AQ277" s="7">
        <v>0</v>
      </c>
      <c r="AR277" s="50">
        <f t="shared" si="356"/>
        <v>0</v>
      </c>
      <c r="AS277" s="49">
        <v>0</v>
      </c>
      <c r="AT277" s="7">
        <v>0</v>
      </c>
      <c r="AU277" s="50">
        <f t="shared" si="357"/>
        <v>0</v>
      </c>
      <c r="AV277" s="49">
        <v>0</v>
      </c>
      <c r="AW277" s="7">
        <v>0</v>
      </c>
      <c r="AX277" s="50">
        <f t="shared" si="358"/>
        <v>0</v>
      </c>
      <c r="AY277" s="49">
        <v>0</v>
      </c>
      <c r="AZ277" s="7">
        <v>0</v>
      </c>
      <c r="BA277" s="50">
        <f t="shared" si="359"/>
        <v>0</v>
      </c>
      <c r="BB277" s="49">
        <v>0</v>
      </c>
      <c r="BC277" s="7">
        <v>0</v>
      </c>
      <c r="BD277" s="50">
        <f t="shared" si="360"/>
        <v>0</v>
      </c>
      <c r="BE277" s="49">
        <v>0</v>
      </c>
      <c r="BF277" s="7">
        <v>0</v>
      </c>
      <c r="BG277" s="50">
        <f t="shared" si="361"/>
        <v>0</v>
      </c>
      <c r="BH277" s="49">
        <v>0</v>
      </c>
      <c r="BI277" s="7">
        <v>0</v>
      </c>
      <c r="BJ277" s="50">
        <f t="shared" si="362"/>
        <v>0</v>
      </c>
      <c r="BK277" s="49">
        <v>0</v>
      </c>
      <c r="BL277" s="7">
        <v>0</v>
      </c>
      <c r="BM277" s="50">
        <f t="shared" si="363"/>
        <v>0</v>
      </c>
      <c r="BN277" s="49">
        <v>0</v>
      </c>
      <c r="BO277" s="7">
        <v>0</v>
      </c>
      <c r="BP277" s="50">
        <f t="shared" si="364"/>
        <v>0</v>
      </c>
      <c r="BQ277" s="49">
        <v>0</v>
      </c>
      <c r="BR277" s="7">
        <v>0</v>
      </c>
      <c r="BS277" s="50">
        <f t="shared" si="365"/>
        <v>0</v>
      </c>
      <c r="BT277" s="8">
        <f t="shared" si="367"/>
        <v>0</v>
      </c>
      <c r="BU277" s="13">
        <f t="shared" si="368"/>
        <v>0</v>
      </c>
    </row>
    <row r="278" spans="1:73" ht="15" thickBot="1" x14ac:dyDescent="0.35">
      <c r="A278" s="44"/>
      <c r="B278" s="45" t="s">
        <v>17</v>
      </c>
      <c r="C278" s="52">
        <f t="shared" ref="C278:D278" si="370">SUM(C266:C277)</f>
        <v>0</v>
      </c>
      <c r="D278" s="33">
        <f t="shared" si="370"/>
        <v>0</v>
      </c>
      <c r="E278" s="53"/>
      <c r="F278" s="52">
        <f t="shared" ref="F278:G278" si="371">SUM(F266:F277)</f>
        <v>0</v>
      </c>
      <c r="G278" s="33">
        <f t="shared" si="371"/>
        <v>0</v>
      </c>
      <c r="H278" s="53"/>
      <c r="I278" s="52">
        <f t="shared" ref="I278:J278" si="372">SUM(I266:I277)</f>
        <v>0</v>
      </c>
      <c r="J278" s="33">
        <f t="shared" si="372"/>
        <v>0</v>
      </c>
      <c r="K278" s="53"/>
      <c r="L278" s="52">
        <f t="shared" ref="L278:M278" si="373">SUM(L266:L277)</f>
        <v>0</v>
      </c>
      <c r="M278" s="33">
        <f t="shared" si="373"/>
        <v>0</v>
      </c>
      <c r="N278" s="53"/>
      <c r="O278" s="52">
        <f t="shared" ref="O278:P278" si="374">SUM(O266:O277)</f>
        <v>0</v>
      </c>
      <c r="P278" s="33">
        <f t="shared" si="374"/>
        <v>0</v>
      </c>
      <c r="Q278" s="53"/>
      <c r="R278" s="52">
        <f t="shared" ref="R278:S278" si="375">SUM(R266:R277)</f>
        <v>692.87049999999999</v>
      </c>
      <c r="S278" s="33">
        <f t="shared" si="375"/>
        <v>6334.3799999999992</v>
      </c>
      <c r="T278" s="53"/>
      <c r="U278" s="52">
        <f t="shared" ref="U278:V278" si="376">SUM(U266:U277)</f>
        <v>0</v>
      </c>
      <c r="V278" s="33">
        <f t="shared" si="376"/>
        <v>0</v>
      </c>
      <c r="W278" s="53"/>
      <c r="X278" s="52">
        <f t="shared" ref="X278:Y278" si="377">SUM(X266:X277)</f>
        <v>0</v>
      </c>
      <c r="Y278" s="33">
        <f t="shared" si="377"/>
        <v>0</v>
      </c>
      <c r="Z278" s="53"/>
      <c r="AA278" s="52">
        <f t="shared" ref="AA278:AB278" si="378">SUM(AA266:AA277)</f>
        <v>0</v>
      </c>
      <c r="AB278" s="33">
        <f t="shared" si="378"/>
        <v>0</v>
      </c>
      <c r="AC278" s="53"/>
      <c r="AD278" s="52">
        <f t="shared" ref="AD278:AE278" si="379">SUM(AD266:AD277)</f>
        <v>23.4</v>
      </c>
      <c r="AE278" s="33">
        <f t="shared" si="379"/>
        <v>214.839</v>
      </c>
      <c r="AF278" s="53"/>
      <c r="AG278" s="52">
        <f t="shared" ref="AG278:AH278" si="380">SUM(AG266:AG277)</f>
        <v>0</v>
      </c>
      <c r="AH278" s="33">
        <f t="shared" si="380"/>
        <v>0</v>
      </c>
      <c r="AI278" s="53"/>
      <c r="AJ278" s="52">
        <f t="shared" ref="AJ278:AK278" si="381">SUM(AJ266:AJ277)</f>
        <v>0</v>
      </c>
      <c r="AK278" s="33">
        <f t="shared" si="381"/>
        <v>0</v>
      </c>
      <c r="AL278" s="53"/>
      <c r="AM278" s="52">
        <f t="shared" ref="AM278:AN278" si="382">SUM(AM266:AM277)</f>
        <v>0</v>
      </c>
      <c r="AN278" s="33">
        <f t="shared" si="382"/>
        <v>0</v>
      </c>
      <c r="AO278" s="53"/>
      <c r="AP278" s="52">
        <f t="shared" ref="AP278:AQ278" si="383">SUM(AP266:AP277)</f>
        <v>0</v>
      </c>
      <c r="AQ278" s="33">
        <f t="shared" si="383"/>
        <v>0</v>
      </c>
      <c r="AR278" s="53"/>
      <c r="AS278" s="52">
        <f t="shared" ref="AS278:AT278" si="384">SUM(AS266:AS277)</f>
        <v>119.68849</v>
      </c>
      <c r="AT278" s="33">
        <f t="shared" si="384"/>
        <v>741.70299999999997</v>
      </c>
      <c r="AU278" s="53"/>
      <c r="AV278" s="52">
        <f t="shared" ref="AV278:AW278" si="385">SUM(AV266:AV277)</f>
        <v>0</v>
      </c>
      <c r="AW278" s="33">
        <f t="shared" si="385"/>
        <v>0</v>
      </c>
      <c r="AX278" s="53"/>
      <c r="AY278" s="52">
        <f t="shared" ref="AY278:AZ278" si="386">SUM(AY266:AY277)</f>
        <v>0</v>
      </c>
      <c r="AZ278" s="33">
        <f t="shared" si="386"/>
        <v>0</v>
      </c>
      <c r="BA278" s="53"/>
      <c r="BB278" s="52">
        <f t="shared" ref="BB278:BC278" si="387">SUM(BB266:BB277)</f>
        <v>0</v>
      </c>
      <c r="BC278" s="33">
        <f t="shared" si="387"/>
        <v>0</v>
      </c>
      <c r="BD278" s="53"/>
      <c r="BE278" s="52">
        <f t="shared" ref="BE278:BF278" si="388">SUM(BE266:BE277)</f>
        <v>0</v>
      </c>
      <c r="BF278" s="33">
        <f t="shared" si="388"/>
        <v>0</v>
      </c>
      <c r="BG278" s="53"/>
      <c r="BH278" s="52">
        <f t="shared" ref="BH278:BI278" si="389">SUM(BH266:BH277)</f>
        <v>0</v>
      </c>
      <c r="BI278" s="33">
        <f t="shared" si="389"/>
        <v>0</v>
      </c>
      <c r="BJ278" s="53"/>
      <c r="BK278" s="52">
        <f t="shared" ref="BK278:BL278" si="390">SUM(BK266:BK277)</f>
        <v>0</v>
      </c>
      <c r="BL278" s="33">
        <f t="shared" si="390"/>
        <v>0</v>
      </c>
      <c r="BM278" s="53"/>
      <c r="BN278" s="52">
        <f t="shared" ref="BN278:BO278" si="391">SUM(BN266:BN277)</f>
        <v>4.4409999999999998E-2</v>
      </c>
      <c r="BO278" s="33">
        <f t="shared" si="391"/>
        <v>1.9830000000000001</v>
      </c>
      <c r="BP278" s="53"/>
      <c r="BQ278" s="52">
        <f t="shared" ref="BQ278:BR278" si="392">SUM(BQ266:BQ277)</f>
        <v>0</v>
      </c>
      <c r="BR278" s="33">
        <f t="shared" si="392"/>
        <v>0</v>
      </c>
      <c r="BS278" s="53"/>
      <c r="BT278" s="34">
        <f t="shared" si="367"/>
        <v>836.00339999999994</v>
      </c>
      <c r="BU278" s="35">
        <f t="shared" si="368"/>
        <v>7292.9049999999988</v>
      </c>
    </row>
  </sheetData>
  <mergeCells count="25">
    <mergeCell ref="BQ4:BS4"/>
    <mergeCell ref="R4:T4"/>
    <mergeCell ref="U4:W4"/>
    <mergeCell ref="X4:Z4"/>
    <mergeCell ref="AP4:AR4"/>
    <mergeCell ref="BB4:BD4"/>
    <mergeCell ref="BK4:BM4"/>
    <mergeCell ref="BN4:BP4"/>
    <mergeCell ref="AA4:AC4"/>
    <mergeCell ref="AD4:AF4"/>
    <mergeCell ref="AY4:BA4"/>
    <mergeCell ref="AV4:AX4"/>
    <mergeCell ref="AM4:AO4"/>
    <mergeCell ref="AG4:AI4"/>
    <mergeCell ref="AS4:AU4"/>
    <mergeCell ref="AJ4:AL4"/>
    <mergeCell ref="BH4:BJ4"/>
    <mergeCell ref="A4:B4"/>
    <mergeCell ref="C2:K2"/>
    <mergeCell ref="O4:Q4"/>
    <mergeCell ref="C4:E4"/>
    <mergeCell ref="F4:H4"/>
    <mergeCell ref="I4:K4"/>
    <mergeCell ref="L4:N4"/>
    <mergeCell ref="BE4:B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252"/>
  <sheetViews>
    <sheetView zoomScaleNormal="100" workbookViewId="0">
      <pane xSplit="2" ySplit="5" topLeftCell="C234" activePane="bottomRight" state="frozen"/>
      <selection pane="topRight" activeCell="B1" sqref="B1"/>
      <selection pane="bottomLeft" activeCell="A6" sqref="A6"/>
      <selection pane="bottomRight" activeCell="BF240" sqref="BF240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0.6640625" style="4" customWidth="1"/>
    <col min="10" max="10" width="9.109375" style="11"/>
    <col min="11" max="11" width="9.109375" style="4"/>
    <col min="13" max="13" width="9.109375" style="11"/>
    <col min="14" max="14" width="9.88671875" style="4" bestFit="1" customWidth="1"/>
    <col min="16" max="16" width="9.109375" style="11"/>
    <col min="17" max="17" width="9.109375" style="4"/>
    <col min="19" max="19" width="9.109375" style="11"/>
    <col min="20" max="20" width="9.109375" style="4"/>
    <col min="22" max="22" width="9.109375" style="11"/>
    <col min="23" max="23" width="9.109375" style="4"/>
    <col min="25" max="25" width="9.109375" style="11"/>
    <col min="26" max="26" width="9.88671875" style="4" bestFit="1" customWidth="1"/>
    <col min="28" max="28" width="9.109375" style="11"/>
    <col min="29" max="29" width="9.88671875" style="4" bestFit="1" customWidth="1"/>
    <col min="31" max="31" width="9.109375" style="11"/>
    <col min="32" max="32" width="10.6640625" style="4" customWidth="1"/>
    <col min="34" max="34" width="9.109375" style="11"/>
    <col min="35" max="35" width="11" style="4" customWidth="1"/>
    <col min="37" max="37" width="9.109375" style="11"/>
    <col min="38" max="38" width="11.109375" style="4" customWidth="1"/>
    <col min="40" max="40" width="9.109375" style="11"/>
    <col min="41" max="41" width="9.88671875" style="4" customWidth="1"/>
    <col min="43" max="43" width="9.109375" style="11"/>
    <col min="44" max="44" width="9.88671875" style="4" customWidth="1"/>
    <col min="46" max="46" width="9.109375" style="11"/>
    <col min="47" max="47" width="9.109375" style="4"/>
    <col min="49" max="49" width="9.109375" style="11"/>
    <col min="50" max="50" width="9.88671875" style="4" bestFit="1" customWidth="1"/>
    <col min="52" max="52" width="9.109375" style="11"/>
    <col min="53" max="53" width="10.6640625" style="4" customWidth="1"/>
    <col min="54" max="54" width="10.5546875" customWidth="1"/>
    <col min="55" max="55" width="10.5546875" style="11" customWidth="1"/>
    <col min="56" max="56" width="10.88671875" style="4" bestFit="1" customWidth="1"/>
    <col min="57" max="57" width="10.33203125" customWidth="1"/>
    <col min="58" max="58" width="10.33203125" style="11" customWidth="1"/>
    <col min="60" max="60" width="1.6640625" customWidth="1"/>
    <col min="61" max="61" width="12.109375" customWidth="1"/>
    <col min="64" max="64" width="1.6640625" customWidth="1"/>
    <col min="68" max="68" width="1.6640625" customWidth="1"/>
    <col min="72" max="72" width="1.6640625" customWidth="1"/>
    <col min="76" max="76" width="1.6640625" customWidth="1"/>
  </cols>
  <sheetData>
    <row r="1" spans="1:158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H1" s="15"/>
      <c r="AI1" s="16"/>
      <c r="AK1" s="15"/>
      <c r="AL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</row>
    <row r="2" spans="1:158" s="19" customFormat="1" ht="21" customHeight="1" x14ac:dyDescent="0.4">
      <c r="B2" s="18" t="s">
        <v>18</v>
      </c>
      <c r="C2" s="86" t="s">
        <v>46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H2" s="20"/>
      <c r="AI2" s="21"/>
      <c r="AK2" s="20"/>
      <c r="AL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</row>
    <row r="3" spans="1:158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H3" s="20"/>
      <c r="AI3" s="21"/>
      <c r="AK3" s="20"/>
      <c r="AL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</row>
    <row r="4" spans="1:158" s="6" customFormat="1" ht="45" customHeight="1" x14ac:dyDescent="0.3">
      <c r="A4" s="88" t="s">
        <v>0</v>
      </c>
      <c r="B4" s="89"/>
      <c r="C4" s="90" t="s">
        <v>35</v>
      </c>
      <c r="D4" s="91"/>
      <c r="E4" s="92"/>
      <c r="F4" s="90" t="s">
        <v>48</v>
      </c>
      <c r="G4" s="91"/>
      <c r="H4" s="92"/>
      <c r="I4" s="90" t="s">
        <v>22</v>
      </c>
      <c r="J4" s="91"/>
      <c r="K4" s="92"/>
      <c r="L4" s="90" t="s">
        <v>36</v>
      </c>
      <c r="M4" s="91"/>
      <c r="N4" s="92"/>
      <c r="O4" s="90" t="s">
        <v>24</v>
      </c>
      <c r="P4" s="91"/>
      <c r="Q4" s="92"/>
      <c r="R4" s="90" t="s">
        <v>25</v>
      </c>
      <c r="S4" s="91"/>
      <c r="T4" s="92"/>
      <c r="U4" s="90" t="s">
        <v>37</v>
      </c>
      <c r="V4" s="91"/>
      <c r="W4" s="92"/>
      <c r="X4" s="90" t="s">
        <v>38</v>
      </c>
      <c r="Y4" s="91"/>
      <c r="Z4" s="92"/>
      <c r="AA4" s="90" t="s">
        <v>39</v>
      </c>
      <c r="AB4" s="91"/>
      <c r="AC4" s="92"/>
      <c r="AD4" s="90" t="s">
        <v>40</v>
      </c>
      <c r="AE4" s="91"/>
      <c r="AF4" s="92"/>
      <c r="AG4" s="90" t="s">
        <v>41</v>
      </c>
      <c r="AH4" s="91"/>
      <c r="AI4" s="92"/>
      <c r="AJ4" s="90" t="s">
        <v>51</v>
      </c>
      <c r="AK4" s="91"/>
      <c r="AL4" s="92"/>
      <c r="AM4" s="90" t="s">
        <v>49</v>
      </c>
      <c r="AN4" s="91"/>
      <c r="AO4" s="92"/>
      <c r="AP4" s="90" t="s">
        <v>50</v>
      </c>
      <c r="AQ4" s="91"/>
      <c r="AR4" s="92"/>
      <c r="AS4" s="90" t="s">
        <v>42</v>
      </c>
      <c r="AT4" s="91"/>
      <c r="AU4" s="92"/>
      <c r="AV4" s="90" t="s">
        <v>43</v>
      </c>
      <c r="AW4" s="91"/>
      <c r="AX4" s="92"/>
      <c r="AY4" s="90" t="s">
        <v>44</v>
      </c>
      <c r="AZ4" s="91"/>
      <c r="BA4" s="92"/>
      <c r="BB4" s="90" t="s">
        <v>45</v>
      </c>
      <c r="BC4" s="91"/>
      <c r="BD4" s="92"/>
      <c r="BE4" s="62" t="s">
        <v>32</v>
      </c>
      <c r="BF4" s="63" t="s">
        <v>32</v>
      </c>
      <c r="BG4" s="5"/>
      <c r="BI4" s="5"/>
      <c r="BJ4" s="5"/>
      <c r="BK4" s="5"/>
      <c r="BM4" s="5"/>
      <c r="BN4" s="5"/>
      <c r="BO4" s="5"/>
      <c r="BQ4" s="5"/>
      <c r="BR4" s="5"/>
      <c r="BS4" s="5"/>
      <c r="BU4" s="5"/>
      <c r="BV4" s="5"/>
      <c r="BW4" s="5"/>
      <c r="BY4" s="5"/>
      <c r="BZ4" s="5"/>
      <c r="CA4" s="5"/>
    </row>
    <row r="5" spans="1:158" ht="45" customHeight="1" thickBot="1" x14ac:dyDescent="0.35">
      <c r="A5" s="56" t="s">
        <v>1</v>
      </c>
      <c r="B5" s="57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33</v>
      </c>
      <c r="BF5" s="32" t="s">
        <v>34</v>
      </c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</row>
    <row r="6" spans="1:158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>
        <v>0</v>
      </c>
      <c r="M6" s="26">
        <v>0</v>
      </c>
      <c r="N6" s="48">
        <v>0</v>
      </c>
      <c r="O6" s="47">
        <v>0</v>
      </c>
      <c r="P6" s="26">
        <v>0</v>
      </c>
      <c r="Q6" s="48">
        <v>0</v>
      </c>
      <c r="R6" s="47">
        <v>0</v>
      </c>
      <c r="S6" s="26">
        <v>0</v>
      </c>
      <c r="T6" s="48">
        <v>0</v>
      </c>
      <c r="U6" s="47">
        <v>0</v>
      </c>
      <c r="V6" s="26">
        <v>0</v>
      </c>
      <c r="W6" s="48">
        <v>0</v>
      </c>
      <c r="X6" s="47">
        <v>0</v>
      </c>
      <c r="Y6" s="26">
        <v>0</v>
      </c>
      <c r="Z6" s="48">
        <v>0</v>
      </c>
      <c r="AA6" s="54">
        <v>3</v>
      </c>
      <c r="AB6" s="27">
        <v>3</v>
      </c>
      <c r="AC6" s="48">
        <f t="shared" ref="AC6:AC17" si="0">AB6/AA6*1000</f>
        <v>1000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54">
        <v>1</v>
      </c>
      <c r="AZ6" s="27">
        <v>5</v>
      </c>
      <c r="BA6" s="48">
        <f t="shared" ref="BA6:BA17" si="1">AZ6/AY6*1000</f>
        <v>5000</v>
      </c>
      <c r="BB6" s="47">
        <v>0</v>
      </c>
      <c r="BC6" s="26">
        <v>0</v>
      </c>
      <c r="BD6" s="48">
        <v>0</v>
      </c>
      <c r="BE6" s="28">
        <f t="shared" ref="BE6:BE37" si="2">SUM(BB6,AY6,AV6,AS6,AG6,AD6,AA6,X6,U6,R6,L6,I6,C6)</f>
        <v>4</v>
      </c>
      <c r="BF6" s="29">
        <f t="shared" ref="BF6:BF37" si="3">SUM(BC6,AZ6,AW6,AT6,AH6,AE6,AB6,Y6,V6,S6,M6,J6,D6)</f>
        <v>8</v>
      </c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</row>
    <row r="7" spans="1:158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>
        <v>0</v>
      </c>
      <c r="M7" s="7">
        <v>0</v>
      </c>
      <c r="N7" s="50">
        <v>0</v>
      </c>
      <c r="O7" s="49">
        <v>0</v>
      </c>
      <c r="P7" s="7">
        <v>0</v>
      </c>
      <c r="Q7" s="50">
        <v>0</v>
      </c>
      <c r="R7" s="49">
        <v>0</v>
      </c>
      <c r="S7" s="7">
        <v>0</v>
      </c>
      <c r="T7" s="50">
        <v>0</v>
      </c>
      <c r="U7" s="49">
        <v>0</v>
      </c>
      <c r="V7" s="7">
        <v>0</v>
      </c>
      <c r="W7" s="50">
        <v>0</v>
      </c>
      <c r="X7" s="49">
        <v>0</v>
      </c>
      <c r="Y7" s="7">
        <v>0</v>
      </c>
      <c r="Z7" s="50">
        <v>0</v>
      </c>
      <c r="AA7" s="51">
        <v>1</v>
      </c>
      <c r="AB7" s="10">
        <v>5</v>
      </c>
      <c r="AC7" s="50">
        <f t="shared" si="0"/>
        <v>5000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8">
        <f t="shared" si="2"/>
        <v>1</v>
      </c>
      <c r="BF7" s="12">
        <f t="shared" si="3"/>
        <v>5</v>
      </c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</row>
    <row r="8" spans="1:158" x14ac:dyDescent="0.3">
      <c r="A8" s="42">
        <v>2004</v>
      </c>
      <c r="B8" s="43" t="s">
        <v>7</v>
      </c>
      <c r="C8" s="49">
        <v>0</v>
      </c>
      <c r="D8" s="7">
        <v>0</v>
      </c>
      <c r="E8" s="50">
        <v>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>
        <v>0</v>
      </c>
      <c r="M8" s="7">
        <v>0</v>
      </c>
      <c r="N8" s="50">
        <v>0</v>
      </c>
      <c r="O8" s="49">
        <v>0</v>
      </c>
      <c r="P8" s="7">
        <v>0</v>
      </c>
      <c r="Q8" s="50">
        <v>0</v>
      </c>
      <c r="R8" s="49">
        <v>0</v>
      </c>
      <c r="S8" s="7">
        <v>0</v>
      </c>
      <c r="T8" s="50">
        <v>0</v>
      </c>
      <c r="U8" s="49">
        <v>0</v>
      </c>
      <c r="V8" s="7">
        <v>0</v>
      </c>
      <c r="W8" s="50">
        <v>0</v>
      </c>
      <c r="X8" s="49">
        <v>0</v>
      </c>
      <c r="Y8" s="7">
        <v>0</v>
      </c>
      <c r="Z8" s="50">
        <v>0</v>
      </c>
      <c r="AA8" s="51">
        <v>1</v>
      </c>
      <c r="AB8" s="10">
        <v>3</v>
      </c>
      <c r="AC8" s="50">
        <f t="shared" si="0"/>
        <v>3000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51">
        <v>1</v>
      </c>
      <c r="AZ8" s="10">
        <v>5</v>
      </c>
      <c r="BA8" s="50">
        <f t="shared" si="1"/>
        <v>5000</v>
      </c>
      <c r="BB8" s="49">
        <v>0</v>
      </c>
      <c r="BC8" s="7">
        <v>0</v>
      </c>
      <c r="BD8" s="50">
        <v>0</v>
      </c>
      <c r="BE8" s="8">
        <f t="shared" si="2"/>
        <v>2</v>
      </c>
      <c r="BF8" s="12">
        <f t="shared" si="3"/>
        <v>8</v>
      </c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</row>
    <row r="9" spans="1:158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>
        <v>0</v>
      </c>
      <c r="M9" s="7">
        <v>0</v>
      </c>
      <c r="N9" s="50">
        <v>0</v>
      </c>
      <c r="O9" s="49">
        <v>0</v>
      </c>
      <c r="P9" s="7">
        <v>0</v>
      </c>
      <c r="Q9" s="50">
        <v>0</v>
      </c>
      <c r="R9" s="49">
        <v>0</v>
      </c>
      <c r="S9" s="7">
        <v>0</v>
      </c>
      <c r="T9" s="50">
        <v>0</v>
      </c>
      <c r="U9" s="49">
        <v>0</v>
      </c>
      <c r="V9" s="7">
        <v>0</v>
      </c>
      <c r="W9" s="50">
        <v>0</v>
      </c>
      <c r="X9" s="49">
        <v>0</v>
      </c>
      <c r="Y9" s="7">
        <v>0</v>
      </c>
      <c r="Z9" s="50">
        <v>0</v>
      </c>
      <c r="AA9" s="51">
        <v>2</v>
      </c>
      <c r="AB9" s="10">
        <v>7</v>
      </c>
      <c r="AC9" s="50">
        <f t="shared" si="0"/>
        <v>3500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8">
        <f t="shared" si="2"/>
        <v>2</v>
      </c>
      <c r="BF9" s="12">
        <f t="shared" si="3"/>
        <v>7</v>
      </c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</row>
    <row r="10" spans="1:158" x14ac:dyDescent="0.3">
      <c r="A10" s="42">
        <v>2004</v>
      </c>
      <c r="B10" s="43" t="s">
        <v>9</v>
      </c>
      <c r="C10" s="49">
        <v>0</v>
      </c>
      <c r="D10" s="7">
        <v>0</v>
      </c>
      <c r="E10" s="50">
        <v>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>
        <v>0</v>
      </c>
      <c r="M10" s="7">
        <v>0</v>
      </c>
      <c r="N10" s="50">
        <v>0</v>
      </c>
      <c r="O10" s="49">
        <v>0</v>
      </c>
      <c r="P10" s="7">
        <v>0</v>
      </c>
      <c r="Q10" s="50">
        <v>0</v>
      </c>
      <c r="R10" s="49">
        <v>0</v>
      </c>
      <c r="S10" s="7">
        <v>0</v>
      </c>
      <c r="T10" s="50">
        <v>0</v>
      </c>
      <c r="U10" s="49">
        <v>0</v>
      </c>
      <c r="V10" s="7">
        <v>0</v>
      </c>
      <c r="W10" s="50">
        <v>0</v>
      </c>
      <c r="X10" s="49">
        <v>0</v>
      </c>
      <c r="Y10" s="7">
        <v>0</v>
      </c>
      <c r="Z10" s="50">
        <v>0</v>
      </c>
      <c r="AA10" s="51">
        <v>4</v>
      </c>
      <c r="AB10" s="10">
        <v>17</v>
      </c>
      <c r="AC10" s="50">
        <f t="shared" si="0"/>
        <v>4250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8">
        <f t="shared" si="2"/>
        <v>4</v>
      </c>
      <c r="BF10" s="12">
        <f t="shared" si="3"/>
        <v>17</v>
      </c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</row>
    <row r="11" spans="1:158" x14ac:dyDescent="0.3">
      <c r="A11" s="42">
        <v>2004</v>
      </c>
      <c r="B11" s="43" t="s">
        <v>10</v>
      </c>
      <c r="C11" s="49">
        <v>0</v>
      </c>
      <c r="D11" s="7">
        <v>0</v>
      </c>
      <c r="E11" s="50">
        <v>0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>
        <v>0</v>
      </c>
      <c r="M11" s="7">
        <v>0</v>
      </c>
      <c r="N11" s="50">
        <v>0</v>
      </c>
      <c r="O11" s="49">
        <v>0</v>
      </c>
      <c r="P11" s="7">
        <v>0</v>
      </c>
      <c r="Q11" s="50">
        <v>0</v>
      </c>
      <c r="R11" s="49">
        <v>0</v>
      </c>
      <c r="S11" s="7">
        <v>0</v>
      </c>
      <c r="T11" s="50">
        <v>0</v>
      </c>
      <c r="U11" s="49">
        <v>0</v>
      </c>
      <c r="V11" s="7">
        <v>0</v>
      </c>
      <c r="W11" s="50">
        <v>0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51">
        <v>1</v>
      </c>
      <c r="AZ11" s="10">
        <v>4</v>
      </c>
      <c r="BA11" s="50">
        <f t="shared" si="1"/>
        <v>4000</v>
      </c>
      <c r="BB11" s="49">
        <v>0</v>
      </c>
      <c r="BC11" s="7">
        <v>0</v>
      </c>
      <c r="BD11" s="50">
        <v>0</v>
      </c>
      <c r="BE11" s="8">
        <f t="shared" si="2"/>
        <v>1</v>
      </c>
      <c r="BF11" s="12">
        <f t="shared" si="3"/>
        <v>4</v>
      </c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</row>
    <row r="12" spans="1:158" x14ac:dyDescent="0.3">
      <c r="A12" s="42">
        <v>2004</v>
      </c>
      <c r="B12" s="43" t="s">
        <v>11</v>
      </c>
      <c r="C12" s="49">
        <v>0</v>
      </c>
      <c r="D12" s="7">
        <v>0</v>
      </c>
      <c r="E12" s="50">
        <v>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>
        <v>0</v>
      </c>
      <c r="M12" s="7">
        <v>0</v>
      </c>
      <c r="N12" s="50">
        <v>0</v>
      </c>
      <c r="O12" s="49">
        <v>0</v>
      </c>
      <c r="P12" s="7">
        <v>0</v>
      </c>
      <c r="Q12" s="50">
        <v>0</v>
      </c>
      <c r="R12" s="49">
        <v>0</v>
      </c>
      <c r="S12" s="7">
        <v>0</v>
      </c>
      <c r="T12" s="50">
        <v>0</v>
      </c>
      <c r="U12" s="49">
        <v>0</v>
      </c>
      <c r="V12" s="7">
        <v>0</v>
      </c>
      <c r="W12" s="50">
        <v>0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51">
        <v>1</v>
      </c>
      <c r="AZ12" s="10">
        <v>3</v>
      </c>
      <c r="BA12" s="50">
        <f t="shared" si="1"/>
        <v>3000</v>
      </c>
      <c r="BB12" s="49">
        <v>0</v>
      </c>
      <c r="BC12" s="7">
        <v>0</v>
      </c>
      <c r="BD12" s="50">
        <v>0</v>
      </c>
      <c r="BE12" s="8">
        <f t="shared" si="2"/>
        <v>1</v>
      </c>
      <c r="BF12" s="12">
        <f t="shared" si="3"/>
        <v>3</v>
      </c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</row>
    <row r="13" spans="1:158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>
        <v>0</v>
      </c>
      <c r="M13" s="7">
        <v>0</v>
      </c>
      <c r="N13" s="50">
        <v>0</v>
      </c>
      <c r="O13" s="49">
        <v>0</v>
      </c>
      <c r="P13" s="7">
        <v>0</v>
      </c>
      <c r="Q13" s="50">
        <v>0</v>
      </c>
      <c r="R13" s="49">
        <v>0</v>
      </c>
      <c r="S13" s="7">
        <v>0</v>
      </c>
      <c r="T13" s="50">
        <v>0</v>
      </c>
      <c r="U13" s="49">
        <v>0</v>
      </c>
      <c r="V13" s="7">
        <v>0</v>
      </c>
      <c r="W13" s="50">
        <v>0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51">
        <v>1</v>
      </c>
      <c r="AZ13" s="10">
        <v>6</v>
      </c>
      <c r="BA13" s="50">
        <f t="shared" si="1"/>
        <v>6000</v>
      </c>
      <c r="BB13" s="49">
        <v>0</v>
      </c>
      <c r="BC13" s="7">
        <v>0</v>
      </c>
      <c r="BD13" s="50">
        <v>0</v>
      </c>
      <c r="BE13" s="8">
        <f t="shared" si="2"/>
        <v>1</v>
      </c>
      <c r="BF13" s="12">
        <f t="shared" si="3"/>
        <v>6</v>
      </c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</row>
    <row r="14" spans="1:158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>
        <v>0</v>
      </c>
      <c r="M14" s="7">
        <v>0</v>
      </c>
      <c r="N14" s="50">
        <v>0</v>
      </c>
      <c r="O14" s="49">
        <v>0</v>
      </c>
      <c r="P14" s="7">
        <v>0</v>
      </c>
      <c r="Q14" s="50">
        <v>0</v>
      </c>
      <c r="R14" s="49">
        <v>0</v>
      </c>
      <c r="S14" s="7">
        <v>0</v>
      </c>
      <c r="T14" s="50">
        <v>0</v>
      </c>
      <c r="U14" s="49">
        <v>0</v>
      </c>
      <c r="V14" s="7">
        <v>0</v>
      </c>
      <c r="W14" s="50">
        <v>0</v>
      </c>
      <c r="X14" s="49">
        <v>0</v>
      </c>
      <c r="Y14" s="7">
        <v>0</v>
      </c>
      <c r="Z14" s="50">
        <v>0</v>
      </c>
      <c r="AA14" s="51">
        <v>1</v>
      </c>
      <c r="AB14" s="10">
        <v>18</v>
      </c>
      <c r="AC14" s="50">
        <f t="shared" si="0"/>
        <v>18000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51">
        <v>1</v>
      </c>
      <c r="AZ14" s="10">
        <v>3</v>
      </c>
      <c r="BA14" s="50">
        <f t="shared" si="1"/>
        <v>3000</v>
      </c>
      <c r="BB14" s="49">
        <v>0</v>
      </c>
      <c r="BC14" s="7">
        <v>0</v>
      </c>
      <c r="BD14" s="50">
        <v>0</v>
      </c>
      <c r="BE14" s="8">
        <f t="shared" si="2"/>
        <v>2</v>
      </c>
      <c r="BF14" s="12">
        <f t="shared" si="3"/>
        <v>21</v>
      </c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</row>
    <row r="15" spans="1:158" x14ac:dyDescent="0.3">
      <c r="A15" s="42">
        <v>2004</v>
      </c>
      <c r="B15" s="43" t="s">
        <v>14</v>
      </c>
      <c r="C15" s="49">
        <v>0</v>
      </c>
      <c r="D15" s="7">
        <v>0</v>
      </c>
      <c r="E15" s="50">
        <v>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>
        <v>0</v>
      </c>
      <c r="M15" s="7">
        <v>0</v>
      </c>
      <c r="N15" s="50">
        <v>0</v>
      </c>
      <c r="O15" s="49">
        <v>0</v>
      </c>
      <c r="P15" s="7">
        <v>0</v>
      </c>
      <c r="Q15" s="50">
        <v>0</v>
      </c>
      <c r="R15" s="49">
        <v>0</v>
      </c>
      <c r="S15" s="7">
        <v>0</v>
      </c>
      <c r="T15" s="50">
        <v>0</v>
      </c>
      <c r="U15" s="49">
        <v>0</v>
      </c>
      <c r="V15" s="7">
        <v>0</v>
      </c>
      <c r="W15" s="50">
        <v>0</v>
      </c>
      <c r="X15" s="49">
        <v>0</v>
      </c>
      <c r="Y15" s="7">
        <v>0</v>
      </c>
      <c r="Z15" s="50">
        <v>0</v>
      </c>
      <c r="AA15" s="51">
        <v>2</v>
      </c>
      <c r="AB15" s="10">
        <v>7</v>
      </c>
      <c r="AC15" s="50">
        <f t="shared" si="0"/>
        <v>3500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51">
        <v>1</v>
      </c>
      <c r="AZ15" s="10">
        <v>4</v>
      </c>
      <c r="BA15" s="50">
        <f t="shared" si="1"/>
        <v>4000</v>
      </c>
      <c r="BB15" s="49">
        <v>0</v>
      </c>
      <c r="BC15" s="7">
        <v>0</v>
      </c>
      <c r="BD15" s="50">
        <v>0</v>
      </c>
      <c r="BE15" s="8">
        <f t="shared" si="2"/>
        <v>3</v>
      </c>
      <c r="BF15" s="12">
        <f t="shared" si="3"/>
        <v>11</v>
      </c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</row>
    <row r="16" spans="1:158" x14ac:dyDescent="0.3">
      <c r="A16" s="42">
        <v>2004</v>
      </c>
      <c r="B16" s="43" t="s">
        <v>15</v>
      </c>
      <c r="C16" s="49">
        <v>0</v>
      </c>
      <c r="D16" s="7">
        <v>0</v>
      </c>
      <c r="E16" s="50">
        <v>0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>
        <v>0</v>
      </c>
      <c r="M16" s="7">
        <v>0</v>
      </c>
      <c r="N16" s="50">
        <v>0</v>
      </c>
      <c r="O16" s="49">
        <v>0</v>
      </c>
      <c r="P16" s="7">
        <v>0</v>
      </c>
      <c r="Q16" s="50">
        <v>0</v>
      </c>
      <c r="R16" s="49">
        <v>0</v>
      </c>
      <c r="S16" s="7">
        <v>0</v>
      </c>
      <c r="T16" s="50">
        <v>0</v>
      </c>
      <c r="U16" s="49">
        <v>0</v>
      </c>
      <c r="V16" s="7">
        <v>0</v>
      </c>
      <c r="W16" s="50">
        <v>0</v>
      </c>
      <c r="X16" s="49">
        <v>0</v>
      </c>
      <c r="Y16" s="7">
        <v>0</v>
      </c>
      <c r="Z16" s="50">
        <v>0</v>
      </c>
      <c r="AA16" s="51">
        <v>2</v>
      </c>
      <c r="AB16" s="10">
        <v>7</v>
      </c>
      <c r="AC16" s="50">
        <f t="shared" si="0"/>
        <v>3500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51">
        <v>1</v>
      </c>
      <c r="AZ16" s="10">
        <v>3</v>
      </c>
      <c r="BA16" s="50">
        <f t="shared" si="1"/>
        <v>3000</v>
      </c>
      <c r="BB16" s="49">
        <v>0</v>
      </c>
      <c r="BC16" s="7">
        <v>0</v>
      </c>
      <c r="BD16" s="50">
        <v>0</v>
      </c>
      <c r="BE16" s="8">
        <f t="shared" si="2"/>
        <v>3</v>
      </c>
      <c r="BF16" s="12">
        <f t="shared" si="3"/>
        <v>10</v>
      </c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</row>
    <row r="17" spans="1:154" x14ac:dyDescent="0.3">
      <c r="A17" s="42">
        <v>2004</v>
      </c>
      <c r="B17" s="43" t="s">
        <v>16</v>
      </c>
      <c r="C17" s="49">
        <v>0</v>
      </c>
      <c r="D17" s="7">
        <v>0</v>
      </c>
      <c r="E17" s="50">
        <v>0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>
        <v>0</v>
      </c>
      <c r="M17" s="7">
        <v>0</v>
      </c>
      <c r="N17" s="50">
        <v>0</v>
      </c>
      <c r="O17" s="49">
        <v>0</v>
      </c>
      <c r="P17" s="7">
        <v>0</v>
      </c>
      <c r="Q17" s="50">
        <v>0</v>
      </c>
      <c r="R17" s="49">
        <v>0</v>
      </c>
      <c r="S17" s="7">
        <v>0</v>
      </c>
      <c r="T17" s="50">
        <v>0</v>
      </c>
      <c r="U17" s="49">
        <v>0</v>
      </c>
      <c r="V17" s="7">
        <v>0</v>
      </c>
      <c r="W17" s="50">
        <v>0</v>
      </c>
      <c r="X17" s="49">
        <v>0</v>
      </c>
      <c r="Y17" s="7">
        <v>0</v>
      </c>
      <c r="Z17" s="50">
        <v>0</v>
      </c>
      <c r="AA17" s="51">
        <v>1</v>
      </c>
      <c r="AB17" s="10">
        <v>3</v>
      </c>
      <c r="AC17" s="50">
        <f t="shared" si="0"/>
        <v>3000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51">
        <v>1</v>
      </c>
      <c r="AZ17" s="10">
        <v>3</v>
      </c>
      <c r="BA17" s="50">
        <f t="shared" si="1"/>
        <v>3000</v>
      </c>
      <c r="BB17" s="49">
        <v>0</v>
      </c>
      <c r="BC17" s="7">
        <v>0</v>
      </c>
      <c r="BD17" s="50">
        <v>0</v>
      </c>
      <c r="BE17" s="8">
        <f t="shared" si="2"/>
        <v>2</v>
      </c>
      <c r="BF17" s="12">
        <f t="shared" si="3"/>
        <v>6</v>
      </c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</row>
    <row r="18" spans="1:154" ht="15" thickBot="1" x14ac:dyDescent="0.35">
      <c r="A18" s="58">
        <v>2004</v>
      </c>
      <c r="B18" s="59" t="s">
        <v>17</v>
      </c>
      <c r="C18" s="60">
        <f>SUM(C6:C17)</f>
        <v>0</v>
      </c>
      <c r="D18" s="36">
        <f>SUM(D6:D17)</f>
        <v>0</v>
      </c>
      <c r="E18" s="61"/>
      <c r="F18" s="60">
        <f>SUM(F6:F17)</f>
        <v>0</v>
      </c>
      <c r="G18" s="36">
        <f>SUM(G6:G17)</f>
        <v>0</v>
      </c>
      <c r="H18" s="61"/>
      <c r="I18" s="60">
        <f>SUM(I6:I17)</f>
        <v>0</v>
      </c>
      <c r="J18" s="36">
        <f>SUM(J6:J17)</f>
        <v>0</v>
      </c>
      <c r="K18" s="61"/>
      <c r="L18" s="60">
        <f>SUM(L6:L17)</f>
        <v>0</v>
      </c>
      <c r="M18" s="36">
        <f>SUM(M6:M17)</f>
        <v>0</v>
      </c>
      <c r="N18" s="61"/>
      <c r="O18" s="60">
        <f>SUM(O6:O17)</f>
        <v>0</v>
      </c>
      <c r="P18" s="36">
        <f>SUM(P6:P17)</f>
        <v>0</v>
      </c>
      <c r="Q18" s="61"/>
      <c r="R18" s="60">
        <f>SUM(R6:R17)</f>
        <v>0</v>
      </c>
      <c r="S18" s="36">
        <f>SUM(S6:S17)</f>
        <v>0</v>
      </c>
      <c r="T18" s="61"/>
      <c r="U18" s="60">
        <f>SUM(U6:U17)</f>
        <v>0</v>
      </c>
      <c r="V18" s="36">
        <f>SUM(V6:V17)</f>
        <v>0</v>
      </c>
      <c r="W18" s="61"/>
      <c r="X18" s="60">
        <f>SUM(X6:X17)</f>
        <v>0</v>
      </c>
      <c r="Y18" s="36">
        <f>SUM(Y6:Y17)</f>
        <v>0</v>
      </c>
      <c r="Z18" s="61"/>
      <c r="AA18" s="60">
        <f>SUM(AA6:AA17)</f>
        <v>17</v>
      </c>
      <c r="AB18" s="36">
        <f>SUM(AB6:AB17)</f>
        <v>70</v>
      </c>
      <c r="AC18" s="61"/>
      <c r="AD18" s="60">
        <f>SUM(AD6:AD17)</f>
        <v>0</v>
      </c>
      <c r="AE18" s="36">
        <f>SUM(AE6:AE17)</f>
        <v>0</v>
      </c>
      <c r="AF18" s="61"/>
      <c r="AG18" s="60">
        <f>SUM(AG6:AG17)</f>
        <v>0</v>
      </c>
      <c r="AH18" s="36">
        <f>SUM(AH6:AH17)</f>
        <v>0</v>
      </c>
      <c r="AI18" s="61"/>
      <c r="AJ18" s="60">
        <f>SUM(AJ6:AJ17)</f>
        <v>0</v>
      </c>
      <c r="AK18" s="36">
        <f>SUM(AK6:AK17)</f>
        <v>0</v>
      </c>
      <c r="AL18" s="61"/>
      <c r="AM18" s="60">
        <f>SUM(AM6:AM17)</f>
        <v>0</v>
      </c>
      <c r="AN18" s="36">
        <f>SUM(AN6:AN17)</f>
        <v>0</v>
      </c>
      <c r="AO18" s="61"/>
      <c r="AP18" s="60">
        <f>SUM(AP6:AP17)</f>
        <v>0</v>
      </c>
      <c r="AQ18" s="36">
        <f>SUM(AQ6:AQ17)</f>
        <v>0</v>
      </c>
      <c r="AR18" s="61"/>
      <c r="AS18" s="60">
        <f>SUM(AS6:AS17)</f>
        <v>0</v>
      </c>
      <c r="AT18" s="36">
        <f>SUM(AT6:AT17)</f>
        <v>0</v>
      </c>
      <c r="AU18" s="61"/>
      <c r="AV18" s="60">
        <f>SUM(AV6:AV17)</f>
        <v>0</v>
      </c>
      <c r="AW18" s="36">
        <f>SUM(AW6:AW17)</f>
        <v>0</v>
      </c>
      <c r="AX18" s="61"/>
      <c r="AY18" s="60">
        <f>SUM(AY6:AY17)</f>
        <v>9</v>
      </c>
      <c r="AZ18" s="36">
        <f>SUM(AZ6:AZ17)</f>
        <v>36</v>
      </c>
      <c r="BA18" s="61"/>
      <c r="BB18" s="60">
        <f>SUM(BB6:BB17)</f>
        <v>0</v>
      </c>
      <c r="BC18" s="36">
        <f>SUM(BC6:BC17)</f>
        <v>0</v>
      </c>
      <c r="BD18" s="61"/>
      <c r="BE18" s="37">
        <f t="shared" si="2"/>
        <v>26</v>
      </c>
      <c r="BF18" s="38">
        <f t="shared" si="3"/>
        <v>106</v>
      </c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F18" s="3"/>
      <c r="CK18" s="3"/>
      <c r="CP18" s="3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</row>
    <row r="19" spans="1:154" x14ac:dyDescent="0.3">
      <c r="A19" s="40">
        <v>2005</v>
      </c>
      <c r="B19" s="41" t="s">
        <v>5</v>
      </c>
      <c r="C19" s="47">
        <v>0</v>
      </c>
      <c r="D19" s="26">
        <v>0</v>
      </c>
      <c r="E19" s="48">
        <v>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>
        <v>0</v>
      </c>
      <c r="M19" s="26">
        <v>0</v>
      </c>
      <c r="N19" s="48">
        <v>0</v>
      </c>
      <c r="O19" s="47">
        <v>0</v>
      </c>
      <c r="P19" s="26">
        <v>0</v>
      </c>
      <c r="Q19" s="48">
        <v>0</v>
      </c>
      <c r="R19" s="47">
        <v>0</v>
      </c>
      <c r="S19" s="26">
        <v>0</v>
      </c>
      <c r="T19" s="48">
        <v>0</v>
      </c>
      <c r="U19" s="47">
        <v>0</v>
      </c>
      <c r="V19" s="26">
        <v>0</v>
      </c>
      <c r="W19" s="48">
        <v>0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28">
        <f t="shared" si="2"/>
        <v>0</v>
      </c>
      <c r="BF19" s="29">
        <f t="shared" si="3"/>
        <v>0</v>
      </c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</row>
    <row r="20" spans="1:154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>
        <v>0</v>
      </c>
      <c r="M20" s="7">
        <v>0</v>
      </c>
      <c r="N20" s="50">
        <v>0</v>
      </c>
      <c r="O20" s="49">
        <v>0</v>
      </c>
      <c r="P20" s="7">
        <v>0</v>
      </c>
      <c r="Q20" s="50">
        <v>0</v>
      </c>
      <c r="R20" s="49">
        <v>0</v>
      </c>
      <c r="S20" s="7">
        <v>0</v>
      </c>
      <c r="T20" s="50">
        <v>0</v>
      </c>
      <c r="U20" s="49">
        <v>0</v>
      </c>
      <c r="V20" s="7">
        <v>0</v>
      </c>
      <c r="W20" s="50">
        <v>0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8">
        <f t="shared" si="2"/>
        <v>0</v>
      </c>
      <c r="BF20" s="12">
        <f t="shared" si="3"/>
        <v>0</v>
      </c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</row>
    <row r="21" spans="1:154" x14ac:dyDescent="0.3">
      <c r="A21" s="42">
        <v>2005</v>
      </c>
      <c r="B21" s="43" t="s">
        <v>7</v>
      </c>
      <c r="C21" s="49">
        <v>0</v>
      </c>
      <c r="D21" s="7">
        <v>0</v>
      </c>
      <c r="E21" s="50">
        <v>0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>
        <v>0</v>
      </c>
      <c r="M21" s="7">
        <v>0</v>
      </c>
      <c r="N21" s="50">
        <v>0</v>
      </c>
      <c r="O21" s="49">
        <v>0</v>
      </c>
      <c r="P21" s="7">
        <v>0</v>
      </c>
      <c r="Q21" s="50">
        <v>0</v>
      </c>
      <c r="R21" s="49">
        <v>0</v>
      </c>
      <c r="S21" s="7">
        <v>0</v>
      </c>
      <c r="T21" s="50">
        <v>0</v>
      </c>
      <c r="U21" s="49">
        <v>0</v>
      </c>
      <c r="V21" s="7">
        <v>0</v>
      </c>
      <c r="W21" s="50">
        <v>0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8">
        <f t="shared" si="2"/>
        <v>0</v>
      </c>
      <c r="BF21" s="12">
        <f t="shared" si="3"/>
        <v>0</v>
      </c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</row>
    <row r="22" spans="1:154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49">
        <v>0</v>
      </c>
      <c r="J22" s="7">
        <v>0</v>
      </c>
      <c r="K22" s="50">
        <v>0</v>
      </c>
      <c r="L22" s="49">
        <v>0</v>
      </c>
      <c r="M22" s="7">
        <v>0</v>
      </c>
      <c r="N22" s="50">
        <v>0</v>
      </c>
      <c r="O22" s="49">
        <v>0</v>
      </c>
      <c r="P22" s="7">
        <v>0</v>
      </c>
      <c r="Q22" s="50">
        <v>0</v>
      </c>
      <c r="R22" s="49">
        <v>0</v>
      </c>
      <c r="S22" s="7">
        <v>0</v>
      </c>
      <c r="T22" s="50">
        <v>0</v>
      </c>
      <c r="U22" s="49">
        <v>0</v>
      </c>
      <c r="V22" s="7">
        <v>0</v>
      </c>
      <c r="W22" s="50">
        <v>0</v>
      </c>
      <c r="X22" s="49">
        <v>0</v>
      </c>
      <c r="Y22" s="7">
        <v>0</v>
      </c>
      <c r="Z22" s="50">
        <v>0</v>
      </c>
      <c r="AA22" s="51">
        <v>3</v>
      </c>
      <c r="AB22" s="10">
        <v>12</v>
      </c>
      <c r="AC22" s="50">
        <f>AB22/AA22*1000</f>
        <v>4000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8">
        <f t="shared" si="2"/>
        <v>3</v>
      </c>
      <c r="BF22" s="12">
        <f t="shared" si="3"/>
        <v>12</v>
      </c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</row>
    <row r="23" spans="1:154" x14ac:dyDescent="0.3">
      <c r="A23" s="42">
        <v>2005</v>
      </c>
      <c r="B23" s="43" t="s">
        <v>9</v>
      </c>
      <c r="C23" s="49">
        <v>0</v>
      </c>
      <c r="D23" s="7">
        <v>0</v>
      </c>
      <c r="E23" s="50">
        <v>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>
        <v>0</v>
      </c>
      <c r="M23" s="7">
        <v>0</v>
      </c>
      <c r="N23" s="50">
        <v>0</v>
      </c>
      <c r="O23" s="49">
        <v>0</v>
      </c>
      <c r="P23" s="7">
        <v>0</v>
      </c>
      <c r="Q23" s="50">
        <v>0</v>
      </c>
      <c r="R23" s="49">
        <v>0</v>
      </c>
      <c r="S23" s="7">
        <v>0</v>
      </c>
      <c r="T23" s="50">
        <v>0</v>
      </c>
      <c r="U23" s="49">
        <v>0</v>
      </c>
      <c r="V23" s="7">
        <v>0</v>
      </c>
      <c r="W23" s="50">
        <v>0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8">
        <f t="shared" si="2"/>
        <v>0</v>
      </c>
      <c r="BF23" s="12">
        <f t="shared" si="3"/>
        <v>0</v>
      </c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</row>
    <row r="24" spans="1:154" x14ac:dyDescent="0.3">
      <c r="A24" s="42">
        <v>2005</v>
      </c>
      <c r="B24" s="43" t="s">
        <v>10</v>
      </c>
      <c r="C24" s="49">
        <v>0</v>
      </c>
      <c r="D24" s="7">
        <v>0</v>
      </c>
      <c r="E24" s="50">
        <v>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>
        <v>0</v>
      </c>
      <c r="M24" s="7">
        <v>0</v>
      </c>
      <c r="N24" s="50">
        <v>0</v>
      </c>
      <c r="O24" s="49">
        <v>0</v>
      </c>
      <c r="P24" s="7">
        <v>0</v>
      </c>
      <c r="Q24" s="50">
        <v>0</v>
      </c>
      <c r="R24" s="49">
        <v>0</v>
      </c>
      <c r="S24" s="7">
        <v>0</v>
      </c>
      <c r="T24" s="50">
        <v>0</v>
      </c>
      <c r="U24" s="49">
        <v>0</v>
      </c>
      <c r="V24" s="7">
        <v>0</v>
      </c>
      <c r="W24" s="50">
        <v>0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8">
        <f t="shared" si="2"/>
        <v>0</v>
      </c>
      <c r="BF24" s="12">
        <f t="shared" si="3"/>
        <v>0</v>
      </c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</row>
    <row r="25" spans="1:154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49">
        <v>0</v>
      </c>
      <c r="J25" s="7">
        <v>0</v>
      </c>
      <c r="K25" s="50">
        <v>0</v>
      </c>
      <c r="L25" s="49">
        <v>0</v>
      </c>
      <c r="M25" s="7">
        <v>0</v>
      </c>
      <c r="N25" s="50">
        <v>0</v>
      </c>
      <c r="O25" s="49">
        <v>0</v>
      </c>
      <c r="P25" s="7">
        <v>0</v>
      </c>
      <c r="Q25" s="50">
        <v>0</v>
      </c>
      <c r="R25" s="49">
        <v>0</v>
      </c>
      <c r="S25" s="7">
        <v>0</v>
      </c>
      <c r="T25" s="50">
        <v>0</v>
      </c>
      <c r="U25" s="49">
        <v>0</v>
      </c>
      <c r="V25" s="7">
        <v>0</v>
      </c>
      <c r="W25" s="50">
        <v>0</v>
      </c>
      <c r="X25" s="51">
        <v>1</v>
      </c>
      <c r="Y25" s="10">
        <v>2</v>
      </c>
      <c r="Z25" s="50">
        <f>Y25/X25*1000</f>
        <v>2000</v>
      </c>
      <c r="AA25" s="51">
        <v>1</v>
      </c>
      <c r="AB25" s="10">
        <v>1</v>
      </c>
      <c r="AC25" s="50">
        <f>AB25/AA25*1000</f>
        <v>1000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8">
        <f t="shared" si="2"/>
        <v>2</v>
      </c>
      <c r="BF25" s="12">
        <f t="shared" si="3"/>
        <v>3</v>
      </c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</row>
    <row r="26" spans="1:154" x14ac:dyDescent="0.3">
      <c r="A26" s="42">
        <v>2005</v>
      </c>
      <c r="B26" s="43" t="s">
        <v>12</v>
      </c>
      <c r="C26" s="49">
        <v>0</v>
      </c>
      <c r="D26" s="7">
        <v>0</v>
      </c>
      <c r="E26" s="50">
        <v>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>
        <v>0</v>
      </c>
      <c r="M26" s="7">
        <v>0</v>
      </c>
      <c r="N26" s="50">
        <v>0</v>
      </c>
      <c r="O26" s="49">
        <v>0</v>
      </c>
      <c r="P26" s="7">
        <v>0</v>
      </c>
      <c r="Q26" s="50">
        <v>0</v>
      </c>
      <c r="R26" s="49">
        <v>0</v>
      </c>
      <c r="S26" s="7">
        <v>0</v>
      </c>
      <c r="T26" s="50">
        <v>0</v>
      </c>
      <c r="U26" s="49">
        <v>0</v>
      </c>
      <c r="V26" s="7">
        <v>0</v>
      </c>
      <c r="W26" s="50">
        <v>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8">
        <f t="shared" si="2"/>
        <v>0</v>
      </c>
      <c r="BF26" s="12">
        <f t="shared" si="3"/>
        <v>0</v>
      </c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</row>
    <row r="27" spans="1:154" x14ac:dyDescent="0.3">
      <c r="A27" s="42">
        <v>2005</v>
      </c>
      <c r="B27" s="43" t="s">
        <v>13</v>
      </c>
      <c r="C27" s="49">
        <v>0</v>
      </c>
      <c r="D27" s="7">
        <v>0</v>
      </c>
      <c r="E27" s="50">
        <v>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>
        <v>0</v>
      </c>
      <c r="M27" s="7">
        <v>0</v>
      </c>
      <c r="N27" s="50">
        <v>0</v>
      </c>
      <c r="O27" s="49">
        <v>0</v>
      </c>
      <c r="P27" s="7">
        <v>0</v>
      </c>
      <c r="Q27" s="50">
        <v>0</v>
      </c>
      <c r="R27" s="49">
        <v>0</v>
      </c>
      <c r="S27" s="7">
        <v>0</v>
      </c>
      <c r="T27" s="50">
        <v>0</v>
      </c>
      <c r="U27" s="49">
        <v>0</v>
      </c>
      <c r="V27" s="7">
        <v>0</v>
      </c>
      <c r="W27" s="50">
        <v>0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8">
        <f t="shared" si="2"/>
        <v>0</v>
      </c>
      <c r="BF27" s="12">
        <f t="shared" si="3"/>
        <v>0</v>
      </c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</row>
    <row r="28" spans="1:154" x14ac:dyDescent="0.3">
      <c r="A28" s="42">
        <v>2005</v>
      </c>
      <c r="B28" s="43" t="s">
        <v>14</v>
      </c>
      <c r="C28" s="49">
        <v>0</v>
      </c>
      <c r="D28" s="7">
        <v>0</v>
      </c>
      <c r="E28" s="50">
        <v>0</v>
      </c>
      <c r="F28" s="49">
        <v>0</v>
      </c>
      <c r="G28" s="7">
        <v>0</v>
      </c>
      <c r="H28" s="50">
        <v>0</v>
      </c>
      <c r="I28" s="49">
        <v>0</v>
      </c>
      <c r="J28" s="7">
        <v>0</v>
      </c>
      <c r="K28" s="50">
        <v>0</v>
      </c>
      <c r="L28" s="49">
        <v>0</v>
      </c>
      <c r="M28" s="7">
        <v>0</v>
      </c>
      <c r="N28" s="50">
        <v>0</v>
      </c>
      <c r="O28" s="49">
        <v>0</v>
      </c>
      <c r="P28" s="7">
        <v>0</v>
      </c>
      <c r="Q28" s="50">
        <v>0</v>
      </c>
      <c r="R28" s="49">
        <v>0</v>
      </c>
      <c r="S28" s="7">
        <v>0</v>
      </c>
      <c r="T28" s="50">
        <v>0</v>
      </c>
      <c r="U28" s="49">
        <v>0</v>
      </c>
      <c r="V28" s="7">
        <v>0</v>
      </c>
      <c r="W28" s="50">
        <v>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8">
        <f t="shared" si="2"/>
        <v>0</v>
      </c>
      <c r="BF28" s="12">
        <f t="shared" si="3"/>
        <v>0</v>
      </c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</row>
    <row r="29" spans="1:154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49">
        <v>0</v>
      </c>
      <c r="J29" s="7">
        <v>0</v>
      </c>
      <c r="K29" s="50">
        <v>0</v>
      </c>
      <c r="L29" s="49">
        <v>0</v>
      </c>
      <c r="M29" s="7">
        <v>0</v>
      </c>
      <c r="N29" s="50">
        <v>0</v>
      </c>
      <c r="O29" s="49">
        <v>0</v>
      </c>
      <c r="P29" s="7">
        <v>0</v>
      </c>
      <c r="Q29" s="50">
        <v>0</v>
      </c>
      <c r="R29" s="49">
        <v>0</v>
      </c>
      <c r="S29" s="7">
        <v>0</v>
      </c>
      <c r="T29" s="50">
        <v>0</v>
      </c>
      <c r="U29" s="49">
        <v>0</v>
      </c>
      <c r="V29" s="7">
        <v>0</v>
      </c>
      <c r="W29" s="50">
        <v>0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8">
        <f t="shared" si="2"/>
        <v>0</v>
      </c>
      <c r="BF29" s="12">
        <f t="shared" si="3"/>
        <v>0</v>
      </c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</row>
    <row r="30" spans="1:154" x14ac:dyDescent="0.3">
      <c r="A30" s="42">
        <v>2005</v>
      </c>
      <c r="B30" s="43" t="s">
        <v>16</v>
      </c>
      <c r="C30" s="49">
        <v>0</v>
      </c>
      <c r="D30" s="7">
        <v>0</v>
      </c>
      <c r="E30" s="50">
        <v>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>
        <v>0</v>
      </c>
      <c r="M30" s="7">
        <v>0</v>
      </c>
      <c r="N30" s="50">
        <v>0</v>
      </c>
      <c r="O30" s="49">
        <v>0</v>
      </c>
      <c r="P30" s="7">
        <v>0</v>
      </c>
      <c r="Q30" s="50">
        <v>0</v>
      </c>
      <c r="R30" s="49">
        <v>0</v>
      </c>
      <c r="S30" s="7">
        <v>0</v>
      </c>
      <c r="T30" s="50">
        <v>0</v>
      </c>
      <c r="U30" s="49">
        <v>0</v>
      </c>
      <c r="V30" s="7">
        <v>0</v>
      </c>
      <c r="W30" s="50">
        <v>0</v>
      </c>
      <c r="X30" s="49">
        <v>0</v>
      </c>
      <c r="Y30" s="7">
        <v>0</v>
      </c>
      <c r="Z30" s="50">
        <v>0</v>
      </c>
      <c r="AA30" s="51">
        <v>9</v>
      </c>
      <c r="AB30" s="10">
        <v>33</v>
      </c>
      <c r="AC30" s="50">
        <f>AB30/AA30*1000</f>
        <v>3666.6666666666665</v>
      </c>
      <c r="AD30" s="49">
        <v>0</v>
      </c>
      <c r="AE30" s="7">
        <v>0</v>
      </c>
      <c r="AF30" s="50">
        <v>0</v>
      </c>
      <c r="AG30" s="51">
        <v>1</v>
      </c>
      <c r="AH30" s="10">
        <v>7</v>
      </c>
      <c r="AI30" s="50">
        <f>AH30/AG30*1000</f>
        <v>7000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51">
        <v>1</v>
      </c>
      <c r="AW30" s="10">
        <v>3</v>
      </c>
      <c r="AX30" s="50">
        <f>AW30/AV30*1000</f>
        <v>3000</v>
      </c>
      <c r="AY30" s="51">
        <v>3</v>
      </c>
      <c r="AZ30" s="10">
        <v>14</v>
      </c>
      <c r="BA30" s="50">
        <f>AZ30/AY30*1000</f>
        <v>4666.666666666667</v>
      </c>
      <c r="BB30" s="51">
        <v>1</v>
      </c>
      <c r="BC30" s="10">
        <v>6</v>
      </c>
      <c r="BD30" s="50">
        <f>BC30/BB30*1000</f>
        <v>6000</v>
      </c>
      <c r="BE30" s="8">
        <f t="shared" si="2"/>
        <v>15</v>
      </c>
      <c r="BF30" s="12">
        <f t="shared" si="3"/>
        <v>63</v>
      </c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</row>
    <row r="31" spans="1:154" ht="15" thickBot="1" x14ac:dyDescent="0.35">
      <c r="A31" s="58"/>
      <c r="B31" s="59" t="s">
        <v>17</v>
      </c>
      <c r="C31" s="60">
        <f>SUM(C19:C30)</f>
        <v>0</v>
      </c>
      <c r="D31" s="36">
        <f>SUM(D19:D30)</f>
        <v>0</v>
      </c>
      <c r="E31" s="61"/>
      <c r="F31" s="60">
        <f>SUM(F19:F30)</f>
        <v>0</v>
      </c>
      <c r="G31" s="36">
        <f>SUM(G19:G30)</f>
        <v>0</v>
      </c>
      <c r="H31" s="61"/>
      <c r="I31" s="60">
        <f>SUM(I19:I30)</f>
        <v>0</v>
      </c>
      <c r="J31" s="36">
        <f>SUM(J19:J30)</f>
        <v>0</v>
      </c>
      <c r="K31" s="61"/>
      <c r="L31" s="60">
        <f>SUM(L19:L30)</f>
        <v>0</v>
      </c>
      <c r="M31" s="36">
        <f>SUM(M19:M30)</f>
        <v>0</v>
      </c>
      <c r="N31" s="61"/>
      <c r="O31" s="60">
        <f>SUM(O19:O30)</f>
        <v>0</v>
      </c>
      <c r="P31" s="36">
        <f>SUM(P19:P30)</f>
        <v>0</v>
      </c>
      <c r="Q31" s="61"/>
      <c r="R31" s="60">
        <f>SUM(R19:R30)</f>
        <v>0</v>
      </c>
      <c r="S31" s="36">
        <f>SUM(S19:S30)</f>
        <v>0</v>
      </c>
      <c r="T31" s="61"/>
      <c r="U31" s="60">
        <f>SUM(U19:U30)</f>
        <v>0</v>
      </c>
      <c r="V31" s="36">
        <f>SUM(V19:V30)</f>
        <v>0</v>
      </c>
      <c r="W31" s="61"/>
      <c r="X31" s="60">
        <f>SUM(X19:X30)</f>
        <v>1</v>
      </c>
      <c r="Y31" s="36">
        <f>SUM(Y19:Y30)</f>
        <v>2</v>
      </c>
      <c r="Z31" s="61"/>
      <c r="AA31" s="60">
        <f>SUM(AA19:AA30)</f>
        <v>13</v>
      </c>
      <c r="AB31" s="36">
        <f>SUM(AB19:AB30)</f>
        <v>46</v>
      </c>
      <c r="AC31" s="61"/>
      <c r="AD31" s="60">
        <f>SUM(AD19:AD30)</f>
        <v>0</v>
      </c>
      <c r="AE31" s="36">
        <f>SUM(AE19:AE30)</f>
        <v>0</v>
      </c>
      <c r="AF31" s="61"/>
      <c r="AG31" s="60">
        <f>SUM(AG19:AG30)</f>
        <v>1</v>
      </c>
      <c r="AH31" s="36">
        <f>SUM(AH19:AH30)</f>
        <v>7</v>
      </c>
      <c r="AI31" s="61"/>
      <c r="AJ31" s="60">
        <f>SUM(AJ19:AJ30)</f>
        <v>0</v>
      </c>
      <c r="AK31" s="36">
        <f>SUM(AK19:AK30)</f>
        <v>0</v>
      </c>
      <c r="AL31" s="61"/>
      <c r="AM31" s="60">
        <f>SUM(AM19:AM30)</f>
        <v>0</v>
      </c>
      <c r="AN31" s="36">
        <f>SUM(AN19:AN30)</f>
        <v>0</v>
      </c>
      <c r="AO31" s="61"/>
      <c r="AP31" s="60">
        <f>SUM(AP19:AP30)</f>
        <v>0</v>
      </c>
      <c r="AQ31" s="36">
        <f>SUM(AQ19:AQ30)</f>
        <v>0</v>
      </c>
      <c r="AR31" s="61"/>
      <c r="AS31" s="60">
        <f>SUM(AS19:AS30)</f>
        <v>0</v>
      </c>
      <c r="AT31" s="36">
        <f>SUM(AT19:AT30)</f>
        <v>0</v>
      </c>
      <c r="AU31" s="61"/>
      <c r="AV31" s="60">
        <f>SUM(AV19:AV30)</f>
        <v>1</v>
      </c>
      <c r="AW31" s="36">
        <f>SUM(AW19:AW30)</f>
        <v>3</v>
      </c>
      <c r="AX31" s="61"/>
      <c r="AY31" s="60">
        <f>SUM(AY19:AY30)</f>
        <v>3</v>
      </c>
      <c r="AZ31" s="36">
        <f>SUM(AZ19:AZ30)</f>
        <v>14</v>
      </c>
      <c r="BA31" s="61"/>
      <c r="BB31" s="60">
        <f>SUM(BB19:BB30)</f>
        <v>1</v>
      </c>
      <c r="BC31" s="36">
        <f>SUM(BC19:BC30)</f>
        <v>6</v>
      </c>
      <c r="BD31" s="61"/>
      <c r="BE31" s="37">
        <f t="shared" si="2"/>
        <v>20</v>
      </c>
      <c r="BF31" s="38">
        <f t="shared" si="3"/>
        <v>78</v>
      </c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F31" s="3"/>
      <c r="CK31" s="3"/>
      <c r="CP31" s="3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</row>
    <row r="32" spans="1:154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>
        <v>0</v>
      </c>
      <c r="M32" s="7">
        <v>0</v>
      </c>
      <c r="N32" s="50">
        <v>0</v>
      </c>
      <c r="O32" s="49">
        <v>0</v>
      </c>
      <c r="P32" s="7">
        <v>0</v>
      </c>
      <c r="Q32" s="50">
        <v>0</v>
      </c>
      <c r="R32" s="49">
        <v>0</v>
      </c>
      <c r="S32" s="7">
        <v>0</v>
      </c>
      <c r="T32" s="50">
        <v>0</v>
      </c>
      <c r="U32" s="49">
        <v>0</v>
      </c>
      <c r="V32" s="7">
        <v>0</v>
      </c>
      <c r="W32" s="50">
        <v>0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8">
        <f t="shared" si="2"/>
        <v>0</v>
      </c>
      <c r="BF32" s="12">
        <f t="shared" si="3"/>
        <v>0</v>
      </c>
      <c r="BG32" s="1"/>
      <c r="BH32" s="2"/>
      <c r="BI32" s="1"/>
      <c r="BJ32" s="1"/>
      <c r="BK32" s="1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</row>
    <row r="33" spans="1:154" x14ac:dyDescent="0.3">
      <c r="A33" s="42">
        <v>2006</v>
      </c>
      <c r="B33" s="43" t="s">
        <v>6</v>
      </c>
      <c r="C33" s="49">
        <v>0</v>
      </c>
      <c r="D33" s="7">
        <v>0</v>
      </c>
      <c r="E33" s="50">
        <v>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>
        <v>0</v>
      </c>
      <c r="M33" s="7">
        <v>0</v>
      </c>
      <c r="N33" s="50">
        <v>0</v>
      </c>
      <c r="O33" s="49">
        <v>0</v>
      </c>
      <c r="P33" s="7">
        <v>0</v>
      </c>
      <c r="Q33" s="50">
        <v>0</v>
      </c>
      <c r="R33" s="49">
        <v>0</v>
      </c>
      <c r="S33" s="7">
        <v>0</v>
      </c>
      <c r="T33" s="50">
        <v>0</v>
      </c>
      <c r="U33" s="49">
        <v>0</v>
      </c>
      <c r="V33" s="7">
        <v>0</v>
      </c>
      <c r="W33" s="50">
        <v>0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8">
        <f t="shared" si="2"/>
        <v>0</v>
      </c>
      <c r="BF33" s="12">
        <f t="shared" si="3"/>
        <v>0</v>
      </c>
      <c r="BG33" s="1"/>
      <c r="BH33" s="2"/>
      <c r="BI33" s="1"/>
      <c r="BJ33" s="1"/>
      <c r="BK33" s="1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</row>
    <row r="34" spans="1:154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49">
        <v>0</v>
      </c>
      <c r="J34" s="7">
        <v>0</v>
      </c>
      <c r="K34" s="50">
        <v>0</v>
      </c>
      <c r="L34" s="49">
        <v>0</v>
      </c>
      <c r="M34" s="7">
        <v>0</v>
      </c>
      <c r="N34" s="50">
        <v>0</v>
      </c>
      <c r="O34" s="49">
        <v>0</v>
      </c>
      <c r="P34" s="7">
        <v>0</v>
      </c>
      <c r="Q34" s="50">
        <v>0</v>
      </c>
      <c r="R34" s="49">
        <v>0</v>
      </c>
      <c r="S34" s="7">
        <v>0</v>
      </c>
      <c r="T34" s="50">
        <v>0</v>
      </c>
      <c r="U34" s="49">
        <v>0</v>
      </c>
      <c r="V34" s="7">
        <v>0</v>
      </c>
      <c r="W34" s="50">
        <v>0</v>
      </c>
      <c r="X34" s="49">
        <v>0</v>
      </c>
      <c r="Y34" s="7">
        <v>0</v>
      </c>
      <c r="Z34" s="50">
        <v>0</v>
      </c>
      <c r="AA34" s="51">
        <v>1</v>
      </c>
      <c r="AB34" s="10">
        <v>3</v>
      </c>
      <c r="AC34" s="50">
        <f t="shared" ref="AC34:AC43" si="4">AB34/AA34*1000</f>
        <v>3000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51">
        <v>1</v>
      </c>
      <c r="AZ34" s="10">
        <v>6</v>
      </c>
      <c r="BA34" s="50">
        <f t="shared" ref="BA34:BA43" si="5">AZ34/AY34*1000</f>
        <v>6000</v>
      </c>
      <c r="BB34" s="49">
        <v>0</v>
      </c>
      <c r="BC34" s="7">
        <v>0</v>
      </c>
      <c r="BD34" s="50">
        <v>0</v>
      </c>
      <c r="BE34" s="8">
        <f t="shared" si="2"/>
        <v>2</v>
      </c>
      <c r="BF34" s="12">
        <f t="shared" si="3"/>
        <v>9</v>
      </c>
      <c r="BG34" s="1"/>
      <c r="BH34" s="2"/>
      <c r="BI34" s="1"/>
      <c r="BJ34" s="1"/>
      <c r="BK34" s="1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</row>
    <row r="35" spans="1:154" x14ac:dyDescent="0.3">
      <c r="A35" s="42">
        <v>2006</v>
      </c>
      <c r="B35" s="43" t="s">
        <v>8</v>
      </c>
      <c r="C35" s="49">
        <v>0</v>
      </c>
      <c r="D35" s="7">
        <v>0</v>
      </c>
      <c r="E35" s="50">
        <v>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>
        <v>0</v>
      </c>
      <c r="M35" s="7">
        <v>0</v>
      </c>
      <c r="N35" s="50">
        <v>0</v>
      </c>
      <c r="O35" s="49">
        <v>0</v>
      </c>
      <c r="P35" s="7">
        <v>0</v>
      </c>
      <c r="Q35" s="50">
        <v>0</v>
      </c>
      <c r="R35" s="49">
        <v>0</v>
      </c>
      <c r="S35" s="7">
        <v>0</v>
      </c>
      <c r="T35" s="50">
        <v>0</v>
      </c>
      <c r="U35" s="49">
        <v>0</v>
      </c>
      <c r="V35" s="7">
        <v>0</v>
      </c>
      <c r="W35" s="50">
        <v>0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8">
        <f t="shared" si="2"/>
        <v>0</v>
      </c>
      <c r="BF35" s="12">
        <f t="shared" si="3"/>
        <v>0</v>
      </c>
      <c r="BG35" s="1"/>
      <c r="BH35" s="2"/>
      <c r="BI35" s="1"/>
      <c r="BJ35" s="1"/>
      <c r="BK35" s="1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</row>
    <row r="36" spans="1:154" x14ac:dyDescent="0.3">
      <c r="A36" s="42">
        <v>2006</v>
      </c>
      <c r="B36" s="43" t="s">
        <v>9</v>
      </c>
      <c r="C36" s="49">
        <v>0</v>
      </c>
      <c r="D36" s="7">
        <v>0</v>
      </c>
      <c r="E36" s="50">
        <v>0</v>
      </c>
      <c r="F36" s="49">
        <v>0</v>
      </c>
      <c r="G36" s="7">
        <v>0</v>
      </c>
      <c r="H36" s="50">
        <v>0</v>
      </c>
      <c r="I36" s="49">
        <v>0</v>
      </c>
      <c r="J36" s="7">
        <v>0</v>
      </c>
      <c r="K36" s="50">
        <v>0</v>
      </c>
      <c r="L36" s="49">
        <v>0</v>
      </c>
      <c r="M36" s="7">
        <v>0</v>
      </c>
      <c r="N36" s="50">
        <v>0</v>
      </c>
      <c r="O36" s="49">
        <v>0</v>
      </c>
      <c r="P36" s="7">
        <v>0</v>
      </c>
      <c r="Q36" s="50">
        <v>0</v>
      </c>
      <c r="R36" s="49">
        <v>0</v>
      </c>
      <c r="S36" s="7">
        <v>0</v>
      </c>
      <c r="T36" s="50">
        <v>0</v>
      </c>
      <c r="U36" s="49">
        <v>0</v>
      </c>
      <c r="V36" s="7">
        <v>0</v>
      </c>
      <c r="W36" s="50">
        <v>0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8">
        <f t="shared" si="2"/>
        <v>0</v>
      </c>
      <c r="BF36" s="12">
        <f t="shared" si="3"/>
        <v>0</v>
      </c>
      <c r="BG36" s="1"/>
      <c r="BH36" s="2"/>
      <c r="BI36" s="1"/>
      <c r="BJ36" s="1"/>
      <c r="BK36" s="1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</row>
    <row r="37" spans="1:154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>
        <v>0</v>
      </c>
      <c r="M37" s="7">
        <v>0</v>
      </c>
      <c r="N37" s="50">
        <v>0</v>
      </c>
      <c r="O37" s="49">
        <v>0</v>
      </c>
      <c r="P37" s="7">
        <v>0</v>
      </c>
      <c r="Q37" s="50">
        <v>0</v>
      </c>
      <c r="R37" s="49">
        <v>0</v>
      </c>
      <c r="S37" s="7">
        <v>0</v>
      </c>
      <c r="T37" s="50">
        <v>0</v>
      </c>
      <c r="U37" s="49">
        <v>0</v>
      </c>
      <c r="V37" s="7">
        <v>0</v>
      </c>
      <c r="W37" s="50">
        <v>0</v>
      </c>
      <c r="X37" s="51">
        <v>4</v>
      </c>
      <c r="Y37" s="10">
        <v>21</v>
      </c>
      <c r="Z37" s="50">
        <f>Y37/X37*1000</f>
        <v>5250</v>
      </c>
      <c r="AA37" s="51">
        <v>1</v>
      </c>
      <c r="AB37" s="10">
        <v>5</v>
      </c>
      <c r="AC37" s="50">
        <f t="shared" si="4"/>
        <v>5000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49">
        <v>0</v>
      </c>
      <c r="AQ37" s="7">
        <v>0</v>
      </c>
      <c r="AR37" s="50">
        <v>0</v>
      </c>
      <c r="AS37" s="49">
        <v>0</v>
      </c>
      <c r="AT37" s="7">
        <v>0</v>
      </c>
      <c r="AU37" s="50">
        <v>0</v>
      </c>
      <c r="AV37" s="49">
        <v>0</v>
      </c>
      <c r="AW37" s="7">
        <v>0</v>
      </c>
      <c r="AX37" s="50">
        <v>0</v>
      </c>
      <c r="AY37" s="51">
        <v>4</v>
      </c>
      <c r="AZ37" s="10">
        <v>15</v>
      </c>
      <c r="BA37" s="50">
        <f t="shared" si="5"/>
        <v>3750</v>
      </c>
      <c r="BB37" s="49">
        <v>0</v>
      </c>
      <c r="BC37" s="7">
        <v>0</v>
      </c>
      <c r="BD37" s="50">
        <v>0</v>
      </c>
      <c r="BE37" s="8">
        <f t="shared" si="2"/>
        <v>9</v>
      </c>
      <c r="BF37" s="12">
        <f t="shared" si="3"/>
        <v>41</v>
      </c>
      <c r="BG37" s="1"/>
      <c r="BH37" s="2"/>
      <c r="BI37" s="1"/>
      <c r="BJ37" s="1"/>
      <c r="BK37" s="1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</row>
    <row r="38" spans="1:154" x14ac:dyDescent="0.3">
      <c r="A38" s="42">
        <v>2006</v>
      </c>
      <c r="B38" s="43" t="s">
        <v>11</v>
      </c>
      <c r="C38" s="49">
        <v>0</v>
      </c>
      <c r="D38" s="7">
        <v>0</v>
      </c>
      <c r="E38" s="50">
        <v>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>
        <v>0</v>
      </c>
      <c r="M38" s="7">
        <v>0</v>
      </c>
      <c r="N38" s="50">
        <v>0</v>
      </c>
      <c r="O38" s="49">
        <v>0</v>
      </c>
      <c r="P38" s="7">
        <v>0</v>
      </c>
      <c r="Q38" s="50">
        <v>0</v>
      </c>
      <c r="R38" s="49">
        <v>0</v>
      </c>
      <c r="S38" s="7">
        <v>0</v>
      </c>
      <c r="T38" s="50">
        <v>0</v>
      </c>
      <c r="U38" s="49">
        <v>0</v>
      </c>
      <c r="V38" s="7">
        <v>0</v>
      </c>
      <c r="W38" s="50">
        <v>0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51">
        <v>1</v>
      </c>
      <c r="AZ38" s="10">
        <v>5</v>
      </c>
      <c r="BA38" s="50">
        <f t="shared" si="5"/>
        <v>5000</v>
      </c>
      <c r="BB38" s="49">
        <v>0</v>
      </c>
      <c r="BC38" s="7">
        <v>0</v>
      </c>
      <c r="BD38" s="50">
        <v>0</v>
      </c>
      <c r="BE38" s="8">
        <f t="shared" ref="BE38:BE69" si="6">SUM(BB38,AY38,AV38,AS38,AG38,AD38,AA38,X38,U38,R38,L38,I38,C38)</f>
        <v>1</v>
      </c>
      <c r="BF38" s="12">
        <f t="shared" ref="BF38:BF69" si="7">SUM(BC38,AZ38,AW38,AT38,AH38,AE38,AB38,Y38,V38,S38,M38,J38,D38)</f>
        <v>5</v>
      </c>
      <c r="BG38" s="1"/>
      <c r="BH38" s="2"/>
      <c r="BI38" s="1"/>
      <c r="BJ38" s="1"/>
      <c r="BK38" s="1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</row>
    <row r="39" spans="1:154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49">
        <v>0</v>
      </c>
      <c r="J39" s="7">
        <v>0</v>
      </c>
      <c r="K39" s="50">
        <v>0</v>
      </c>
      <c r="L39" s="49">
        <v>0</v>
      </c>
      <c r="M39" s="7">
        <v>0</v>
      </c>
      <c r="N39" s="50">
        <v>0</v>
      </c>
      <c r="O39" s="49">
        <v>0</v>
      </c>
      <c r="P39" s="7">
        <v>0</v>
      </c>
      <c r="Q39" s="50">
        <v>0</v>
      </c>
      <c r="R39" s="49">
        <v>0</v>
      </c>
      <c r="S39" s="7">
        <v>0</v>
      </c>
      <c r="T39" s="50">
        <v>0</v>
      </c>
      <c r="U39" s="49">
        <v>0</v>
      </c>
      <c r="V39" s="7">
        <v>0</v>
      </c>
      <c r="W39" s="50">
        <v>0</v>
      </c>
      <c r="X39" s="49">
        <v>0</v>
      </c>
      <c r="Y39" s="7">
        <v>0</v>
      </c>
      <c r="Z39" s="50">
        <v>0</v>
      </c>
      <c r="AA39" s="51">
        <v>1</v>
      </c>
      <c r="AB39" s="10">
        <v>3</v>
      </c>
      <c r="AC39" s="50">
        <f t="shared" si="4"/>
        <v>3000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8">
        <f t="shared" si="6"/>
        <v>1</v>
      </c>
      <c r="BF39" s="12">
        <f t="shared" si="7"/>
        <v>3</v>
      </c>
      <c r="BG39" s="1"/>
      <c r="BH39" s="2"/>
      <c r="BI39" s="1"/>
      <c r="BJ39" s="1"/>
      <c r="BK39" s="1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</row>
    <row r="40" spans="1:154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>
        <v>0</v>
      </c>
      <c r="M40" s="7">
        <v>0</v>
      </c>
      <c r="N40" s="50">
        <v>0</v>
      </c>
      <c r="O40" s="49">
        <v>0</v>
      </c>
      <c r="P40" s="7">
        <v>0</v>
      </c>
      <c r="Q40" s="50">
        <v>0</v>
      </c>
      <c r="R40" s="49">
        <v>0</v>
      </c>
      <c r="S40" s="7">
        <v>0</v>
      </c>
      <c r="T40" s="50">
        <v>0</v>
      </c>
      <c r="U40" s="49">
        <v>0</v>
      </c>
      <c r="V40" s="7">
        <v>0</v>
      </c>
      <c r="W40" s="50">
        <v>0</v>
      </c>
      <c r="X40" s="49">
        <v>0</v>
      </c>
      <c r="Y40" s="7">
        <v>0</v>
      </c>
      <c r="Z40" s="50">
        <v>0</v>
      </c>
      <c r="AA40" s="51">
        <v>2</v>
      </c>
      <c r="AB40" s="10">
        <v>6</v>
      </c>
      <c r="AC40" s="50">
        <f t="shared" si="4"/>
        <v>3000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51">
        <v>1</v>
      </c>
      <c r="AZ40" s="10">
        <v>3</v>
      </c>
      <c r="BA40" s="50">
        <f t="shared" si="5"/>
        <v>3000</v>
      </c>
      <c r="BB40" s="49">
        <v>0</v>
      </c>
      <c r="BC40" s="7">
        <v>0</v>
      </c>
      <c r="BD40" s="50">
        <v>0</v>
      </c>
      <c r="BE40" s="8">
        <f t="shared" si="6"/>
        <v>3</v>
      </c>
      <c r="BF40" s="12">
        <f t="shared" si="7"/>
        <v>9</v>
      </c>
      <c r="BG40" s="1"/>
      <c r="BH40" s="2"/>
      <c r="BI40" s="1"/>
      <c r="BJ40" s="1"/>
      <c r="BK40" s="1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</row>
    <row r="41" spans="1:154" x14ac:dyDescent="0.3">
      <c r="A41" s="42">
        <v>2006</v>
      </c>
      <c r="B41" s="43" t="s">
        <v>14</v>
      </c>
      <c r="C41" s="51">
        <v>1</v>
      </c>
      <c r="D41" s="10">
        <v>3</v>
      </c>
      <c r="E41" s="50">
        <f>D41/C41*1000</f>
        <v>3000</v>
      </c>
      <c r="F41" s="51">
        <v>0</v>
      </c>
      <c r="G41" s="10">
        <v>0</v>
      </c>
      <c r="H41" s="50">
        <v>0</v>
      </c>
      <c r="I41" s="51">
        <v>1</v>
      </c>
      <c r="J41" s="10">
        <v>1</v>
      </c>
      <c r="K41" s="50">
        <f>J41/I41*1000</f>
        <v>1000</v>
      </c>
      <c r="L41" s="49">
        <v>0</v>
      </c>
      <c r="M41" s="7">
        <v>0</v>
      </c>
      <c r="N41" s="50">
        <v>0</v>
      </c>
      <c r="O41" s="49">
        <v>0</v>
      </c>
      <c r="P41" s="7">
        <v>0</v>
      </c>
      <c r="Q41" s="50">
        <v>0</v>
      </c>
      <c r="R41" s="49">
        <v>0</v>
      </c>
      <c r="S41" s="7">
        <v>0</v>
      </c>
      <c r="T41" s="50">
        <v>0</v>
      </c>
      <c r="U41" s="49">
        <v>0</v>
      </c>
      <c r="V41" s="7">
        <v>0</v>
      </c>
      <c r="W41" s="50">
        <v>0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51">
        <v>1</v>
      </c>
      <c r="AZ41" s="10">
        <v>3</v>
      </c>
      <c r="BA41" s="50">
        <f t="shared" si="5"/>
        <v>3000</v>
      </c>
      <c r="BB41" s="51">
        <v>5</v>
      </c>
      <c r="BC41" s="10">
        <v>21</v>
      </c>
      <c r="BD41" s="50">
        <f>BC41/BB41*1000</f>
        <v>4200</v>
      </c>
      <c r="BE41" s="8">
        <f t="shared" si="6"/>
        <v>8</v>
      </c>
      <c r="BF41" s="12">
        <f t="shared" si="7"/>
        <v>28</v>
      </c>
      <c r="BG41" s="1"/>
      <c r="BH41" s="2"/>
      <c r="BI41" s="1"/>
      <c r="BJ41" s="1"/>
      <c r="BK41" s="1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</row>
    <row r="42" spans="1:154" x14ac:dyDescent="0.3">
      <c r="A42" s="42">
        <v>2006</v>
      </c>
      <c r="B42" s="43" t="s">
        <v>15</v>
      </c>
      <c r="C42" s="51">
        <v>1</v>
      </c>
      <c r="D42" s="10">
        <v>4</v>
      </c>
      <c r="E42" s="50">
        <f>D42/C42*1000</f>
        <v>4000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49">
        <v>0</v>
      </c>
      <c r="M42" s="7">
        <v>0</v>
      </c>
      <c r="N42" s="50">
        <v>0</v>
      </c>
      <c r="O42" s="49">
        <v>0</v>
      </c>
      <c r="P42" s="7">
        <v>0</v>
      </c>
      <c r="Q42" s="50">
        <v>0</v>
      </c>
      <c r="R42" s="49">
        <v>0</v>
      </c>
      <c r="S42" s="7">
        <v>0</v>
      </c>
      <c r="T42" s="50">
        <v>0</v>
      </c>
      <c r="U42" s="49">
        <v>0</v>
      </c>
      <c r="V42" s="7">
        <v>0</v>
      </c>
      <c r="W42" s="50">
        <v>0</v>
      </c>
      <c r="X42" s="49">
        <v>0</v>
      </c>
      <c r="Y42" s="7">
        <v>0</v>
      </c>
      <c r="Z42" s="50">
        <v>0</v>
      </c>
      <c r="AA42" s="51">
        <v>1</v>
      </c>
      <c r="AB42" s="10">
        <v>7</v>
      </c>
      <c r="AC42" s="50">
        <f t="shared" si="4"/>
        <v>7000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51">
        <v>1</v>
      </c>
      <c r="AZ42" s="10">
        <v>6</v>
      </c>
      <c r="BA42" s="50">
        <f t="shared" si="5"/>
        <v>6000</v>
      </c>
      <c r="BB42" s="51">
        <v>1</v>
      </c>
      <c r="BC42" s="10">
        <v>3</v>
      </c>
      <c r="BD42" s="50">
        <f>BC42/BB42*1000</f>
        <v>3000</v>
      </c>
      <c r="BE42" s="8">
        <f t="shared" si="6"/>
        <v>4</v>
      </c>
      <c r="BF42" s="12">
        <f t="shared" si="7"/>
        <v>20</v>
      </c>
      <c r="BG42" s="1"/>
      <c r="BH42" s="2"/>
      <c r="BI42" s="1"/>
      <c r="BJ42" s="1"/>
      <c r="BK42" s="1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</row>
    <row r="43" spans="1:154" x14ac:dyDescent="0.3">
      <c r="A43" s="42">
        <v>2006</v>
      </c>
      <c r="B43" s="43" t="s">
        <v>16</v>
      </c>
      <c r="C43" s="51">
        <v>2</v>
      </c>
      <c r="D43" s="10">
        <v>10</v>
      </c>
      <c r="E43" s="50">
        <f>D43/C43*1000</f>
        <v>5000</v>
      </c>
      <c r="F43" s="49">
        <v>0</v>
      </c>
      <c r="G43" s="7">
        <v>0</v>
      </c>
      <c r="H43" s="50">
        <v>0</v>
      </c>
      <c r="I43" s="49">
        <v>0</v>
      </c>
      <c r="J43" s="7">
        <v>0</v>
      </c>
      <c r="K43" s="50">
        <v>0</v>
      </c>
      <c r="L43" s="49">
        <v>0</v>
      </c>
      <c r="M43" s="7">
        <v>0</v>
      </c>
      <c r="N43" s="50">
        <v>0</v>
      </c>
      <c r="O43" s="49">
        <v>0</v>
      </c>
      <c r="P43" s="7">
        <v>0</v>
      </c>
      <c r="Q43" s="50">
        <v>0</v>
      </c>
      <c r="R43" s="49">
        <v>0</v>
      </c>
      <c r="S43" s="7">
        <v>0</v>
      </c>
      <c r="T43" s="50">
        <v>0</v>
      </c>
      <c r="U43" s="49">
        <v>0</v>
      </c>
      <c r="V43" s="7">
        <v>0</v>
      </c>
      <c r="W43" s="50">
        <v>0</v>
      </c>
      <c r="X43" s="49">
        <v>0</v>
      </c>
      <c r="Y43" s="7">
        <v>0</v>
      </c>
      <c r="Z43" s="50">
        <v>0</v>
      </c>
      <c r="AA43" s="51">
        <v>1</v>
      </c>
      <c r="AB43" s="10">
        <v>3</v>
      </c>
      <c r="AC43" s="50">
        <f t="shared" si="4"/>
        <v>3000</v>
      </c>
      <c r="AD43" s="49">
        <v>0</v>
      </c>
      <c r="AE43" s="7">
        <v>0</v>
      </c>
      <c r="AF43" s="50">
        <v>0</v>
      </c>
      <c r="AG43" s="51">
        <v>1</v>
      </c>
      <c r="AH43" s="10">
        <v>4</v>
      </c>
      <c r="AI43" s="50">
        <f>AH43/AG43*1000</f>
        <v>4000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51">
        <v>4</v>
      </c>
      <c r="AZ43" s="10">
        <v>21</v>
      </c>
      <c r="BA43" s="50">
        <f t="shared" si="5"/>
        <v>5250</v>
      </c>
      <c r="BB43" s="49">
        <v>0</v>
      </c>
      <c r="BC43" s="7">
        <v>0</v>
      </c>
      <c r="BD43" s="50">
        <v>0</v>
      </c>
      <c r="BE43" s="8">
        <f t="shared" si="6"/>
        <v>8</v>
      </c>
      <c r="BF43" s="12">
        <f t="shared" si="7"/>
        <v>38</v>
      </c>
      <c r="BG43" s="1"/>
      <c r="BH43" s="2"/>
      <c r="BI43" s="1"/>
      <c r="BJ43" s="1"/>
      <c r="BK43" s="1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</row>
    <row r="44" spans="1:154" ht="15" thickBot="1" x14ac:dyDescent="0.35">
      <c r="A44" s="58"/>
      <c r="B44" s="59" t="s">
        <v>17</v>
      </c>
      <c r="C44" s="60">
        <f>SUM(C32:C43)</f>
        <v>4</v>
      </c>
      <c r="D44" s="36">
        <f>SUM(D32:D43)</f>
        <v>17</v>
      </c>
      <c r="E44" s="61"/>
      <c r="F44" s="60">
        <f>SUM(F32:F43)</f>
        <v>0</v>
      </c>
      <c r="G44" s="36">
        <f>SUM(G32:G43)</f>
        <v>0</v>
      </c>
      <c r="H44" s="61"/>
      <c r="I44" s="60">
        <f>SUM(I32:I43)</f>
        <v>1</v>
      </c>
      <c r="J44" s="36">
        <f>SUM(J32:J43)</f>
        <v>1</v>
      </c>
      <c r="K44" s="61"/>
      <c r="L44" s="60">
        <f>SUM(L32:L43)</f>
        <v>0</v>
      </c>
      <c r="M44" s="36">
        <f>SUM(M32:M43)</f>
        <v>0</v>
      </c>
      <c r="N44" s="61"/>
      <c r="O44" s="60">
        <f>SUM(O32:O43)</f>
        <v>0</v>
      </c>
      <c r="P44" s="36">
        <f>SUM(P32:P43)</f>
        <v>0</v>
      </c>
      <c r="Q44" s="61"/>
      <c r="R44" s="60">
        <f>SUM(R32:R43)</f>
        <v>0</v>
      </c>
      <c r="S44" s="36">
        <f>SUM(S32:S43)</f>
        <v>0</v>
      </c>
      <c r="T44" s="61"/>
      <c r="U44" s="60">
        <f>SUM(U32:U43)</f>
        <v>0</v>
      </c>
      <c r="V44" s="36">
        <f>SUM(V32:V43)</f>
        <v>0</v>
      </c>
      <c r="W44" s="61"/>
      <c r="X44" s="60">
        <f>SUM(X32:X43)</f>
        <v>4</v>
      </c>
      <c r="Y44" s="36">
        <f>SUM(Y32:Y43)</f>
        <v>21</v>
      </c>
      <c r="Z44" s="61"/>
      <c r="AA44" s="60">
        <f>SUM(AA32:AA43)</f>
        <v>7</v>
      </c>
      <c r="AB44" s="36">
        <f>SUM(AB32:AB43)</f>
        <v>27</v>
      </c>
      <c r="AC44" s="61"/>
      <c r="AD44" s="60">
        <f>SUM(AD32:AD43)</f>
        <v>0</v>
      </c>
      <c r="AE44" s="36">
        <f>SUM(AE32:AE43)</f>
        <v>0</v>
      </c>
      <c r="AF44" s="61"/>
      <c r="AG44" s="60">
        <f>SUM(AG32:AG43)</f>
        <v>1</v>
      </c>
      <c r="AH44" s="36">
        <f>SUM(AH32:AH43)</f>
        <v>4</v>
      </c>
      <c r="AI44" s="61"/>
      <c r="AJ44" s="60">
        <f>SUM(AJ32:AJ43)</f>
        <v>0</v>
      </c>
      <c r="AK44" s="36">
        <f>SUM(AK32:AK43)</f>
        <v>0</v>
      </c>
      <c r="AL44" s="61"/>
      <c r="AM44" s="60">
        <f>SUM(AM32:AM43)</f>
        <v>0</v>
      </c>
      <c r="AN44" s="36">
        <f>SUM(AN32:AN43)</f>
        <v>0</v>
      </c>
      <c r="AO44" s="61"/>
      <c r="AP44" s="60">
        <f>SUM(AP32:AP43)</f>
        <v>0</v>
      </c>
      <c r="AQ44" s="36">
        <f>SUM(AQ32:AQ43)</f>
        <v>0</v>
      </c>
      <c r="AR44" s="61"/>
      <c r="AS44" s="60">
        <f>SUM(AS32:AS43)</f>
        <v>0</v>
      </c>
      <c r="AT44" s="36">
        <f>SUM(AT32:AT43)</f>
        <v>0</v>
      </c>
      <c r="AU44" s="61"/>
      <c r="AV44" s="60">
        <f>SUM(AV32:AV43)</f>
        <v>0</v>
      </c>
      <c r="AW44" s="36">
        <f>SUM(AW32:AW43)</f>
        <v>0</v>
      </c>
      <c r="AX44" s="61"/>
      <c r="AY44" s="60">
        <f>SUM(AY32:AY43)</f>
        <v>13</v>
      </c>
      <c r="AZ44" s="36">
        <f>SUM(AZ32:AZ43)</f>
        <v>59</v>
      </c>
      <c r="BA44" s="61"/>
      <c r="BB44" s="60">
        <f>SUM(BB32:BB43)</f>
        <v>6</v>
      </c>
      <c r="BC44" s="36">
        <f>SUM(BC32:BC43)</f>
        <v>24</v>
      </c>
      <c r="BD44" s="61"/>
      <c r="BE44" s="37">
        <f t="shared" si="6"/>
        <v>36</v>
      </c>
      <c r="BF44" s="38">
        <f t="shared" si="7"/>
        <v>153</v>
      </c>
      <c r="BG44" s="1"/>
      <c r="BH44" s="2"/>
      <c r="BI44" s="1"/>
      <c r="BJ44" s="1"/>
      <c r="BK44" s="1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F44" s="3"/>
      <c r="CK44" s="3"/>
      <c r="CP44" s="3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</row>
    <row r="45" spans="1:154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>
        <v>0</v>
      </c>
      <c r="M45" s="7">
        <v>0</v>
      </c>
      <c r="N45" s="50">
        <v>0</v>
      </c>
      <c r="O45" s="49">
        <v>0</v>
      </c>
      <c r="P45" s="7">
        <v>0</v>
      </c>
      <c r="Q45" s="50">
        <v>0</v>
      </c>
      <c r="R45" s="49">
        <v>0</v>
      </c>
      <c r="S45" s="7">
        <v>0</v>
      </c>
      <c r="T45" s="50">
        <v>0</v>
      </c>
      <c r="U45" s="49">
        <v>0</v>
      </c>
      <c r="V45" s="7">
        <v>0</v>
      </c>
      <c r="W45" s="50">
        <v>0</v>
      </c>
      <c r="X45" s="49">
        <v>0</v>
      </c>
      <c r="Y45" s="7">
        <v>0</v>
      </c>
      <c r="Z45" s="50">
        <v>0</v>
      </c>
      <c r="AA45" s="51">
        <v>1</v>
      </c>
      <c r="AB45" s="10">
        <v>3</v>
      </c>
      <c r="AC45" s="50">
        <f t="shared" ref="AC45:AC54" si="8">AB45/AA45*1000</f>
        <v>3000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51">
        <v>1</v>
      </c>
      <c r="AZ45" s="10">
        <v>5</v>
      </c>
      <c r="BA45" s="50">
        <f t="shared" ref="BA45:BA54" si="9">AZ45/AY45*1000</f>
        <v>5000</v>
      </c>
      <c r="BB45" s="49">
        <v>0</v>
      </c>
      <c r="BC45" s="7">
        <v>0</v>
      </c>
      <c r="BD45" s="50">
        <v>0</v>
      </c>
      <c r="BE45" s="8">
        <f t="shared" si="6"/>
        <v>2</v>
      </c>
      <c r="BF45" s="12">
        <f t="shared" si="7"/>
        <v>8</v>
      </c>
      <c r="BG45" s="1"/>
      <c r="BH45" s="2"/>
      <c r="BI45" s="1"/>
      <c r="BJ45" s="1"/>
      <c r="BK45" s="1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</row>
    <row r="46" spans="1:154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49">
        <v>0</v>
      </c>
      <c r="J46" s="7">
        <v>0</v>
      </c>
      <c r="K46" s="50">
        <v>0</v>
      </c>
      <c r="L46" s="49">
        <v>0</v>
      </c>
      <c r="M46" s="7">
        <v>0</v>
      </c>
      <c r="N46" s="50">
        <v>0</v>
      </c>
      <c r="O46" s="49">
        <v>0</v>
      </c>
      <c r="P46" s="7">
        <v>0</v>
      </c>
      <c r="Q46" s="50">
        <v>0</v>
      </c>
      <c r="R46" s="49">
        <v>0</v>
      </c>
      <c r="S46" s="7">
        <v>0</v>
      </c>
      <c r="T46" s="50">
        <v>0</v>
      </c>
      <c r="U46" s="51">
        <v>1</v>
      </c>
      <c r="V46" s="10">
        <v>8</v>
      </c>
      <c r="W46" s="50">
        <f>V46/U46*1000</f>
        <v>8000</v>
      </c>
      <c r="X46" s="51">
        <v>2</v>
      </c>
      <c r="Y46" s="10">
        <v>14</v>
      </c>
      <c r="Z46" s="50">
        <f>Y46/X46*1000</f>
        <v>7000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8">
        <f t="shared" si="6"/>
        <v>3</v>
      </c>
      <c r="BF46" s="12">
        <f t="shared" si="7"/>
        <v>22</v>
      </c>
      <c r="BG46" s="1"/>
      <c r="BH46" s="2"/>
      <c r="BI46" s="1"/>
      <c r="BJ46" s="1"/>
      <c r="BK46" s="1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</row>
    <row r="47" spans="1:154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>
        <v>0</v>
      </c>
      <c r="M47" s="7">
        <v>0</v>
      </c>
      <c r="N47" s="50">
        <v>0</v>
      </c>
      <c r="O47" s="49">
        <v>0</v>
      </c>
      <c r="P47" s="7">
        <v>0</v>
      </c>
      <c r="Q47" s="50">
        <v>0</v>
      </c>
      <c r="R47" s="49">
        <v>0</v>
      </c>
      <c r="S47" s="7">
        <v>0</v>
      </c>
      <c r="T47" s="50">
        <v>0</v>
      </c>
      <c r="U47" s="49">
        <v>0</v>
      </c>
      <c r="V47" s="7">
        <v>0</v>
      </c>
      <c r="W47" s="50">
        <v>0</v>
      </c>
      <c r="X47" s="49">
        <v>0</v>
      </c>
      <c r="Y47" s="7">
        <v>0</v>
      </c>
      <c r="Z47" s="50">
        <v>0</v>
      </c>
      <c r="AA47" s="51">
        <v>1</v>
      </c>
      <c r="AB47" s="10">
        <v>5</v>
      </c>
      <c r="AC47" s="50">
        <f t="shared" si="8"/>
        <v>5000</v>
      </c>
      <c r="AD47" s="49">
        <v>0</v>
      </c>
      <c r="AE47" s="7">
        <v>0</v>
      </c>
      <c r="AF47" s="50">
        <v>0</v>
      </c>
      <c r="AG47" s="51">
        <v>3</v>
      </c>
      <c r="AH47" s="10">
        <v>28</v>
      </c>
      <c r="AI47" s="50">
        <f>AH47/AG47*1000</f>
        <v>9333.3333333333339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51">
        <v>1</v>
      </c>
      <c r="AZ47" s="10">
        <v>2</v>
      </c>
      <c r="BA47" s="50">
        <f t="shared" si="9"/>
        <v>2000</v>
      </c>
      <c r="BB47" s="49">
        <v>0</v>
      </c>
      <c r="BC47" s="7">
        <v>0</v>
      </c>
      <c r="BD47" s="50">
        <v>0</v>
      </c>
      <c r="BE47" s="8">
        <f t="shared" si="6"/>
        <v>5</v>
      </c>
      <c r="BF47" s="12">
        <f t="shared" si="7"/>
        <v>35</v>
      </c>
      <c r="BG47" s="1"/>
      <c r="BH47" s="2"/>
      <c r="BI47" s="1"/>
      <c r="BJ47" s="1"/>
      <c r="BK47" s="1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</row>
    <row r="48" spans="1:154" x14ac:dyDescent="0.3">
      <c r="A48" s="42">
        <v>2007</v>
      </c>
      <c r="B48" s="43" t="s">
        <v>8</v>
      </c>
      <c r="C48" s="51">
        <v>1</v>
      </c>
      <c r="D48" s="10">
        <v>3</v>
      </c>
      <c r="E48" s="50">
        <f>D48/C48*1000</f>
        <v>3000</v>
      </c>
      <c r="F48" s="49">
        <v>0</v>
      </c>
      <c r="G48" s="7">
        <v>0</v>
      </c>
      <c r="H48" s="50">
        <v>0</v>
      </c>
      <c r="I48" s="49">
        <v>0</v>
      </c>
      <c r="J48" s="7">
        <v>0</v>
      </c>
      <c r="K48" s="50">
        <v>0</v>
      </c>
      <c r="L48" s="49">
        <v>0</v>
      </c>
      <c r="M48" s="7">
        <v>0</v>
      </c>
      <c r="N48" s="50">
        <v>0</v>
      </c>
      <c r="O48" s="49">
        <v>0</v>
      </c>
      <c r="P48" s="7">
        <v>0</v>
      </c>
      <c r="Q48" s="50">
        <v>0</v>
      </c>
      <c r="R48" s="49">
        <v>0</v>
      </c>
      <c r="S48" s="7">
        <v>0</v>
      </c>
      <c r="T48" s="50">
        <v>0</v>
      </c>
      <c r="U48" s="49">
        <v>0</v>
      </c>
      <c r="V48" s="7">
        <v>0</v>
      </c>
      <c r="W48" s="50">
        <v>0</v>
      </c>
      <c r="X48" s="49">
        <v>0</v>
      </c>
      <c r="Y48" s="7">
        <v>0</v>
      </c>
      <c r="Z48" s="50">
        <v>0</v>
      </c>
      <c r="AA48" s="51">
        <v>1</v>
      </c>
      <c r="AB48" s="10">
        <v>3</v>
      </c>
      <c r="AC48" s="50">
        <f t="shared" si="8"/>
        <v>3000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8">
        <f t="shared" si="6"/>
        <v>2</v>
      </c>
      <c r="BF48" s="12">
        <f t="shared" si="7"/>
        <v>6</v>
      </c>
      <c r="BG48" s="1"/>
      <c r="BH48" s="2"/>
      <c r="BI48" s="1"/>
      <c r="BJ48" s="1"/>
      <c r="BK48" s="1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</row>
    <row r="49" spans="1:154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49">
        <v>0</v>
      </c>
      <c r="G49" s="7">
        <v>0</v>
      </c>
      <c r="H49" s="50">
        <v>0</v>
      </c>
      <c r="I49" s="49">
        <v>0</v>
      </c>
      <c r="J49" s="7">
        <v>0</v>
      </c>
      <c r="K49" s="50">
        <v>0</v>
      </c>
      <c r="L49" s="49">
        <v>0</v>
      </c>
      <c r="M49" s="7">
        <v>0</v>
      </c>
      <c r="N49" s="50">
        <v>0</v>
      </c>
      <c r="O49" s="49">
        <v>0</v>
      </c>
      <c r="P49" s="7">
        <v>0</v>
      </c>
      <c r="Q49" s="50">
        <v>0</v>
      </c>
      <c r="R49" s="49">
        <v>0</v>
      </c>
      <c r="S49" s="7">
        <v>0</v>
      </c>
      <c r="T49" s="50">
        <v>0</v>
      </c>
      <c r="U49" s="49">
        <v>0</v>
      </c>
      <c r="V49" s="7">
        <v>0</v>
      </c>
      <c r="W49" s="50">
        <v>0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8">
        <f t="shared" si="6"/>
        <v>0</v>
      </c>
      <c r="BF49" s="12">
        <f t="shared" si="7"/>
        <v>0</v>
      </c>
      <c r="BG49" s="1"/>
      <c r="BH49" s="2"/>
      <c r="BI49" s="1"/>
      <c r="BJ49" s="1"/>
      <c r="BK49" s="1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</row>
    <row r="50" spans="1:154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>
        <v>0</v>
      </c>
      <c r="M50" s="7">
        <v>0</v>
      </c>
      <c r="N50" s="50">
        <v>0</v>
      </c>
      <c r="O50" s="49">
        <v>0</v>
      </c>
      <c r="P50" s="7">
        <v>0</v>
      </c>
      <c r="Q50" s="50">
        <v>0</v>
      </c>
      <c r="R50" s="49">
        <v>0</v>
      </c>
      <c r="S50" s="7">
        <v>0</v>
      </c>
      <c r="T50" s="50">
        <v>0</v>
      </c>
      <c r="U50" s="49">
        <v>0</v>
      </c>
      <c r="V50" s="7">
        <v>0</v>
      </c>
      <c r="W50" s="50">
        <v>0</v>
      </c>
      <c r="X50" s="49">
        <v>0</v>
      </c>
      <c r="Y50" s="7">
        <v>0</v>
      </c>
      <c r="Z50" s="50">
        <v>0</v>
      </c>
      <c r="AA50" s="51">
        <v>1</v>
      </c>
      <c r="AB50" s="10">
        <v>7</v>
      </c>
      <c r="AC50" s="50">
        <f t="shared" si="8"/>
        <v>7000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51">
        <v>1</v>
      </c>
      <c r="AW50" s="10">
        <v>2</v>
      </c>
      <c r="AX50" s="50">
        <f>AW50/AV50*1000</f>
        <v>2000</v>
      </c>
      <c r="AY50" s="51">
        <v>2</v>
      </c>
      <c r="AZ50" s="10">
        <v>8</v>
      </c>
      <c r="BA50" s="50">
        <f t="shared" si="9"/>
        <v>4000</v>
      </c>
      <c r="BB50" s="49">
        <v>0</v>
      </c>
      <c r="BC50" s="7">
        <v>0</v>
      </c>
      <c r="BD50" s="50">
        <v>0</v>
      </c>
      <c r="BE50" s="8">
        <f t="shared" si="6"/>
        <v>4</v>
      </c>
      <c r="BF50" s="12">
        <f t="shared" si="7"/>
        <v>17</v>
      </c>
      <c r="BG50" s="1"/>
      <c r="BH50" s="2"/>
      <c r="BI50" s="1"/>
      <c r="BJ50" s="1"/>
      <c r="BK50" s="1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</row>
    <row r="51" spans="1:154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49">
        <v>0</v>
      </c>
      <c r="J51" s="7">
        <v>0</v>
      </c>
      <c r="K51" s="50">
        <v>0</v>
      </c>
      <c r="L51" s="49">
        <v>0</v>
      </c>
      <c r="M51" s="7">
        <v>0</v>
      </c>
      <c r="N51" s="50">
        <v>0</v>
      </c>
      <c r="O51" s="49">
        <v>0</v>
      </c>
      <c r="P51" s="7">
        <v>0</v>
      </c>
      <c r="Q51" s="50">
        <v>0</v>
      </c>
      <c r="R51" s="49">
        <v>0</v>
      </c>
      <c r="S51" s="7">
        <v>0</v>
      </c>
      <c r="T51" s="50">
        <v>0</v>
      </c>
      <c r="U51" s="49">
        <v>0</v>
      </c>
      <c r="V51" s="7">
        <v>0</v>
      </c>
      <c r="W51" s="50">
        <v>0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51">
        <v>1</v>
      </c>
      <c r="AZ51" s="10">
        <v>4</v>
      </c>
      <c r="BA51" s="50">
        <f t="shared" si="9"/>
        <v>4000</v>
      </c>
      <c r="BB51" s="49">
        <v>0</v>
      </c>
      <c r="BC51" s="7">
        <v>0</v>
      </c>
      <c r="BD51" s="50">
        <v>0</v>
      </c>
      <c r="BE51" s="8">
        <f t="shared" si="6"/>
        <v>1</v>
      </c>
      <c r="BF51" s="12">
        <f t="shared" si="7"/>
        <v>4</v>
      </c>
      <c r="BG51" s="1"/>
      <c r="BH51" s="2"/>
      <c r="BI51" s="1"/>
      <c r="BJ51" s="1"/>
      <c r="BK51" s="1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</row>
    <row r="52" spans="1:154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49">
        <v>0</v>
      </c>
      <c r="J52" s="7">
        <v>0</v>
      </c>
      <c r="K52" s="50">
        <v>0</v>
      </c>
      <c r="L52" s="49">
        <v>0</v>
      </c>
      <c r="M52" s="7">
        <v>0</v>
      </c>
      <c r="N52" s="50">
        <v>0</v>
      </c>
      <c r="O52" s="49">
        <v>0</v>
      </c>
      <c r="P52" s="7">
        <v>0</v>
      </c>
      <c r="Q52" s="50">
        <v>0</v>
      </c>
      <c r="R52" s="49">
        <v>0</v>
      </c>
      <c r="S52" s="7">
        <v>0</v>
      </c>
      <c r="T52" s="50">
        <v>0</v>
      </c>
      <c r="U52" s="49">
        <v>0</v>
      </c>
      <c r="V52" s="7">
        <v>0</v>
      </c>
      <c r="W52" s="50">
        <v>0</v>
      </c>
      <c r="X52" s="49">
        <v>0</v>
      </c>
      <c r="Y52" s="7">
        <v>0</v>
      </c>
      <c r="Z52" s="50">
        <v>0</v>
      </c>
      <c r="AA52" s="51">
        <v>2</v>
      </c>
      <c r="AB52" s="10">
        <v>7</v>
      </c>
      <c r="AC52" s="50">
        <f t="shared" si="8"/>
        <v>3500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8">
        <f t="shared" si="6"/>
        <v>2</v>
      </c>
      <c r="BF52" s="12">
        <f t="shared" si="7"/>
        <v>7</v>
      </c>
      <c r="BG52" s="1"/>
      <c r="BH52" s="2"/>
      <c r="BI52" s="1"/>
      <c r="BJ52" s="1"/>
      <c r="BK52" s="1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</row>
    <row r="53" spans="1:154" x14ac:dyDescent="0.3">
      <c r="A53" s="42">
        <v>2007</v>
      </c>
      <c r="B53" s="43" t="s">
        <v>13</v>
      </c>
      <c r="C53" s="51">
        <v>1</v>
      </c>
      <c r="D53" s="10">
        <v>5</v>
      </c>
      <c r="E53" s="50">
        <f>D53/C53*1000</f>
        <v>5000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>
        <v>0</v>
      </c>
      <c r="M53" s="7">
        <v>0</v>
      </c>
      <c r="N53" s="50">
        <v>0</v>
      </c>
      <c r="O53" s="49">
        <v>0</v>
      </c>
      <c r="P53" s="7">
        <v>0</v>
      </c>
      <c r="Q53" s="50">
        <v>0</v>
      </c>
      <c r="R53" s="49">
        <v>0</v>
      </c>
      <c r="S53" s="7">
        <v>0</v>
      </c>
      <c r="T53" s="50">
        <v>0</v>
      </c>
      <c r="U53" s="49">
        <v>0</v>
      </c>
      <c r="V53" s="7">
        <v>0</v>
      </c>
      <c r="W53" s="50">
        <v>0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8">
        <f t="shared" si="6"/>
        <v>1</v>
      </c>
      <c r="BF53" s="12">
        <f t="shared" si="7"/>
        <v>5</v>
      </c>
      <c r="BG53" s="1"/>
      <c r="BH53" s="2"/>
      <c r="BI53" s="1"/>
      <c r="BJ53" s="1"/>
      <c r="BK53" s="1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</row>
    <row r="54" spans="1:154" x14ac:dyDescent="0.3">
      <c r="A54" s="42">
        <v>2007</v>
      </c>
      <c r="B54" s="43" t="s">
        <v>14</v>
      </c>
      <c r="C54" s="49">
        <v>0</v>
      </c>
      <c r="D54" s="7">
        <v>0</v>
      </c>
      <c r="E54" s="50">
        <v>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>
        <v>0</v>
      </c>
      <c r="M54" s="7">
        <v>0</v>
      </c>
      <c r="N54" s="50">
        <v>0</v>
      </c>
      <c r="O54" s="49">
        <v>0</v>
      </c>
      <c r="P54" s="7">
        <v>0</v>
      </c>
      <c r="Q54" s="50">
        <v>0</v>
      </c>
      <c r="R54" s="51">
        <v>4</v>
      </c>
      <c r="S54" s="10">
        <v>29</v>
      </c>
      <c r="T54" s="50">
        <f>S54/R54*1000</f>
        <v>7250</v>
      </c>
      <c r="U54" s="49">
        <v>0</v>
      </c>
      <c r="V54" s="7">
        <v>0</v>
      </c>
      <c r="W54" s="50">
        <v>0</v>
      </c>
      <c r="X54" s="49">
        <v>0</v>
      </c>
      <c r="Y54" s="7">
        <v>0</v>
      </c>
      <c r="Z54" s="50">
        <v>0</v>
      </c>
      <c r="AA54" s="51">
        <v>2</v>
      </c>
      <c r="AB54" s="10">
        <v>9</v>
      </c>
      <c r="AC54" s="50">
        <f t="shared" si="8"/>
        <v>4500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51">
        <v>2</v>
      </c>
      <c r="AZ54" s="10">
        <v>8</v>
      </c>
      <c r="BA54" s="50">
        <f t="shared" si="9"/>
        <v>4000</v>
      </c>
      <c r="BB54" s="49">
        <v>0</v>
      </c>
      <c r="BC54" s="7">
        <v>0</v>
      </c>
      <c r="BD54" s="50">
        <v>0</v>
      </c>
      <c r="BE54" s="8">
        <f t="shared" si="6"/>
        <v>8</v>
      </c>
      <c r="BF54" s="12">
        <f t="shared" si="7"/>
        <v>46</v>
      </c>
      <c r="BG54" s="1"/>
      <c r="BH54" s="2"/>
      <c r="BI54" s="1"/>
      <c r="BJ54" s="1"/>
      <c r="BK54" s="1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</row>
    <row r="55" spans="1:154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49">
        <v>0</v>
      </c>
      <c r="G55" s="7">
        <v>0</v>
      </c>
      <c r="H55" s="50">
        <v>0</v>
      </c>
      <c r="I55" s="49">
        <v>0</v>
      </c>
      <c r="J55" s="7">
        <v>0</v>
      </c>
      <c r="K55" s="50">
        <v>0</v>
      </c>
      <c r="L55" s="49">
        <v>0</v>
      </c>
      <c r="M55" s="7">
        <v>0</v>
      </c>
      <c r="N55" s="50">
        <v>0</v>
      </c>
      <c r="O55" s="49">
        <v>0</v>
      </c>
      <c r="P55" s="7">
        <v>0</v>
      </c>
      <c r="Q55" s="50">
        <v>0</v>
      </c>
      <c r="R55" s="49">
        <v>0</v>
      </c>
      <c r="S55" s="7">
        <v>0</v>
      </c>
      <c r="T55" s="50">
        <v>0</v>
      </c>
      <c r="U55" s="49">
        <v>0</v>
      </c>
      <c r="V55" s="7">
        <v>0</v>
      </c>
      <c r="W55" s="50">
        <v>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49">
        <v>0</v>
      </c>
      <c r="BC55" s="7">
        <v>0</v>
      </c>
      <c r="BD55" s="50">
        <v>0</v>
      </c>
      <c r="BE55" s="8">
        <f t="shared" si="6"/>
        <v>0</v>
      </c>
      <c r="BF55" s="12">
        <f t="shared" si="7"/>
        <v>0</v>
      </c>
      <c r="BG55" s="1"/>
      <c r="BH55" s="2"/>
      <c r="BI55" s="1"/>
      <c r="BJ55" s="1"/>
      <c r="BK55" s="1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</row>
    <row r="56" spans="1:154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>
        <v>0</v>
      </c>
      <c r="M56" s="7">
        <v>0</v>
      </c>
      <c r="N56" s="50">
        <v>0</v>
      </c>
      <c r="O56" s="49">
        <v>0</v>
      </c>
      <c r="P56" s="7">
        <v>0</v>
      </c>
      <c r="Q56" s="50">
        <v>0</v>
      </c>
      <c r="R56" s="49">
        <v>0</v>
      </c>
      <c r="S56" s="7">
        <v>0</v>
      </c>
      <c r="T56" s="50">
        <v>0</v>
      </c>
      <c r="U56" s="49">
        <v>0</v>
      </c>
      <c r="V56" s="7">
        <v>0</v>
      </c>
      <c r="W56" s="50">
        <v>0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8">
        <f t="shared" si="6"/>
        <v>0</v>
      </c>
      <c r="BF56" s="12">
        <f t="shared" si="7"/>
        <v>0</v>
      </c>
      <c r="BG56" s="1"/>
      <c r="BH56" s="2"/>
      <c r="BI56" s="1"/>
      <c r="BJ56" s="1"/>
      <c r="BK56" s="1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</row>
    <row r="57" spans="1:154" ht="15" thickBot="1" x14ac:dyDescent="0.35">
      <c r="A57" s="58"/>
      <c r="B57" s="59" t="s">
        <v>17</v>
      </c>
      <c r="C57" s="60">
        <f>SUM(C45:C56)</f>
        <v>2</v>
      </c>
      <c r="D57" s="36">
        <f>SUM(D45:D56)</f>
        <v>8</v>
      </c>
      <c r="E57" s="61"/>
      <c r="F57" s="60">
        <f>SUM(F45:F56)</f>
        <v>0</v>
      </c>
      <c r="G57" s="36">
        <f>SUM(G45:G56)</f>
        <v>0</v>
      </c>
      <c r="H57" s="61"/>
      <c r="I57" s="60">
        <f>SUM(I45:I56)</f>
        <v>0</v>
      </c>
      <c r="J57" s="36">
        <f>SUM(J45:J56)</f>
        <v>0</v>
      </c>
      <c r="K57" s="61"/>
      <c r="L57" s="60">
        <f>SUM(L45:L56)</f>
        <v>0</v>
      </c>
      <c r="M57" s="36">
        <f>SUM(M45:M56)</f>
        <v>0</v>
      </c>
      <c r="N57" s="61"/>
      <c r="O57" s="60">
        <f>SUM(O45:O56)</f>
        <v>0</v>
      </c>
      <c r="P57" s="36">
        <f>SUM(P45:P56)</f>
        <v>0</v>
      </c>
      <c r="Q57" s="61"/>
      <c r="R57" s="60">
        <f>SUM(R45:R56)</f>
        <v>4</v>
      </c>
      <c r="S57" s="36">
        <f>SUM(S45:S56)</f>
        <v>29</v>
      </c>
      <c r="T57" s="61"/>
      <c r="U57" s="60">
        <f>SUM(U45:U56)</f>
        <v>1</v>
      </c>
      <c r="V57" s="36">
        <f>SUM(V45:V56)</f>
        <v>8</v>
      </c>
      <c r="W57" s="61"/>
      <c r="X57" s="60">
        <f>SUM(X45:X56)</f>
        <v>2</v>
      </c>
      <c r="Y57" s="36">
        <f>SUM(Y45:Y56)</f>
        <v>14</v>
      </c>
      <c r="Z57" s="61"/>
      <c r="AA57" s="60">
        <f>SUM(AA45:AA56)</f>
        <v>8</v>
      </c>
      <c r="AB57" s="36">
        <f>SUM(AB45:AB56)</f>
        <v>34</v>
      </c>
      <c r="AC57" s="61"/>
      <c r="AD57" s="60">
        <f>SUM(AD45:AD56)</f>
        <v>0</v>
      </c>
      <c r="AE57" s="36">
        <f>SUM(AE45:AE56)</f>
        <v>0</v>
      </c>
      <c r="AF57" s="61"/>
      <c r="AG57" s="60">
        <f>SUM(AG45:AG56)</f>
        <v>3</v>
      </c>
      <c r="AH57" s="36">
        <f>SUM(AH45:AH56)</f>
        <v>28</v>
      </c>
      <c r="AI57" s="61"/>
      <c r="AJ57" s="60">
        <f>SUM(AJ45:AJ56)</f>
        <v>0</v>
      </c>
      <c r="AK57" s="36">
        <f>SUM(AK45:AK56)</f>
        <v>0</v>
      </c>
      <c r="AL57" s="61"/>
      <c r="AM57" s="60">
        <f>SUM(AM45:AM56)</f>
        <v>0</v>
      </c>
      <c r="AN57" s="36">
        <f>SUM(AN45:AN56)</f>
        <v>0</v>
      </c>
      <c r="AO57" s="61"/>
      <c r="AP57" s="60">
        <f>SUM(AP45:AP56)</f>
        <v>0</v>
      </c>
      <c r="AQ57" s="36">
        <f>SUM(AQ45:AQ56)</f>
        <v>0</v>
      </c>
      <c r="AR57" s="61"/>
      <c r="AS57" s="60">
        <f>SUM(AS45:AS56)</f>
        <v>0</v>
      </c>
      <c r="AT57" s="36">
        <f>SUM(AT45:AT56)</f>
        <v>0</v>
      </c>
      <c r="AU57" s="61"/>
      <c r="AV57" s="60">
        <f>SUM(AV45:AV56)</f>
        <v>1</v>
      </c>
      <c r="AW57" s="36">
        <f>SUM(AW45:AW56)</f>
        <v>2</v>
      </c>
      <c r="AX57" s="61"/>
      <c r="AY57" s="60">
        <f>SUM(AY45:AY56)</f>
        <v>7</v>
      </c>
      <c r="AZ57" s="36">
        <f>SUM(AZ45:AZ56)</f>
        <v>27</v>
      </c>
      <c r="BA57" s="61"/>
      <c r="BB57" s="60">
        <f>SUM(BB45:BB56)</f>
        <v>0</v>
      </c>
      <c r="BC57" s="36">
        <f>SUM(BC45:BC56)</f>
        <v>0</v>
      </c>
      <c r="BD57" s="61"/>
      <c r="BE57" s="37">
        <f t="shared" si="6"/>
        <v>28</v>
      </c>
      <c r="BF57" s="38">
        <f t="shared" si="7"/>
        <v>150</v>
      </c>
      <c r="BG57" s="1"/>
      <c r="BH57" s="2"/>
      <c r="BI57" s="1"/>
      <c r="BJ57" s="1"/>
      <c r="BK57" s="1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F57" s="3"/>
      <c r="CK57" s="3"/>
      <c r="CP57" s="3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</row>
    <row r="58" spans="1:154" x14ac:dyDescent="0.3">
      <c r="A58" s="42">
        <v>2008</v>
      </c>
      <c r="B58" s="43" t="s">
        <v>5</v>
      </c>
      <c r="C58" s="49">
        <v>0</v>
      </c>
      <c r="D58" s="7">
        <v>0</v>
      </c>
      <c r="E58" s="50">
        <v>0</v>
      </c>
      <c r="F58" s="49">
        <v>0</v>
      </c>
      <c r="G58" s="7">
        <v>0</v>
      </c>
      <c r="H58" s="50">
        <v>0</v>
      </c>
      <c r="I58" s="49">
        <v>0</v>
      </c>
      <c r="J58" s="7">
        <v>0</v>
      </c>
      <c r="K58" s="50">
        <v>0</v>
      </c>
      <c r="L58" s="49">
        <v>0</v>
      </c>
      <c r="M58" s="7">
        <v>0</v>
      </c>
      <c r="N58" s="50">
        <v>0</v>
      </c>
      <c r="O58" s="49">
        <v>0</v>
      </c>
      <c r="P58" s="7">
        <v>0</v>
      </c>
      <c r="Q58" s="50">
        <v>0</v>
      </c>
      <c r="R58" s="49">
        <v>0</v>
      </c>
      <c r="S58" s="7">
        <v>0</v>
      </c>
      <c r="T58" s="50">
        <v>0</v>
      </c>
      <c r="U58" s="49">
        <v>0</v>
      </c>
      <c r="V58" s="7">
        <v>0</v>
      </c>
      <c r="W58" s="50">
        <v>0</v>
      </c>
      <c r="X58" s="49">
        <v>0</v>
      </c>
      <c r="Y58" s="7">
        <v>0</v>
      </c>
      <c r="Z58" s="50">
        <v>0</v>
      </c>
      <c r="AA58" s="51">
        <v>1</v>
      </c>
      <c r="AB58" s="10">
        <v>6</v>
      </c>
      <c r="AC58" s="50">
        <f t="shared" ref="AC58:AC69" si="10">AB58/AA58*1000</f>
        <v>6000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51">
        <v>1</v>
      </c>
      <c r="AZ58" s="10">
        <v>7</v>
      </c>
      <c r="BA58" s="50">
        <f t="shared" ref="BA58:BA68" si="11">AZ58/AY58*1000</f>
        <v>7000</v>
      </c>
      <c r="BB58" s="49">
        <v>0</v>
      </c>
      <c r="BC58" s="7">
        <v>0</v>
      </c>
      <c r="BD58" s="50">
        <v>0</v>
      </c>
      <c r="BE58" s="8">
        <f t="shared" si="6"/>
        <v>2</v>
      </c>
      <c r="BF58" s="12">
        <f t="shared" si="7"/>
        <v>13</v>
      </c>
      <c r="BG58" s="1"/>
      <c r="BH58" s="2"/>
      <c r="BI58" s="1"/>
      <c r="BJ58" s="1"/>
      <c r="BK58" s="1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</row>
    <row r="59" spans="1:154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49">
        <v>0</v>
      </c>
      <c r="J59" s="7">
        <v>0</v>
      </c>
      <c r="K59" s="50">
        <v>0</v>
      </c>
      <c r="L59" s="49">
        <v>0</v>
      </c>
      <c r="M59" s="7">
        <v>0</v>
      </c>
      <c r="N59" s="50">
        <v>0</v>
      </c>
      <c r="O59" s="49">
        <v>0</v>
      </c>
      <c r="P59" s="7">
        <v>0</v>
      </c>
      <c r="Q59" s="50">
        <v>0</v>
      </c>
      <c r="R59" s="49">
        <v>0</v>
      </c>
      <c r="S59" s="7">
        <v>0</v>
      </c>
      <c r="T59" s="50">
        <v>0</v>
      </c>
      <c r="U59" s="49">
        <v>0</v>
      </c>
      <c r="V59" s="7">
        <v>0</v>
      </c>
      <c r="W59" s="50">
        <v>0</v>
      </c>
      <c r="X59" s="49">
        <v>0</v>
      </c>
      <c r="Y59" s="7">
        <v>0</v>
      </c>
      <c r="Z59" s="50">
        <v>0</v>
      </c>
      <c r="AA59" s="51">
        <v>1</v>
      </c>
      <c r="AB59" s="10">
        <v>2</v>
      </c>
      <c r="AC59" s="50">
        <f t="shared" si="10"/>
        <v>2000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51">
        <v>1</v>
      </c>
      <c r="AZ59" s="10">
        <v>4</v>
      </c>
      <c r="BA59" s="50">
        <f t="shared" si="11"/>
        <v>4000</v>
      </c>
      <c r="BB59" s="49">
        <v>0</v>
      </c>
      <c r="BC59" s="7">
        <v>0</v>
      </c>
      <c r="BD59" s="50">
        <v>0</v>
      </c>
      <c r="BE59" s="8">
        <f t="shared" si="6"/>
        <v>2</v>
      </c>
      <c r="BF59" s="12">
        <f t="shared" si="7"/>
        <v>6</v>
      </c>
      <c r="BG59" s="1"/>
      <c r="BH59" s="2"/>
      <c r="BI59" s="1"/>
      <c r="BJ59" s="1"/>
      <c r="BK59" s="1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</row>
    <row r="60" spans="1:154" x14ac:dyDescent="0.3">
      <c r="A60" s="42">
        <v>2008</v>
      </c>
      <c r="B60" s="43" t="s">
        <v>7</v>
      </c>
      <c r="C60" s="49">
        <v>0</v>
      </c>
      <c r="D60" s="7">
        <v>0</v>
      </c>
      <c r="E60" s="50">
        <v>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>
        <v>0</v>
      </c>
      <c r="M60" s="7">
        <v>0</v>
      </c>
      <c r="N60" s="50">
        <v>0</v>
      </c>
      <c r="O60" s="49">
        <v>0</v>
      </c>
      <c r="P60" s="7">
        <v>0</v>
      </c>
      <c r="Q60" s="50">
        <v>0</v>
      </c>
      <c r="R60" s="49">
        <v>0</v>
      </c>
      <c r="S60" s="7">
        <v>0</v>
      </c>
      <c r="T60" s="50">
        <v>0</v>
      </c>
      <c r="U60" s="49">
        <v>0</v>
      </c>
      <c r="V60" s="7">
        <v>0</v>
      </c>
      <c r="W60" s="50">
        <v>0</v>
      </c>
      <c r="X60" s="49">
        <v>0</v>
      </c>
      <c r="Y60" s="7">
        <v>0</v>
      </c>
      <c r="Z60" s="50">
        <v>0</v>
      </c>
      <c r="AA60" s="51">
        <v>1</v>
      </c>
      <c r="AB60" s="10">
        <v>6</v>
      </c>
      <c r="AC60" s="50">
        <f t="shared" si="10"/>
        <v>6000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51">
        <v>1</v>
      </c>
      <c r="AZ60" s="10">
        <v>3</v>
      </c>
      <c r="BA60" s="50">
        <f t="shared" si="11"/>
        <v>3000</v>
      </c>
      <c r="BB60" s="49">
        <v>0</v>
      </c>
      <c r="BC60" s="7">
        <v>0</v>
      </c>
      <c r="BD60" s="50">
        <v>0</v>
      </c>
      <c r="BE60" s="8">
        <f t="shared" si="6"/>
        <v>2</v>
      </c>
      <c r="BF60" s="12">
        <f t="shared" si="7"/>
        <v>9</v>
      </c>
      <c r="BG60" s="1"/>
      <c r="BH60" s="2"/>
      <c r="BI60" s="1"/>
      <c r="BJ60" s="1"/>
      <c r="BK60" s="1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</row>
    <row r="61" spans="1:154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49">
        <v>0</v>
      </c>
      <c r="G61" s="7">
        <v>0</v>
      </c>
      <c r="H61" s="50">
        <v>0</v>
      </c>
      <c r="I61" s="49">
        <v>0</v>
      </c>
      <c r="J61" s="7">
        <v>0</v>
      </c>
      <c r="K61" s="50">
        <v>0</v>
      </c>
      <c r="L61" s="49">
        <v>0</v>
      </c>
      <c r="M61" s="7">
        <v>0</v>
      </c>
      <c r="N61" s="50">
        <v>0</v>
      </c>
      <c r="O61" s="49">
        <v>0</v>
      </c>
      <c r="P61" s="7">
        <v>0</v>
      </c>
      <c r="Q61" s="50">
        <v>0</v>
      </c>
      <c r="R61" s="49">
        <v>0</v>
      </c>
      <c r="S61" s="7">
        <v>0</v>
      </c>
      <c r="T61" s="50">
        <v>0</v>
      </c>
      <c r="U61" s="49">
        <v>0</v>
      </c>
      <c r="V61" s="7">
        <v>0</v>
      </c>
      <c r="W61" s="50">
        <v>0</v>
      </c>
      <c r="X61" s="49">
        <v>0</v>
      </c>
      <c r="Y61" s="7">
        <v>0</v>
      </c>
      <c r="Z61" s="50">
        <v>0</v>
      </c>
      <c r="AA61" s="51">
        <v>1</v>
      </c>
      <c r="AB61" s="10">
        <v>7</v>
      </c>
      <c r="AC61" s="50">
        <f t="shared" si="10"/>
        <v>7000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51">
        <v>1</v>
      </c>
      <c r="AZ61" s="10">
        <v>9</v>
      </c>
      <c r="BA61" s="50">
        <f t="shared" si="11"/>
        <v>9000</v>
      </c>
      <c r="BB61" s="49">
        <v>0</v>
      </c>
      <c r="BC61" s="7">
        <v>0</v>
      </c>
      <c r="BD61" s="50">
        <v>0</v>
      </c>
      <c r="BE61" s="8">
        <f t="shared" si="6"/>
        <v>2</v>
      </c>
      <c r="BF61" s="12">
        <f t="shared" si="7"/>
        <v>16</v>
      </c>
      <c r="BG61" s="1"/>
      <c r="BH61" s="2"/>
      <c r="BI61" s="1"/>
      <c r="BJ61" s="1"/>
      <c r="BK61" s="1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</row>
    <row r="62" spans="1:154" x14ac:dyDescent="0.3">
      <c r="A62" s="42">
        <v>2008</v>
      </c>
      <c r="B62" s="43" t="s">
        <v>9</v>
      </c>
      <c r="C62" s="49">
        <v>0</v>
      </c>
      <c r="D62" s="7">
        <v>0</v>
      </c>
      <c r="E62" s="50">
        <v>0</v>
      </c>
      <c r="F62" s="49">
        <v>0</v>
      </c>
      <c r="G62" s="7">
        <v>0</v>
      </c>
      <c r="H62" s="50">
        <v>0</v>
      </c>
      <c r="I62" s="49">
        <v>0</v>
      </c>
      <c r="J62" s="7">
        <v>0</v>
      </c>
      <c r="K62" s="50">
        <v>0</v>
      </c>
      <c r="L62" s="49">
        <v>0</v>
      </c>
      <c r="M62" s="7">
        <v>0</v>
      </c>
      <c r="N62" s="50">
        <v>0</v>
      </c>
      <c r="O62" s="49">
        <v>0</v>
      </c>
      <c r="P62" s="7">
        <v>0</v>
      </c>
      <c r="Q62" s="50">
        <v>0</v>
      </c>
      <c r="R62" s="49">
        <v>0</v>
      </c>
      <c r="S62" s="7">
        <v>0</v>
      </c>
      <c r="T62" s="50">
        <v>0</v>
      </c>
      <c r="U62" s="49">
        <v>0</v>
      </c>
      <c r="V62" s="7">
        <v>0</v>
      </c>
      <c r="W62" s="50">
        <v>0</v>
      </c>
      <c r="X62" s="51">
        <v>4</v>
      </c>
      <c r="Y62" s="10">
        <v>61</v>
      </c>
      <c r="Z62" s="50">
        <f>Y62/X62*1000</f>
        <v>15250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51">
        <v>18</v>
      </c>
      <c r="AZ62" s="10">
        <v>32</v>
      </c>
      <c r="BA62" s="50">
        <f t="shared" si="11"/>
        <v>1777.7777777777776</v>
      </c>
      <c r="BB62" s="49">
        <v>0</v>
      </c>
      <c r="BC62" s="7">
        <v>0</v>
      </c>
      <c r="BD62" s="50">
        <v>0</v>
      </c>
      <c r="BE62" s="8">
        <f t="shared" si="6"/>
        <v>22</v>
      </c>
      <c r="BF62" s="12">
        <f t="shared" si="7"/>
        <v>93</v>
      </c>
      <c r="BG62" s="1"/>
      <c r="BH62" s="2"/>
      <c r="BI62" s="1"/>
      <c r="BJ62" s="1"/>
      <c r="BK62" s="1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</row>
    <row r="63" spans="1:154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49">
        <v>0</v>
      </c>
      <c r="J63" s="7">
        <v>0</v>
      </c>
      <c r="K63" s="50">
        <v>0</v>
      </c>
      <c r="L63" s="49">
        <v>0</v>
      </c>
      <c r="M63" s="7">
        <v>0</v>
      </c>
      <c r="N63" s="50">
        <v>0</v>
      </c>
      <c r="O63" s="49">
        <v>0</v>
      </c>
      <c r="P63" s="7">
        <v>0</v>
      </c>
      <c r="Q63" s="50">
        <v>0</v>
      </c>
      <c r="R63" s="49">
        <v>0</v>
      </c>
      <c r="S63" s="7">
        <v>0</v>
      </c>
      <c r="T63" s="50">
        <v>0</v>
      </c>
      <c r="U63" s="49">
        <v>0</v>
      </c>
      <c r="V63" s="7">
        <v>0</v>
      </c>
      <c r="W63" s="50">
        <v>0</v>
      </c>
      <c r="X63" s="49">
        <v>0</v>
      </c>
      <c r="Y63" s="7">
        <v>0</v>
      </c>
      <c r="Z63" s="50">
        <v>0</v>
      </c>
      <c r="AA63" s="51">
        <v>2</v>
      </c>
      <c r="AB63" s="10">
        <v>12</v>
      </c>
      <c r="AC63" s="50">
        <f t="shared" si="10"/>
        <v>6000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51">
        <v>2</v>
      </c>
      <c r="AZ63" s="10">
        <v>7</v>
      </c>
      <c r="BA63" s="50">
        <f t="shared" si="11"/>
        <v>3500</v>
      </c>
      <c r="BB63" s="49">
        <v>0</v>
      </c>
      <c r="BC63" s="7">
        <v>0</v>
      </c>
      <c r="BD63" s="50">
        <v>0</v>
      </c>
      <c r="BE63" s="8">
        <f t="shared" si="6"/>
        <v>4</v>
      </c>
      <c r="BF63" s="12">
        <f t="shared" si="7"/>
        <v>19</v>
      </c>
      <c r="BG63" s="1"/>
      <c r="BH63" s="2"/>
      <c r="BI63" s="1"/>
      <c r="BJ63" s="1"/>
      <c r="BK63" s="1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</row>
    <row r="64" spans="1:154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>
        <v>0</v>
      </c>
      <c r="M64" s="7">
        <v>0</v>
      </c>
      <c r="N64" s="50">
        <v>0</v>
      </c>
      <c r="O64" s="49">
        <v>0</v>
      </c>
      <c r="P64" s="7">
        <v>0</v>
      </c>
      <c r="Q64" s="50">
        <v>0</v>
      </c>
      <c r="R64" s="49">
        <v>0</v>
      </c>
      <c r="S64" s="7">
        <v>0</v>
      </c>
      <c r="T64" s="50">
        <v>0</v>
      </c>
      <c r="U64" s="49">
        <v>0</v>
      </c>
      <c r="V64" s="7">
        <v>0</v>
      </c>
      <c r="W64" s="50">
        <v>0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8">
        <f t="shared" si="6"/>
        <v>0</v>
      </c>
      <c r="BF64" s="12">
        <f t="shared" si="7"/>
        <v>0</v>
      </c>
      <c r="BG64" s="1"/>
      <c r="BH64" s="2"/>
      <c r="BI64" s="1"/>
      <c r="BJ64" s="1"/>
      <c r="BK64" s="1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</row>
    <row r="65" spans="1:154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>
        <v>0</v>
      </c>
      <c r="M65" s="7">
        <v>0</v>
      </c>
      <c r="N65" s="50">
        <v>0</v>
      </c>
      <c r="O65" s="49">
        <v>0</v>
      </c>
      <c r="P65" s="7">
        <v>0</v>
      </c>
      <c r="Q65" s="50">
        <v>0</v>
      </c>
      <c r="R65" s="49">
        <v>0</v>
      </c>
      <c r="S65" s="7">
        <v>0</v>
      </c>
      <c r="T65" s="50">
        <v>0</v>
      </c>
      <c r="U65" s="49">
        <v>0</v>
      </c>
      <c r="V65" s="7">
        <v>0</v>
      </c>
      <c r="W65" s="50">
        <v>0</v>
      </c>
      <c r="X65" s="49">
        <v>0</v>
      </c>
      <c r="Y65" s="7">
        <v>0</v>
      </c>
      <c r="Z65" s="50">
        <v>0</v>
      </c>
      <c r="AA65" s="49">
        <v>0</v>
      </c>
      <c r="AB65" s="7">
        <v>0</v>
      </c>
      <c r="AC65" s="50">
        <v>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8">
        <f t="shared" si="6"/>
        <v>0</v>
      </c>
      <c r="BF65" s="12">
        <f t="shared" si="7"/>
        <v>0</v>
      </c>
      <c r="BG65" s="1"/>
      <c r="BH65" s="2"/>
      <c r="BI65" s="1"/>
      <c r="BJ65" s="1"/>
      <c r="BK65" s="1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</row>
    <row r="66" spans="1:154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>
        <v>0</v>
      </c>
      <c r="M66" s="7">
        <v>0</v>
      </c>
      <c r="N66" s="50">
        <v>0</v>
      </c>
      <c r="O66" s="49">
        <v>0</v>
      </c>
      <c r="P66" s="7">
        <v>0</v>
      </c>
      <c r="Q66" s="50">
        <v>0</v>
      </c>
      <c r="R66" s="49">
        <v>0</v>
      </c>
      <c r="S66" s="7">
        <v>0</v>
      </c>
      <c r="T66" s="50">
        <v>0</v>
      </c>
      <c r="U66" s="49">
        <v>0</v>
      </c>
      <c r="V66" s="7">
        <v>0</v>
      </c>
      <c r="W66" s="50">
        <v>0</v>
      </c>
      <c r="X66" s="49">
        <v>0</v>
      </c>
      <c r="Y66" s="7">
        <v>0</v>
      </c>
      <c r="Z66" s="50">
        <v>0</v>
      </c>
      <c r="AA66" s="51">
        <v>3</v>
      </c>
      <c r="AB66" s="10">
        <v>16</v>
      </c>
      <c r="AC66" s="50">
        <f t="shared" si="10"/>
        <v>5333.333333333333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8">
        <f t="shared" si="6"/>
        <v>3</v>
      </c>
      <c r="BF66" s="12">
        <f t="shared" si="7"/>
        <v>16</v>
      </c>
      <c r="BG66" s="1"/>
      <c r="BH66" s="2"/>
      <c r="BI66" s="1"/>
      <c r="BJ66" s="1"/>
      <c r="BK66" s="1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</row>
    <row r="67" spans="1:154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49">
        <v>0</v>
      </c>
      <c r="J67" s="7">
        <v>0</v>
      </c>
      <c r="K67" s="50">
        <v>0</v>
      </c>
      <c r="L67" s="49">
        <v>0</v>
      </c>
      <c r="M67" s="7">
        <v>0</v>
      </c>
      <c r="N67" s="50">
        <v>0</v>
      </c>
      <c r="O67" s="49">
        <v>0</v>
      </c>
      <c r="P67" s="7">
        <v>0</v>
      </c>
      <c r="Q67" s="50">
        <v>0</v>
      </c>
      <c r="R67" s="49">
        <v>0</v>
      </c>
      <c r="S67" s="7">
        <v>0</v>
      </c>
      <c r="T67" s="50">
        <v>0</v>
      </c>
      <c r="U67" s="49">
        <v>0</v>
      </c>
      <c r="V67" s="7">
        <v>0</v>
      </c>
      <c r="W67" s="50">
        <v>0</v>
      </c>
      <c r="X67" s="51">
        <v>2</v>
      </c>
      <c r="Y67" s="10">
        <v>14</v>
      </c>
      <c r="Z67" s="50">
        <f>Y67/X67*1000</f>
        <v>7000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8">
        <f t="shared" si="6"/>
        <v>2</v>
      </c>
      <c r="BF67" s="12">
        <f t="shared" si="7"/>
        <v>14</v>
      </c>
      <c r="BG67" s="1"/>
      <c r="BH67" s="2"/>
      <c r="BI67" s="1"/>
      <c r="BJ67" s="1"/>
      <c r="BK67" s="1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</row>
    <row r="68" spans="1:154" x14ac:dyDescent="0.3">
      <c r="A68" s="42">
        <v>2008</v>
      </c>
      <c r="B68" s="43" t="s">
        <v>15</v>
      </c>
      <c r="C68" s="49">
        <v>0</v>
      </c>
      <c r="D68" s="7">
        <v>0</v>
      </c>
      <c r="E68" s="50">
        <v>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>
        <v>0</v>
      </c>
      <c r="M68" s="7">
        <v>0</v>
      </c>
      <c r="N68" s="50">
        <v>0</v>
      </c>
      <c r="O68" s="49">
        <v>0</v>
      </c>
      <c r="P68" s="7">
        <v>0</v>
      </c>
      <c r="Q68" s="50">
        <v>0</v>
      </c>
      <c r="R68" s="49">
        <v>0</v>
      </c>
      <c r="S68" s="7">
        <v>0</v>
      </c>
      <c r="T68" s="50">
        <v>0</v>
      </c>
      <c r="U68" s="49">
        <v>0</v>
      </c>
      <c r="V68" s="7">
        <v>0</v>
      </c>
      <c r="W68" s="50">
        <v>0</v>
      </c>
      <c r="X68" s="49">
        <v>0</v>
      </c>
      <c r="Y68" s="7">
        <v>0</v>
      </c>
      <c r="Z68" s="50">
        <v>0</v>
      </c>
      <c r="AA68" s="51">
        <v>1</v>
      </c>
      <c r="AB68" s="10">
        <v>7</v>
      </c>
      <c r="AC68" s="50">
        <f t="shared" si="10"/>
        <v>7000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51">
        <v>1</v>
      </c>
      <c r="AZ68" s="10">
        <v>7</v>
      </c>
      <c r="BA68" s="50">
        <f t="shared" si="11"/>
        <v>7000</v>
      </c>
      <c r="BB68" s="49">
        <v>0</v>
      </c>
      <c r="BC68" s="7">
        <v>0</v>
      </c>
      <c r="BD68" s="50">
        <v>0</v>
      </c>
      <c r="BE68" s="8">
        <f t="shared" si="6"/>
        <v>2</v>
      </c>
      <c r="BF68" s="12">
        <f t="shared" si="7"/>
        <v>14</v>
      </c>
      <c r="BG68" s="1"/>
      <c r="BH68" s="2"/>
      <c r="BI68" s="1"/>
      <c r="BJ68" s="1"/>
      <c r="BK68" s="1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</row>
    <row r="69" spans="1:154" x14ac:dyDescent="0.3">
      <c r="A69" s="42">
        <v>2008</v>
      </c>
      <c r="B69" s="43" t="s">
        <v>16</v>
      </c>
      <c r="C69" s="49">
        <v>0</v>
      </c>
      <c r="D69" s="7">
        <v>0</v>
      </c>
      <c r="E69" s="50">
        <v>0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>
        <v>0</v>
      </c>
      <c r="M69" s="7">
        <v>0</v>
      </c>
      <c r="N69" s="50">
        <v>0</v>
      </c>
      <c r="O69" s="49">
        <v>0</v>
      </c>
      <c r="P69" s="7">
        <v>0</v>
      </c>
      <c r="Q69" s="50">
        <v>0</v>
      </c>
      <c r="R69" s="49">
        <v>0</v>
      </c>
      <c r="S69" s="7">
        <v>0</v>
      </c>
      <c r="T69" s="50">
        <v>0</v>
      </c>
      <c r="U69" s="49">
        <v>0</v>
      </c>
      <c r="V69" s="7">
        <v>0</v>
      </c>
      <c r="W69" s="50">
        <v>0</v>
      </c>
      <c r="X69" s="49">
        <v>0</v>
      </c>
      <c r="Y69" s="7">
        <v>0</v>
      </c>
      <c r="Z69" s="50">
        <v>0</v>
      </c>
      <c r="AA69" s="51">
        <v>2</v>
      </c>
      <c r="AB69" s="10">
        <v>12</v>
      </c>
      <c r="AC69" s="50">
        <f t="shared" si="10"/>
        <v>6000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8">
        <f t="shared" si="6"/>
        <v>2</v>
      </c>
      <c r="BF69" s="12">
        <f t="shared" si="7"/>
        <v>12</v>
      </c>
      <c r="BG69" s="1"/>
      <c r="BH69" s="2"/>
      <c r="BI69" s="1"/>
      <c r="BJ69" s="1"/>
      <c r="BK69" s="1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</row>
    <row r="70" spans="1:154" ht="15" thickBot="1" x14ac:dyDescent="0.35">
      <c r="A70" s="58"/>
      <c r="B70" s="59" t="s">
        <v>17</v>
      </c>
      <c r="C70" s="60">
        <f>SUM(C58:C69)</f>
        <v>0</v>
      </c>
      <c r="D70" s="36">
        <f>SUM(D58:D69)</f>
        <v>0</v>
      </c>
      <c r="E70" s="61"/>
      <c r="F70" s="60">
        <f>SUM(F58:F69)</f>
        <v>0</v>
      </c>
      <c r="G70" s="36">
        <f>SUM(G58:G69)</f>
        <v>0</v>
      </c>
      <c r="H70" s="61"/>
      <c r="I70" s="60">
        <f>SUM(I58:I69)</f>
        <v>0</v>
      </c>
      <c r="J70" s="36">
        <f>SUM(J58:J69)</f>
        <v>0</v>
      </c>
      <c r="K70" s="61"/>
      <c r="L70" s="60">
        <f>SUM(L58:L69)</f>
        <v>0</v>
      </c>
      <c r="M70" s="36">
        <f>SUM(M58:M69)</f>
        <v>0</v>
      </c>
      <c r="N70" s="61"/>
      <c r="O70" s="60">
        <f>SUM(O58:O69)</f>
        <v>0</v>
      </c>
      <c r="P70" s="36">
        <f>SUM(P58:P69)</f>
        <v>0</v>
      </c>
      <c r="Q70" s="61"/>
      <c r="R70" s="60">
        <f>SUM(R58:R69)</f>
        <v>0</v>
      </c>
      <c r="S70" s="36">
        <f>SUM(S58:S69)</f>
        <v>0</v>
      </c>
      <c r="T70" s="61"/>
      <c r="U70" s="60">
        <f>SUM(U58:U69)</f>
        <v>0</v>
      </c>
      <c r="V70" s="36">
        <f>SUM(V58:V69)</f>
        <v>0</v>
      </c>
      <c r="W70" s="61"/>
      <c r="X70" s="60">
        <f>SUM(X58:X69)</f>
        <v>6</v>
      </c>
      <c r="Y70" s="36">
        <f>SUM(Y58:Y69)</f>
        <v>75</v>
      </c>
      <c r="Z70" s="61"/>
      <c r="AA70" s="60">
        <f>SUM(AA58:AA69)</f>
        <v>12</v>
      </c>
      <c r="AB70" s="36">
        <f>SUM(AB58:AB69)</f>
        <v>68</v>
      </c>
      <c r="AC70" s="61"/>
      <c r="AD70" s="60">
        <f>SUM(AD58:AD69)</f>
        <v>0</v>
      </c>
      <c r="AE70" s="36">
        <f>SUM(AE58:AE69)</f>
        <v>0</v>
      </c>
      <c r="AF70" s="61"/>
      <c r="AG70" s="60">
        <f>SUM(AG58:AG69)</f>
        <v>0</v>
      </c>
      <c r="AH70" s="36">
        <f>SUM(AH58:AH69)</f>
        <v>0</v>
      </c>
      <c r="AI70" s="61"/>
      <c r="AJ70" s="60">
        <f>SUM(AJ58:AJ69)</f>
        <v>0</v>
      </c>
      <c r="AK70" s="36">
        <f>SUM(AK58:AK69)</f>
        <v>0</v>
      </c>
      <c r="AL70" s="61"/>
      <c r="AM70" s="60">
        <f>SUM(AM58:AM69)</f>
        <v>0</v>
      </c>
      <c r="AN70" s="36">
        <f>SUM(AN58:AN69)</f>
        <v>0</v>
      </c>
      <c r="AO70" s="61"/>
      <c r="AP70" s="60">
        <f>SUM(AP58:AP69)</f>
        <v>0</v>
      </c>
      <c r="AQ70" s="36">
        <f>SUM(AQ58:AQ69)</f>
        <v>0</v>
      </c>
      <c r="AR70" s="61"/>
      <c r="AS70" s="60">
        <f>SUM(AS58:AS69)</f>
        <v>0</v>
      </c>
      <c r="AT70" s="36">
        <f>SUM(AT58:AT69)</f>
        <v>0</v>
      </c>
      <c r="AU70" s="61"/>
      <c r="AV70" s="60">
        <f>SUM(AV58:AV69)</f>
        <v>0</v>
      </c>
      <c r="AW70" s="36">
        <f>SUM(AW58:AW69)</f>
        <v>0</v>
      </c>
      <c r="AX70" s="61"/>
      <c r="AY70" s="60">
        <f>SUM(AY58:AY69)</f>
        <v>25</v>
      </c>
      <c r="AZ70" s="36">
        <f>SUM(AZ58:AZ69)</f>
        <v>69</v>
      </c>
      <c r="BA70" s="61"/>
      <c r="BB70" s="60">
        <f>SUM(BB58:BB69)</f>
        <v>0</v>
      </c>
      <c r="BC70" s="36">
        <f>SUM(BC58:BC69)</f>
        <v>0</v>
      </c>
      <c r="BD70" s="61"/>
      <c r="BE70" s="37">
        <f t="shared" ref="BE70:BE101" si="12">SUM(BB70,AY70,AV70,AS70,AG70,AD70,AA70,X70,U70,R70,L70,I70,C70)</f>
        <v>43</v>
      </c>
      <c r="BF70" s="38">
        <f t="shared" ref="BF70:BF101" si="13">SUM(BC70,AZ70,AW70,AT70,AH70,AE70,AB70,Y70,V70,S70,M70,J70,D70)</f>
        <v>212</v>
      </c>
      <c r="BG70" s="1"/>
      <c r="BH70" s="2"/>
      <c r="BI70" s="1"/>
      <c r="BJ70" s="1"/>
      <c r="BK70" s="1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F70" s="3"/>
      <c r="CK70" s="3"/>
      <c r="CP70" s="3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</row>
    <row r="71" spans="1:154" x14ac:dyDescent="0.3">
      <c r="A71" s="42">
        <v>2009</v>
      </c>
      <c r="B71" s="43" t="s">
        <v>5</v>
      </c>
      <c r="C71" s="49">
        <v>0</v>
      </c>
      <c r="D71" s="7">
        <v>0</v>
      </c>
      <c r="E71" s="50">
        <v>0</v>
      </c>
      <c r="F71" s="49">
        <v>0</v>
      </c>
      <c r="G71" s="7">
        <v>0</v>
      </c>
      <c r="H71" s="50">
        <v>0</v>
      </c>
      <c r="I71" s="49">
        <v>0</v>
      </c>
      <c r="J71" s="7">
        <v>0</v>
      </c>
      <c r="K71" s="50">
        <v>0</v>
      </c>
      <c r="L71" s="49">
        <v>0</v>
      </c>
      <c r="M71" s="7">
        <v>0</v>
      </c>
      <c r="N71" s="50">
        <v>0</v>
      </c>
      <c r="O71" s="49">
        <v>0</v>
      </c>
      <c r="P71" s="7">
        <v>0</v>
      </c>
      <c r="Q71" s="50">
        <v>0</v>
      </c>
      <c r="R71" s="49">
        <v>0</v>
      </c>
      <c r="S71" s="7">
        <v>0</v>
      </c>
      <c r="T71" s="50">
        <v>0</v>
      </c>
      <c r="U71" s="49">
        <v>0</v>
      </c>
      <c r="V71" s="7">
        <v>0</v>
      </c>
      <c r="W71" s="50">
        <v>0</v>
      </c>
      <c r="X71" s="49">
        <v>0</v>
      </c>
      <c r="Y71" s="7">
        <v>0</v>
      </c>
      <c r="Z71" s="50">
        <v>0</v>
      </c>
      <c r="AA71" s="51">
        <v>1</v>
      </c>
      <c r="AB71" s="10">
        <v>10</v>
      </c>
      <c r="AC71" s="50">
        <f t="shared" ref="AC71:AC81" si="14">AB71/AA71*1000</f>
        <v>10000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8">
        <f t="shared" si="12"/>
        <v>1</v>
      </c>
      <c r="BF71" s="12">
        <f t="shared" si="13"/>
        <v>10</v>
      </c>
      <c r="BG71" s="1"/>
      <c r="BH71" s="2"/>
      <c r="BI71" s="1"/>
      <c r="BJ71" s="1"/>
      <c r="BK71" s="1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</row>
    <row r="72" spans="1:154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>
        <v>0</v>
      </c>
      <c r="M72" s="7">
        <v>0</v>
      </c>
      <c r="N72" s="50">
        <v>0</v>
      </c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51">
        <v>2</v>
      </c>
      <c r="Y72" s="10">
        <v>18</v>
      </c>
      <c r="Z72" s="50">
        <f>Y72/X72*1000</f>
        <v>9000</v>
      </c>
      <c r="AA72" s="51">
        <v>1</v>
      </c>
      <c r="AB72" s="10">
        <v>4</v>
      </c>
      <c r="AC72" s="50">
        <f t="shared" si="14"/>
        <v>4000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8">
        <f t="shared" si="12"/>
        <v>3</v>
      </c>
      <c r="BF72" s="12">
        <f t="shared" si="13"/>
        <v>22</v>
      </c>
      <c r="BG72" s="1"/>
      <c r="BH72" s="2"/>
      <c r="BI72" s="1"/>
      <c r="BJ72" s="1"/>
      <c r="BK72" s="1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</row>
    <row r="73" spans="1:154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49">
        <v>0</v>
      </c>
      <c r="J73" s="7">
        <v>0</v>
      </c>
      <c r="K73" s="50">
        <v>0</v>
      </c>
      <c r="L73" s="49">
        <v>0</v>
      </c>
      <c r="M73" s="7">
        <v>0</v>
      </c>
      <c r="N73" s="50">
        <v>0</v>
      </c>
      <c r="O73" s="49">
        <v>0</v>
      </c>
      <c r="P73" s="7">
        <v>0</v>
      </c>
      <c r="Q73" s="50">
        <v>0</v>
      </c>
      <c r="R73" s="49">
        <v>0</v>
      </c>
      <c r="S73" s="7">
        <v>0</v>
      </c>
      <c r="T73" s="50">
        <v>0</v>
      </c>
      <c r="U73" s="49">
        <v>0</v>
      </c>
      <c r="V73" s="7">
        <v>0</v>
      </c>
      <c r="W73" s="50">
        <v>0</v>
      </c>
      <c r="X73" s="49">
        <v>0</v>
      </c>
      <c r="Y73" s="7">
        <v>0</v>
      </c>
      <c r="Z73" s="50">
        <v>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51">
        <v>2</v>
      </c>
      <c r="BC73" s="10">
        <v>9</v>
      </c>
      <c r="BD73" s="50">
        <f>BC73/BB73*1000</f>
        <v>4500</v>
      </c>
      <c r="BE73" s="8">
        <f t="shared" si="12"/>
        <v>2</v>
      </c>
      <c r="BF73" s="12">
        <f t="shared" si="13"/>
        <v>9</v>
      </c>
      <c r="BG73" s="1"/>
      <c r="BH73" s="2"/>
      <c r="BI73" s="1"/>
      <c r="BJ73" s="1"/>
      <c r="BK73" s="1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</row>
    <row r="74" spans="1:154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49">
        <v>0</v>
      </c>
      <c r="J74" s="7">
        <v>0</v>
      </c>
      <c r="K74" s="50">
        <v>0</v>
      </c>
      <c r="L74" s="49">
        <v>0</v>
      </c>
      <c r="M74" s="7">
        <v>0</v>
      </c>
      <c r="N74" s="50">
        <v>0</v>
      </c>
      <c r="O74" s="49">
        <v>0</v>
      </c>
      <c r="P74" s="7">
        <v>0</v>
      </c>
      <c r="Q74" s="50">
        <v>0</v>
      </c>
      <c r="R74" s="49">
        <v>0</v>
      </c>
      <c r="S74" s="7">
        <v>0</v>
      </c>
      <c r="T74" s="50">
        <v>0</v>
      </c>
      <c r="U74" s="49">
        <v>0</v>
      </c>
      <c r="V74" s="7">
        <v>0</v>
      </c>
      <c r="W74" s="50">
        <v>0</v>
      </c>
      <c r="X74" s="49">
        <v>0</v>
      </c>
      <c r="Y74" s="7">
        <v>0</v>
      </c>
      <c r="Z74" s="50">
        <v>0</v>
      </c>
      <c r="AA74" s="51">
        <v>1</v>
      </c>
      <c r="AB74" s="10">
        <v>1</v>
      </c>
      <c r="AC74" s="50">
        <f t="shared" si="14"/>
        <v>1000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8">
        <f t="shared" si="12"/>
        <v>1</v>
      </c>
      <c r="BF74" s="12">
        <f t="shared" si="13"/>
        <v>1</v>
      </c>
      <c r="BG74" s="1"/>
      <c r="BH74" s="2"/>
      <c r="BI74" s="1"/>
      <c r="BJ74" s="1"/>
      <c r="BK74" s="1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</row>
    <row r="75" spans="1:154" x14ac:dyDescent="0.3">
      <c r="A75" s="42">
        <v>2009</v>
      </c>
      <c r="B75" s="43" t="s">
        <v>9</v>
      </c>
      <c r="C75" s="49">
        <v>0</v>
      </c>
      <c r="D75" s="7">
        <v>0</v>
      </c>
      <c r="E75" s="50">
        <v>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49">
        <v>0</v>
      </c>
      <c r="M75" s="7">
        <v>0</v>
      </c>
      <c r="N75" s="50">
        <v>0</v>
      </c>
      <c r="O75" s="49">
        <v>0</v>
      </c>
      <c r="P75" s="7">
        <v>0</v>
      </c>
      <c r="Q75" s="50">
        <v>0</v>
      </c>
      <c r="R75" s="49">
        <v>0</v>
      </c>
      <c r="S75" s="7">
        <v>0</v>
      </c>
      <c r="T75" s="50">
        <v>0</v>
      </c>
      <c r="U75" s="49">
        <v>0</v>
      </c>
      <c r="V75" s="7">
        <v>0</v>
      </c>
      <c r="W75" s="50">
        <v>0</v>
      </c>
      <c r="X75" s="49">
        <v>0</v>
      </c>
      <c r="Y75" s="7">
        <v>0</v>
      </c>
      <c r="Z75" s="50">
        <v>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51">
        <v>1</v>
      </c>
      <c r="AT75" s="10">
        <v>3</v>
      </c>
      <c r="AU75" s="50">
        <f>AT75/AS75*1000</f>
        <v>3000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8">
        <f t="shared" si="12"/>
        <v>1</v>
      </c>
      <c r="BF75" s="12">
        <f t="shared" si="13"/>
        <v>3</v>
      </c>
      <c r="BG75" s="1"/>
      <c r="BH75" s="2"/>
      <c r="BI75" s="1"/>
      <c r="BJ75" s="1"/>
      <c r="BK75" s="1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</row>
    <row r="76" spans="1:154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>
        <v>0</v>
      </c>
      <c r="M76" s="7">
        <v>0</v>
      </c>
      <c r="N76" s="50">
        <v>0</v>
      </c>
      <c r="O76" s="49">
        <v>0</v>
      </c>
      <c r="P76" s="7">
        <v>0</v>
      </c>
      <c r="Q76" s="50">
        <v>0</v>
      </c>
      <c r="R76" s="49">
        <v>0</v>
      </c>
      <c r="S76" s="7">
        <v>0</v>
      </c>
      <c r="T76" s="50">
        <v>0</v>
      </c>
      <c r="U76" s="49">
        <v>0</v>
      </c>
      <c r="V76" s="7">
        <v>0</v>
      </c>
      <c r="W76" s="50">
        <v>0</v>
      </c>
      <c r="X76" s="49">
        <v>0</v>
      </c>
      <c r="Y76" s="7">
        <v>0</v>
      </c>
      <c r="Z76" s="50">
        <v>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8">
        <f t="shared" si="12"/>
        <v>0</v>
      </c>
      <c r="BF76" s="12">
        <f t="shared" si="13"/>
        <v>0</v>
      </c>
      <c r="BG76" s="1"/>
      <c r="BH76" s="2"/>
      <c r="BI76" s="1"/>
      <c r="BJ76" s="1"/>
      <c r="BK76" s="1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</row>
    <row r="77" spans="1:154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>
        <v>0</v>
      </c>
      <c r="M77" s="7">
        <v>0</v>
      </c>
      <c r="N77" s="50">
        <v>0</v>
      </c>
      <c r="O77" s="49">
        <v>0</v>
      </c>
      <c r="P77" s="7">
        <v>0</v>
      </c>
      <c r="Q77" s="50">
        <v>0</v>
      </c>
      <c r="R77" s="49">
        <v>0</v>
      </c>
      <c r="S77" s="7">
        <v>0</v>
      </c>
      <c r="T77" s="50">
        <v>0</v>
      </c>
      <c r="U77" s="49">
        <v>0</v>
      </c>
      <c r="V77" s="7">
        <v>0</v>
      </c>
      <c r="W77" s="50">
        <v>0</v>
      </c>
      <c r="X77" s="49">
        <v>0</v>
      </c>
      <c r="Y77" s="7">
        <v>0</v>
      </c>
      <c r="Z77" s="50">
        <v>0</v>
      </c>
      <c r="AA77" s="51">
        <v>1</v>
      </c>
      <c r="AB77" s="10">
        <v>6</v>
      </c>
      <c r="AC77" s="50">
        <f t="shared" si="14"/>
        <v>6000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8">
        <f t="shared" si="12"/>
        <v>1</v>
      </c>
      <c r="BF77" s="12">
        <f t="shared" si="13"/>
        <v>6</v>
      </c>
      <c r="BG77" s="1"/>
      <c r="BH77" s="2"/>
      <c r="BI77" s="1"/>
      <c r="BJ77" s="1"/>
      <c r="BK77" s="1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</row>
    <row r="78" spans="1:154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51">
        <v>1</v>
      </c>
      <c r="M78" s="10">
        <v>22</v>
      </c>
      <c r="N78" s="50">
        <f>M78/L78*1000</f>
        <v>22000</v>
      </c>
      <c r="O78" s="49">
        <v>0</v>
      </c>
      <c r="P78" s="7">
        <v>0</v>
      </c>
      <c r="Q78" s="50">
        <v>0</v>
      </c>
      <c r="R78" s="49">
        <v>0</v>
      </c>
      <c r="S78" s="7">
        <v>0</v>
      </c>
      <c r="T78" s="50">
        <v>0</v>
      </c>
      <c r="U78" s="49">
        <v>0</v>
      </c>
      <c r="V78" s="7">
        <v>0</v>
      </c>
      <c r="W78" s="50">
        <v>0</v>
      </c>
      <c r="X78" s="49">
        <v>0</v>
      </c>
      <c r="Y78" s="7">
        <v>0</v>
      </c>
      <c r="Z78" s="50">
        <v>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8">
        <f t="shared" si="12"/>
        <v>1</v>
      </c>
      <c r="BF78" s="12">
        <f t="shared" si="13"/>
        <v>22</v>
      </c>
      <c r="BG78" s="1"/>
      <c r="BH78" s="2"/>
      <c r="BI78" s="1"/>
      <c r="BJ78" s="1"/>
      <c r="BK78" s="1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</row>
    <row r="79" spans="1:154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49">
        <v>0</v>
      </c>
      <c r="M79" s="7">
        <v>0</v>
      </c>
      <c r="N79" s="50">
        <v>0</v>
      </c>
      <c r="O79" s="49">
        <v>0</v>
      </c>
      <c r="P79" s="7">
        <v>0</v>
      </c>
      <c r="Q79" s="50">
        <v>0</v>
      </c>
      <c r="R79" s="49">
        <v>0</v>
      </c>
      <c r="S79" s="7">
        <v>0</v>
      </c>
      <c r="T79" s="50">
        <v>0</v>
      </c>
      <c r="U79" s="49">
        <v>0</v>
      </c>
      <c r="V79" s="7">
        <v>0</v>
      </c>
      <c r="W79" s="50">
        <v>0</v>
      </c>
      <c r="X79" s="49">
        <v>0</v>
      </c>
      <c r="Y79" s="7">
        <v>0</v>
      </c>
      <c r="Z79" s="50">
        <v>0</v>
      </c>
      <c r="AA79" s="51">
        <v>3</v>
      </c>
      <c r="AB79" s="10">
        <v>10</v>
      </c>
      <c r="AC79" s="50">
        <f t="shared" si="14"/>
        <v>3333.3333333333335</v>
      </c>
      <c r="AD79" s="51">
        <v>1</v>
      </c>
      <c r="AE79" s="10">
        <v>10</v>
      </c>
      <c r="AF79" s="50">
        <f>AE79/AD79*1000</f>
        <v>10000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51">
        <v>1</v>
      </c>
      <c r="AW79" s="10">
        <v>0</v>
      </c>
      <c r="AX79" s="50">
        <f>AW79/AV79*1000</f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8">
        <f t="shared" si="12"/>
        <v>5</v>
      </c>
      <c r="BF79" s="12">
        <f t="shared" si="13"/>
        <v>20</v>
      </c>
      <c r="BG79" s="1"/>
      <c r="BH79" s="2"/>
      <c r="BI79" s="1"/>
      <c r="BJ79" s="1"/>
      <c r="BK79" s="1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</row>
    <row r="80" spans="1:154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>
        <v>0</v>
      </c>
      <c r="M80" s="7">
        <v>0</v>
      </c>
      <c r="N80" s="50">
        <v>0</v>
      </c>
      <c r="O80" s="49">
        <v>0</v>
      </c>
      <c r="P80" s="7">
        <v>0</v>
      </c>
      <c r="Q80" s="50">
        <v>0</v>
      </c>
      <c r="R80" s="49">
        <v>0</v>
      </c>
      <c r="S80" s="7">
        <v>0</v>
      </c>
      <c r="T80" s="50">
        <v>0</v>
      </c>
      <c r="U80" s="49">
        <v>0</v>
      </c>
      <c r="V80" s="7">
        <v>0</v>
      </c>
      <c r="W80" s="50">
        <v>0</v>
      </c>
      <c r="X80" s="49">
        <v>0</v>
      </c>
      <c r="Y80" s="7">
        <v>0</v>
      </c>
      <c r="Z80" s="50">
        <v>0</v>
      </c>
      <c r="AA80" s="51">
        <v>1</v>
      </c>
      <c r="AB80" s="10">
        <v>5</v>
      </c>
      <c r="AC80" s="50">
        <f t="shared" si="14"/>
        <v>5000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51">
        <v>1</v>
      </c>
      <c r="BC80" s="10">
        <v>1</v>
      </c>
      <c r="BD80" s="50">
        <f>BC80/BB80*1000</f>
        <v>1000</v>
      </c>
      <c r="BE80" s="8">
        <f t="shared" si="12"/>
        <v>2</v>
      </c>
      <c r="BF80" s="12">
        <f t="shared" si="13"/>
        <v>6</v>
      </c>
      <c r="BG80" s="1"/>
      <c r="BH80" s="2"/>
      <c r="BI80" s="1"/>
      <c r="BJ80" s="1"/>
      <c r="BK80" s="1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</row>
    <row r="81" spans="1:154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>
        <v>0</v>
      </c>
      <c r="M81" s="7">
        <v>0</v>
      </c>
      <c r="N81" s="50">
        <v>0</v>
      </c>
      <c r="O81" s="49">
        <v>0</v>
      </c>
      <c r="P81" s="7">
        <v>0</v>
      </c>
      <c r="Q81" s="50">
        <v>0</v>
      </c>
      <c r="R81" s="49">
        <v>0</v>
      </c>
      <c r="S81" s="7">
        <v>0</v>
      </c>
      <c r="T81" s="50">
        <v>0</v>
      </c>
      <c r="U81" s="49">
        <v>0</v>
      </c>
      <c r="V81" s="7">
        <v>0</v>
      </c>
      <c r="W81" s="50">
        <v>0</v>
      </c>
      <c r="X81" s="49">
        <v>0</v>
      </c>
      <c r="Y81" s="7">
        <v>0</v>
      </c>
      <c r="Z81" s="50">
        <v>0</v>
      </c>
      <c r="AA81" s="51">
        <v>2</v>
      </c>
      <c r="AB81" s="10">
        <v>11</v>
      </c>
      <c r="AC81" s="50">
        <f t="shared" si="14"/>
        <v>5500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8">
        <f t="shared" si="12"/>
        <v>2</v>
      </c>
      <c r="BF81" s="12">
        <f t="shared" si="13"/>
        <v>11</v>
      </c>
      <c r="BG81" s="1"/>
      <c r="BH81" s="2"/>
      <c r="BI81" s="1"/>
      <c r="BJ81" s="1"/>
      <c r="BK81" s="1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</row>
    <row r="82" spans="1:154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>
        <v>0</v>
      </c>
      <c r="M82" s="7">
        <v>0</v>
      </c>
      <c r="N82" s="50">
        <v>0</v>
      </c>
      <c r="O82" s="49">
        <v>0</v>
      </c>
      <c r="P82" s="7">
        <v>0</v>
      </c>
      <c r="Q82" s="50">
        <v>0</v>
      </c>
      <c r="R82" s="49">
        <v>0</v>
      </c>
      <c r="S82" s="7">
        <v>0</v>
      </c>
      <c r="T82" s="50">
        <v>0</v>
      </c>
      <c r="U82" s="49">
        <v>0</v>
      </c>
      <c r="V82" s="7">
        <v>0</v>
      </c>
      <c r="W82" s="50">
        <v>0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8">
        <f t="shared" si="12"/>
        <v>0</v>
      </c>
      <c r="BF82" s="12">
        <f t="shared" si="13"/>
        <v>0</v>
      </c>
      <c r="BG82" s="1"/>
      <c r="BH82" s="2"/>
      <c r="BI82" s="1"/>
      <c r="BJ82" s="1"/>
      <c r="BK82" s="1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</row>
    <row r="83" spans="1:154" ht="15" thickBot="1" x14ac:dyDescent="0.35">
      <c r="A83" s="58"/>
      <c r="B83" s="59" t="s">
        <v>17</v>
      </c>
      <c r="C83" s="60">
        <f>SUM(C71:C82)</f>
        <v>0</v>
      </c>
      <c r="D83" s="36">
        <f>SUM(D71:D82)</f>
        <v>0</v>
      </c>
      <c r="E83" s="61"/>
      <c r="F83" s="60">
        <f>SUM(F71:F82)</f>
        <v>0</v>
      </c>
      <c r="G83" s="36">
        <f>SUM(G71:G82)</f>
        <v>0</v>
      </c>
      <c r="H83" s="61"/>
      <c r="I83" s="60">
        <f>SUM(I71:I82)</f>
        <v>0</v>
      </c>
      <c r="J83" s="36">
        <f>SUM(J71:J82)</f>
        <v>0</v>
      </c>
      <c r="K83" s="61"/>
      <c r="L83" s="60">
        <f>SUM(L71:L82)</f>
        <v>1</v>
      </c>
      <c r="M83" s="36">
        <f>SUM(M71:M82)</f>
        <v>22</v>
      </c>
      <c r="N83" s="61"/>
      <c r="O83" s="60">
        <f>SUM(O71:O82)</f>
        <v>0</v>
      </c>
      <c r="P83" s="36">
        <f>SUM(P71:P82)</f>
        <v>0</v>
      </c>
      <c r="Q83" s="61"/>
      <c r="R83" s="60">
        <f>SUM(R71:R82)</f>
        <v>0</v>
      </c>
      <c r="S83" s="36">
        <f>SUM(S71:S82)</f>
        <v>0</v>
      </c>
      <c r="T83" s="61"/>
      <c r="U83" s="60">
        <f>SUM(U71:U82)</f>
        <v>0</v>
      </c>
      <c r="V83" s="36">
        <f>SUM(V71:V82)</f>
        <v>0</v>
      </c>
      <c r="W83" s="61"/>
      <c r="X83" s="60">
        <f>SUM(X71:X82)</f>
        <v>2</v>
      </c>
      <c r="Y83" s="36">
        <f>SUM(Y71:Y82)</f>
        <v>18</v>
      </c>
      <c r="Z83" s="61"/>
      <c r="AA83" s="60">
        <f>SUM(AA71:AA82)</f>
        <v>10</v>
      </c>
      <c r="AB83" s="36">
        <f>SUM(AB71:AB82)</f>
        <v>47</v>
      </c>
      <c r="AC83" s="61"/>
      <c r="AD83" s="60">
        <f>SUM(AD71:AD82)</f>
        <v>1</v>
      </c>
      <c r="AE83" s="36">
        <f>SUM(AE71:AE82)</f>
        <v>10</v>
      </c>
      <c r="AF83" s="61"/>
      <c r="AG83" s="60">
        <f>SUM(AG71:AG82)</f>
        <v>0</v>
      </c>
      <c r="AH83" s="36">
        <f>SUM(AH71:AH82)</f>
        <v>0</v>
      </c>
      <c r="AI83" s="61"/>
      <c r="AJ83" s="60">
        <f>SUM(AJ71:AJ82)</f>
        <v>0</v>
      </c>
      <c r="AK83" s="36">
        <f>SUM(AK71:AK82)</f>
        <v>0</v>
      </c>
      <c r="AL83" s="61"/>
      <c r="AM83" s="60">
        <f>SUM(AM71:AM82)</f>
        <v>0</v>
      </c>
      <c r="AN83" s="36">
        <f>SUM(AN71:AN82)</f>
        <v>0</v>
      </c>
      <c r="AO83" s="61"/>
      <c r="AP83" s="60">
        <f>SUM(AP71:AP82)</f>
        <v>0</v>
      </c>
      <c r="AQ83" s="36">
        <f>SUM(AQ71:AQ82)</f>
        <v>0</v>
      </c>
      <c r="AR83" s="61"/>
      <c r="AS83" s="60">
        <f>SUM(AS71:AS82)</f>
        <v>1</v>
      </c>
      <c r="AT83" s="36">
        <f>SUM(AT71:AT82)</f>
        <v>3</v>
      </c>
      <c r="AU83" s="61"/>
      <c r="AV83" s="60">
        <f>SUM(AV71:AV82)</f>
        <v>1</v>
      </c>
      <c r="AW83" s="36">
        <f>SUM(AW71:AW82)</f>
        <v>0</v>
      </c>
      <c r="AX83" s="61"/>
      <c r="AY83" s="60">
        <f>SUM(AY71:AY82)</f>
        <v>0</v>
      </c>
      <c r="AZ83" s="36">
        <f>SUM(AZ71:AZ82)</f>
        <v>0</v>
      </c>
      <c r="BA83" s="61"/>
      <c r="BB83" s="60">
        <f>SUM(BB71:BB82)</f>
        <v>3</v>
      </c>
      <c r="BC83" s="36">
        <f>SUM(BC71:BC82)</f>
        <v>10</v>
      </c>
      <c r="BD83" s="61"/>
      <c r="BE83" s="37">
        <f t="shared" si="12"/>
        <v>19</v>
      </c>
      <c r="BF83" s="38">
        <f t="shared" si="13"/>
        <v>110</v>
      </c>
      <c r="BG83" s="1"/>
      <c r="BH83" s="2"/>
      <c r="BI83" s="1"/>
      <c r="BJ83" s="1"/>
      <c r="BK83" s="1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F83" s="3"/>
      <c r="CK83" s="3"/>
      <c r="CP83" s="3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</row>
    <row r="84" spans="1:154" x14ac:dyDescent="0.3">
      <c r="A84" s="42">
        <v>2010</v>
      </c>
      <c r="B84" s="43" t="s">
        <v>5</v>
      </c>
      <c r="C84" s="49">
        <v>0</v>
      </c>
      <c r="D84" s="7">
        <v>0</v>
      </c>
      <c r="E84" s="50">
        <v>0</v>
      </c>
      <c r="F84" s="49">
        <v>0</v>
      </c>
      <c r="G84" s="7">
        <v>0</v>
      </c>
      <c r="H84" s="50">
        <v>0</v>
      </c>
      <c r="I84" s="49">
        <v>0</v>
      </c>
      <c r="J84" s="7">
        <v>0</v>
      </c>
      <c r="K84" s="50">
        <v>0</v>
      </c>
      <c r="L84" s="49">
        <v>0</v>
      </c>
      <c r="M84" s="7">
        <v>0</v>
      </c>
      <c r="N84" s="50">
        <v>0</v>
      </c>
      <c r="O84" s="49">
        <v>0</v>
      </c>
      <c r="P84" s="7">
        <v>0</v>
      </c>
      <c r="Q84" s="50">
        <v>0</v>
      </c>
      <c r="R84" s="49">
        <v>0</v>
      </c>
      <c r="S84" s="7">
        <v>0</v>
      </c>
      <c r="T84" s="50">
        <v>0</v>
      </c>
      <c r="U84" s="49">
        <v>0</v>
      </c>
      <c r="V84" s="7">
        <v>0</v>
      </c>
      <c r="W84" s="50">
        <v>0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8">
        <f t="shared" si="12"/>
        <v>0</v>
      </c>
      <c r="BF84" s="12">
        <f t="shared" si="13"/>
        <v>0</v>
      </c>
      <c r="BG84" s="1"/>
      <c r="BH84" s="2"/>
      <c r="BI84" s="1"/>
      <c r="BJ84" s="1"/>
      <c r="BK84" s="1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</row>
    <row r="85" spans="1:154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>
        <v>0</v>
      </c>
      <c r="M85" s="7">
        <v>0</v>
      </c>
      <c r="N85" s="50">
        <v>0</v>
      </c>
      <c r="O85" s="49">
        <v>0</v>
      </c>
      <c r="P85" s="7">
        <v>0</v>
      </c>
      <c r="Q85" s="50">
        <v>0</v>
      </c>
      <c r="R85" s="49">
        <v>0</v>
      </c>
      <c r="S85" s="7">
        <v>0</v>
      </c>
      <c r="T85" s="50">
        <v>0</v>
      </c>
      <c r="U85" s="49">
        <v>0</v>
      </c>
      <c r="V85" s="7">
        <v>0</v>
      </c>
      <c r="W85" s="50">
        <v>0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8">
        <f t="shared" si="12"/>
        <v>0</v>
      </c>
      <c r="BF85" s="12">
        <f t="shared" si="13"/>
        <v>0</v>
      </c>
      <c r="BG85" s="1"/>
      <c r="BH85" s="2"/>
      <c r="BI85" s="1"/>
      <c r="BJ85" s="1"/>
      <c r="BK85" s="1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</row>
    <row r="86" spans="1:154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>
        <v>0</v>
      </c>
      <c r="M86" s="7">
        <v>0</v>
      </c>
      <c r="N86" s="50">
        <v>0</v>
      </c>
      <c r="O86" s="49">
        <v>0</v>
      </c>
      <c r="P86" s="7">
        <v>0</v>
      </c>
      <c r="Q86" s="50">
        <v>0</v>
      </c>
      <c r="R86" s="49">
        <v>0</v>
      </c>
      <c r="S86" s="7">
        <v>0</v>
      </c>
      <c r="T86" s="50">
        <v>0</v>
      </c>
      <c r="U86" s="49">
        <v>0</v>
      </c>
      <c r="V86" s="7">
        <v>0</v>
      </c>
      <c r="W86" s="50">
        <v>0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8">
        <f t="shared" si="12"/>
        <v>0</v>
      </c>
      <c r="BF86" s="12">
        <f t="shared" si="13"/>
        <v>0</v>
      </c>
      <c r="BG86" s="1"/>
      <c r="BH86" s="2"/>
      <c r="BI86" s="1"/>
      <c r="BJ86" s="1"/>
      <c r="BK86" s="1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</row>
    <row r="87" spans="1:154" x14ac:dyDescent="0.3">
      <c r="A87" s="42">
        <v>2010</v>
      </c>
      <c r="B87" s="43" t="s">
        <v>8</v>
      </c>
      <c r="C87" s="51">
        <v>1</v>
      </c>
      <c r="D87" s="10">
        <v>1</v>
      </c>
      <c r="E87" s="50">
        <f>D87/C87*1000</f>
        <v>1000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>
        <v>0</v>
      </c>
      <c r="M87" s="7">
        <v>0</v>
      </c>
      <c r="N87" s="50">
        <v>0</v>
      </c>
      <c r="O87" s="49">
        <v>0</v>
      </c>
      <c r="P87" s="7">
        <v>0</v>
      </c>
      <c r="Q87" s="50">
        <v>0</v>
      </c>
      <c r="R87" s="49">
        <v>0</v>
      </c>
      <c r="S87" s="7">
        <v>0</v>
      </c>
      <c r="T87" s="50">
        <v>0</v>
      </c>
      <c r="U87" s="49">
        <v>0</v>
      </c>
      <c r="V87" s="7">
        <v>0</v>
      </c>
      <c r="W87" s="50">
        <v>0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8">
        <f t="shared" si="12"/>
        <v>1</v>
      </c>
      <c r="BF87" s="12">
        <f t="shared" si="13"/>
        <v>1</v>
      </c>
      <c r="BG87" s="1"/>
      <c r="BH87" s="2"/>
      <c r="BI87" s="1"/>
      <c r="BJ87" s="1"/>
      <c r="BK87" s="1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</row>
    <row r="88" spans="1:154" x14ac:dyDescent="0.3">
      <c r="A88" s="42">
        <v>2010</v>
      </c>
      <c r="B88" s="43" t="s">
        <v>9</v>
      </c>
      <c r="C88" s="49">
        <v>0</v>
      </c>
      <c r="D88" s="7">
        <v>0</v>
      </c>
      <c r="E88" s="50">
        <v>0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>
        <v>0</v>
      </c>
      <c r="M88" s="7">
        <v>0</v>
      </c>
      <c r="N88" s="50">
        <v>0</v>
      </c>
      <c r="O88" s="49">
        <v>0</v>
      </c>
      <c r="P88" s="7">
        <v>0</v>
      </c>
      <c r="Q88" s="50">
        <v>0</v>
      </c>
      <c r="R88" s="49">
        <v>0</v>
      </c>
      <c r="S88" s="7">
        <v>0</v>
      </c>
      <c r="T88" s="50">
        <v>0</v>
      </c>
      <c r="U88" s="49">
        <v>0</v>
      </c>
      <c r="V88" s="7">
        <v>0</v>
      </c>
      <c r="W88" s="50">
        <v>0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51">
        <v>96</v>
      </c>
      <c r="BC88" s="10">
        <v>387</v>
      </c>
      <c r="BD88" s="50">
        <f>BC88/BB88*1000</f>
        <v>4031.25</v>
      </c>
      <c r="BE88" s="8">
        <f t="shared" si="12"/>
        <v>96</v>
      </c>
      <c r="BF88" s="12">
        <f t="shared" si="13"/>
        <v>387</v>
      </c>
      <c r="BG88" s="1"/>
      <c r="BH88" s="2"/>
      <c r="BI88" s="1"/>
      <c r="BJ88" s="1"/>
      <c r="BK88" s="1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</row>
    <row r="89" spans="1:154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>
        <v>0</v>
      </c>
      <c r="M89" s="7">
        <v>0</v>
      </c>
      <c r="N89" s="50">
        <v>0</v>
      </c>
      <c r="O89" s="49">
        <v>0</v>
      </c>
      <c r="P89" s="7">
        <v>0</v>
      </c>
      <c r="Q89" s="50">
        <v>0</v>
      </c>
      <c r="R89" s="49">
        <v>0</v>
      </c>
      <c r="S89" s="7">
        <v>0</v>
      </c>
      <c r="T89" s="50">
        <v>0</v>
      </c>
      <c r="U89" s="49">
        <v>0</v>
      </c>
      <c r="V89" s="7">
        <v>0</v>
      </c>
      <c r="W89" s="50">
        <v>0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51">
        <v>1</v>
      </c>
      <c r="AW89" s="10">
        <v>11</v>
      </c>
      <c r="AX89" s="50">
        <f>AW89/AV89*1000</f>
        <v>11000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8">
        <f t="shared" si="12"/>
        <v>1</v>
      </c>
      <c r="BF89" s="12">
        <f t="shared" si="13"/>
        <v>11</v>
      </c>
      <c r="BG89" s="1"/>
      <c r="BH89" s="2"/>
      <c r="BI89" s="1"/>
      <c r="BJ89" s="1"/>
      <c r="BK89" s="1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</row>
    <row r="90" spans="1:154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>
        <v>0</v>
      </c>
      <c r="M90" s="7">
        <v>0</v>
      </c>
      <c r="N90" s="50">
        <v>0</v>
      </c>
      <c r="O90" s="49">
        <v>0</v>
      </c>
      <c r="P90" s="7">
        <v>0</v>
      </c>
      <c r="Q90" s="50">
        <v>0</v>
      </c>
      <c r="R90" s="49">
        <v>0</v>
      </c>
      <c r="S90" s="7">
        <v>0</v>
      </c>
      <c r="T90" s="50">
        <v>0</v>
      </c>
      <c r="U90" s="49">
        <v>0</v>
      </c>
      <c r="V90" s="7">
        <v>0</v>
      </c>
      <c r="W90" s="50">
        <v>0</v>
      </c>
      <c r="X90" s="49">
        <v>0</v>
      </c>
      <c r="Y90" s="7">
        <v>0</v>
      </c>
      <c r="Z90" s="50">
        <v>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8">
        <f t="shared" si="12"/>
        <v>0</v>
      </c>
      <c r="BF90" s="12">
        <f t="shared" si="13"/>
        <v>0</v>
      </c>
      <c r="BG90" s="1"/>
      <c r="BH90" s="2"/>
      <c r="BI90" s="1"/>
      <c r="BJ90" s="1"/>
      <c r="BK90" s="1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</row>
    <row r="91" spans="1:154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>
        <v>0</v>
      </c>
      <c r="M91" s="7">
        <v>0</v>
      </c>
      <c r="N91" s="50">
        <v>0</v>
      </c>
      <c r="O91" s="49">
        <v>0</v>
      </c>
      <c r="P91" s="7">
        <v>0</v>
      </c>
      <c r="Q91" s="50">
        <v>0</v>
      </c>
      <c r="R91" s="49">
        <v>0</v>
      </c>
      <c r="S91" s="7">
        <v>0</v>
      </c>
      <c r="T91" s="50">
        <v>0</v>
      </c>
      <c r="U91" s="49">
        <v>0</v>
      </c>
      <c r="V91" s="7">
        <v>0</v>
      </c>
      <c r="W91" s="50">
        <v>0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51">
        <v>1</v>
      </c>
      <c r="BC91" s="10">
        <v>2</v>
      </c>
      <c r="BD91" s="50">
        <f>BC91/BB91*1000</f>
        <v>2000</v>
      </c>
      <c r="BE91" s="8">
        <f t="shared" si="12"/>
        <v>1</v>
      </c>
      <c r="BF91" s="12">
        <f t="shared" si="13"/>
        <v>2</v>
      </c>
      <c r="BG91" s="1"/>
      <c r="BH91" s="2"/>
      <c r="BI91" s="1"/>
      <c r="BJ91" s="1"/>
      <c r="BK91" s="1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</row>
    <row r="92" spans="1:154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>
        <v>0</v>
      </c>
      <c r="M92" s="7">
        <v>0</v>
      </c>
      <c r="N92" s="50">
        <v>0</v>
      </c>
      <c r="O92" s="49">
        <v>0</v>
      </c>
      <c r="P92" s="7">
        <v>0</v>
      </c>
      <c r="Q92" s="50">
        <v>0</v>
      </c>
      <c r="R92" s="49">
        <v>0</v>
      </c>
      <c r="S92" s="7">
        <v>0</v>
      </c>
      <c r="T92" s="50">
        <v>0</v>
      </c>
      <c r="U92" s="49">
        <v>0</v>
      </c>
      <c r="V92" s="7">
        <v>0</v>
      </c>
      <c r="W92" s="50">
        <v>0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8">
        <f t="shared" si="12"/>
        <v>0</v>
      </c>
      <c r="BF92" s="12">
        <f t="shared" si="13"/>
        <v>0</v>
      </c>
      <c r="BG92" s="1"/>
      <c r="BH92" s="2"/>
      <c r="BI92" s="1"/>
      <c r="BJ92" s="1"/>
      <c r="BK92" s="1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</row>
    <row r="93" spans="1:154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>
        <v>0</v>
      </c>
      <c r="M93" s="7">
        <v>0</v>
      </c>
      <c r="N93" s="50">
        <v>0</v>
      </c>
      <c r="O93" s="49">
        <v>0</v>
      </c>
      <c r="P93" s="7">
        <v>0</v>
      </c>
      <c r="Q93" s="50">
        <v>0</v>
      </c>
      <c r="R93" s="49">
        <v>0</v>
      </c>
      <c r="S93" s="7">
        <v>0</v>
      </c>
      <c r="T93" s="50">
        <v>0</v>
      </c>
      <c r="U93" s="49">
        <v>0</v>
      </c>
      <c r="V93" s="7">
        <v>0</v>
      </c>
      <c r="W93" s="50">
        <v>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8">
        <f t="shared" si="12"/>
        <v>0</v>
      </c>
      <c r="BF93" s="12">
        <f t="shared" si="13"/>
        <v>0</v>
      </c>
      <c r="BG93" s="1"/>
      <c r="BH93" s="2"/>
      <c r="BI93" s="1"/>
      <c r="BJ93" s="1"/>
      <c r="BK93" s="1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</row>
    <row r="94" spans="1:154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>
        <v>0</v>
      </c>
      <c r="M94" s="7">
        <v>0</v>
      </c>
      <c r="N94" s="50">
        <v>0</v>
      </c>
      <c r="O94" s="49">
        <v>0</v>
      </c>
      <c r="P94" s="7">
        <v>0</v>
      </c>
      <c r="Q94" s="50">
        <v>0</v>
      </c>
      <c r="R94" s="49">
        <v>0</v>
      </c>
      <c r="S94" s="7">
        <v>0</v>
      </c>
      <c r="T94" s="50">
        <v>0</v>
      </c>
      <c r="U94" s="49">
        <v>0</v>
      </c>
      <c r="V94" s="7">
        <v>0</v>
      </c>
      <c r="W94" s="50">
        <v>0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51">
        <v>18</v>
      </c>
      <c r="AH94" s="10">
        <v>54</v>
      </c>
      <c r="AI94" s="50">
        <f>AH94/AG94*1000</f>
        <v>3000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8">
        <f t="shared" si="12"/>
        <v>18</v>
      </c>
      <c r="BF94" s="12">
        <f t="shared" si="13"/>
        <v>54</v>
      </c>
      <c r="BG94" s="1"/>
      <c r="BH94" s="2"/>
      <c r="BI94" s="1"/>
      <c r="BJ94" s="1"/>
      <c r="BK94" s="1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</row>
    <row r="95" spans="1:154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>
        <v>0</v>
      </c>
      <c r="M95" s="7">
        <v>0</v>
      </c>
      <c r="N95" s="50">
        <v>0</v>
      </c>
      <c r="O95" s="49">
        <v>0</v>
      </c>
      <c r="P95" s="7">
        <v>0</v>
      </c>
      <c r="Q95" s="50">
        <v>0</v>
      </c>
      <c r="R95" s="49">
        <v>0</v>
      </c>
      <c r="S95" s="7">
        <v>0</v>
      </c>
      <c r="T95" s="50">
        <v>0</v>
      </c>
      <c r="U95" s="49">
        <v>0</v>
      </c>
      <c r="V95" s="7">
        <v>0</v>
      </c>
      <c r="W95" s="50">
        <v>0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51">
        <v>10</v>
      </c>
      <c r="AH95" s="10">
        <v>40</v>
      </c>
      <c r="AI95" s="50">
        <f>AH95/AG95*1000</f>
        <v>4000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8">
        <f t="shared" si="12"/>
        <v>10</v>
      </c>
      <c r="BF95" s="12">
        <f t="shared" si="13"/>
        <v>40</v>
      </c>
      <c r="BG95" s="1"/>
      <c r="BH95" s="2"/>
      <c r="BI95" s="1"/>
      <c r="BJ95" s="1"/>
      <c r="BK95" s="1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</row>
    <row r="96" spans="1:154" ht="15" thickBot="1" x14ac:dyDescent="0.35">
      <c r="A96" s="58"/>
      <c r="B96" s="59" t="s">
        <v>17</v>
      </c>
      <c r="C96" s="60">
        <f>SUM(C84:C95)</f>
        <v>1</v>
      </c>
      <c r="D96" s="36">
        <f>SUM(D84:D95)</f>
        <v>1</v>
      </c>
      <c r="E96" s="61"/>
      <c r="F96" s="60">
        <f>SUM(F84:F95)</f>
        <v>0</v>
      </c>
      <c r="G96" s="36">
        <f>SUM(G84:G95)</f>
        <v>0</v>
      </c>
      <c r="H96" s="61"/>
      <c r="I96" s="60">
        <f>SUM(I84:I95)</f>
        <v>0</v>
      </c>
      <c r="J96" s="36">
        <f>SUM(J84:J95)</f>
        <v>0</v>
      </c>
      <c r="K96" s="61"/>
      <c r="L96" s="60">
        <f>SUM(L84:L95)</f>
        <v>0</v>
      </c>
      <c r="M96" s="36">
        <f>SUM(M84:M95)</f>
        <v>0</v>
      </c>
      <c r="N96" s="61"/>
      <c r="O96" s="60">
        <f>SUM(O84:O95)</f>
        <v>0</v>
      </c>
      <c r="P96" s="36">
        <f>SUM(P84:P95)</f>
        <v>0</v>
      </c>
      <c r="Q96" s="61"/>
      <c r="R96" s="60">
        <f>SUM(R84:R95)</f>
        <v>0</v>
      </c>
      <c r="S96" s="36">
        <f>SUM(S84:S95)</f>
        <v>0</v>
      </c>
      <c r="T96" s="61"/>
      <c r="U96" s="60">
        <f>SUM(U84:U95)</f>
        <v>0</v>
      </c>
      <c r="V96" s="36">
        <f>SUM(V84:V95)</f>
        <v>0</v>
      </c>
      <c r="W96" s="61"/>
      <c r="X96" s="60">
        <f>SUM(X84:X95)</f>
        <v>0</v>
      </c>
      <c r="Y96" s="36">
        <f>SUM(Y84:Y95)</f>
        <v>0</v>
      </c>
      <c r="Z96" s="61"/>
      <c r="AA96" s="60">
        <f>SUM(AA84:AA95)</f>
        <v>0</v>
      </c>
      <c r="AB96" s="36">
        <f>SUM(AB84:AB95)</f>
        <v>0</v>
      </c>
      <c r="AC96" s="61"/>
      <c r="AD96" s="60">
        <f>SUM(AD84:AD95)</f>
        <v>0</v>
      </c>
      <c r="AE96" s="36">
        <f>SUM(AE84:AE95)</f>
        <v>0</v>
      </c>
      <c r="AF96" s="61"/>
      <c r="AG96" s="60">
        <f>SUM(AG84:AG95)</f>
        <v>28</v>
      </c>
      <c r="AH96" s="36">
        <f>SUM(AH84:AH95)</f>
        <v>94</v>
      </c>
      <c r="AI96" s="61"/>
      <c r="AJ96" s="60">
        <f>SUM(AJ84:AJ95)</f>
        <v>0</v>
      </c>
      <c r="AK96" s="36">
        <f>SUM(AK84:AK95)</f>
        <v>0</v>
      </c>
      <c r="AL96" s="61"/>
      <c r="AM96" s="60">
        <f>SUM(AM84:AM95)</f>
        <v>0</v>
      </c>
      <c r="AN96" s="36">
        <f>SUM(AN84:AN95)</f>
        <v>0</v>
      </c>
      <c r="AO96" s="61"/>
      <c r="AP96" s="60">
        <f>SUM(AP84:AP95)</f>
        <v>0</v>
      </c>
      <c r="AQ96" s="36">
        <f>SUM(AQ84:AQ95)</f>
        <v>0</v>
      </c>
      <c r="AR96" s="61"/>
      <c r="AS96" s="60">
        <f>SUM(AS84:AS95)</f>
        <v>0</v>
      </c>
      <c r="AT96" s="36">
        <f>SUM(AT84:AT95)</f>
        <v>0</v>
      </c>
      <c r="AU96" s="61"/>
      <c r="AV96" s="60">
        <f>SUM(AV84:AV95)</f>
        <v>1</v>
      </c>
      <c r="AW96" s="36">
        <f>SUM(AW84:AW95)</f>
        <v>11</v>
      </c>
      <c r="AX96" s="61"/>
      <c r="AY96" s="60">
        <f>SUM(AY84:AY95)</f>
        <v>0</v>
      </c>
      <c r="AZ96" s="36">
        <f>SUM(AZ84:AZ95)</f>
        <v>0</v>
      </c>
      <c r="BA96" s="61"/>
      <c r="BB96" s="60">
        <f>SUM(BB84:BB95)</f>
        <v>97</v>
      </c>
      <c r="BC96" s="36">
        <f>SUM(BC84:BC95)</f>
        <v>389</v>
      </c>
      <c r="BD96" s="61"/>
      <c r="BE96" s="37">
        <f t="shared" si="12"/>
        <v>127</v>
      </c>
      <c r="BF96" s="38">
        <f t="shared" si="13"/>
        <v>495</v>
      </c>
      <c r="BG96" s="1"/>
      <c r="BH96" s="2"/>
      <c r="BI96" s="1"/>
      <c r="BJ96" s="1"/>
      <c r="BK96" s="1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F96" s="3"/>
      <c r="CK96" s="3"/>
      <c r="CP96" s="3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</row>
    <row r="97" spans="1:154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>
        <v>0</v>
      </c>
      <c r="M97" s="7">
        <v>0</v>
      </c>
      <c r="N97" s="50">
        <v>0</v>
      </c>
      <c r="O97" s="49">
        <v>0</v>
      </c>
      <c r="P97" s="7">
        <v>0</v>
      </c>
      <c r="Q97" s="50">
        <v>0</v>
      </c>
      <c r="R97" s="49">
        <v>0</v>
      </c>
      <c r="S97" s="7">
        <v>0</v>
      </c>
      <c r="T97" s="50">
        <v>0</v>
      </c>
      <c r="U97" s="49">
        <v>0</v>
      </c>
      <c r="V97" s="7">
        <v>0</v>
      </c>
      <c r="W97" s="50">
        <v>0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8">
        <f t="shared" si="12"/>
        <v>0</v>
      </c>
      <c r="BF97" s="12">
        <f t="shared" si="13"/>
        <v>0</v>
      </c>
      <c r="BG97" s="1"/>
      <c r="BH97" s="2"/>
      <c r="BI97" s="1"/>
      <c r="BJ97" s="1"/>
      <c r="BK97" s="1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</row>
    <row r="98" spans="1:154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>
        <v>0</v>
      </c>
      <c r="M98" s="7">
        <v>0</v>
      </c>
      <c r="N98" s="50">
        <v>0</v>
      </c>
      <c r="O98" s="49">
        <v>0</v>
      </c>
      <c r="P98" s="7">
        <v>0</v>
      </c>
      <c r="Q98" s="50">
        <v>0</v>
      </c>
      <c r="R98" s="49">
        <v>0</v>
      </c>
      <c r="S98" s="7">
        <v>0</v>
      </c>
      <c r="T98" s="50">
        <v>0</v>
      </c>
      <c r="U98" s="49">
        <v>0</v>
      </c>
      <c r="V98" s="7">
        <v>0</v>
      </c>
      <c r="W98" s="50">
        <v>0</v>
      </c>
      <c r="X98" s="49">
        <v>0</v>
      </c>
      <c r="Y98" s="7">
        <v>0</v>
      </c>
      <c r="Z98" s="50">
        <v>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8">
        <f t="shared" si="12"/>
        <v>0</v>
      </c>
      <c r="BF98" s="12">
        <f t="shared" si="13"/>
        <v>0</v>
      </c>
      <c r="BG98" s="1"/>
      <c r="BH98" s="2"/>
      <c r="BI98" s="1"/>
      <c r="BJ98" s="1"/>
      <c r="BK98" s="1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</row>
    <row r="99" spans="1:154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>
        <v>0</v>
      </c>
      <c r="M99" s="7">
        <v>0</v>
      </c>
      <c r="N99" s="50">
        <v>0</v>
      </c>
      <c r="O99" s="49">
        <v>0</v>
      </c>
      <c r="P99" s="7">
        <v>0</v>
      </c>
      <c r="Q99" s="50">
        <v>0</v>
      </c>
      <c r="R99" s="49">
        <v>0</v>
      </c>
      <c r="S99" s="7">
        <v>0</v>
      </c>
      <c r="T99" s="50">
        <v>0</v>
      </c>
      <c r="U99" s="49">
        <v>0</v>
      </c>
      <c r="V99" s="7">
        <v>0</v>
      </c>
      <c r="W99" s="50">
        <v>0</v>
      </c>
      <c r="X99" s="51">
        <v>2</v>
      </c>
      <c r="Y99" s="10">
        <v>18</v>
      </c>
      <c r="Z99" s="50">
        <f>Y99/X99*1000</f>
        <v>9000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8">
        <f t="shared" si="12"/>
        <v>2</v>
      </c>
      <c r="BF99" s="12">
        <f t="shared" si="13"/>
        <v>18</v>
      </c>
      <c r="BG99" s="1"/>
      <c r="BH99" s="2"/>
      <c r="BI99" s="1"/>
      <c r="BJ99" s="1"/>
      <c r="BK99" s="1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</row>
    <row r="100" spans="1:154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>
        <v>0</v>
      </c>
      <c r="M100" s="7">
        <v>0</v>
      </c>
      <c r="N100" s="50">
        <v>0</v>
      </c>
      <c r="O100" s="49">
        <v>0</v>
      </c>
      <c r="P100" s="7">
        <v>0</v>
      </c>
      <c r="Q100" s="50">
        <v>0</v>
      </c>
      <c r="R100" s="49">
        <v>0</v>
      </c>
      <c r="S100" s="7">
        <v>0</v>
      </c>
      <c r="T100" s="50">
        <v>0</v>
      </c>
      <c r="U100" s="49">
        <v>0</v>
      </c>
      <c r="V100" s="7">
        <v>0</v>
      </c>
      <c r="W100" s="50">
        <v>0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8">
        <f t="shared" si="12"/>
        <v>0</v>
      </c>
      <c r="BF100" s="12">
        <f t="shared" si="13"/>
        <v>0</v>
      </c>
      <c r="BG100" s="1"/>
      <c r="BH100" s="2"/>
      <c r="BI100" s="1"/>
      <c r="BJ100" s="1"/>
      <c r="BK100" s="1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</row>
    <row r="101" spans="1:154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>
        <v>0</v>
      </c>
      <c r="M101" s="7">
        <v>0</v>
      </c>
      <c r="N101" s="50">
        <v>0</v>
      </c>
      <c r="O101" s="49">
        <v>0</v>
      </c>
      <c r="P101" s="7">
        <v>0</v>
      </c>
      <c r="Q101" s="50">
        <v>0</v>
      </c>
      <c r="R101" s="49">
        <v>0</v>
      </c>
      <c r="S101" s="7">
        <v>0</v>
      </c>
      <c r="T101" s="50">
        <v>0</v>
      </c>
      <c r="U101" s="49">
        <v>0</v>
      </c>
      <c r="V101" s="7">
        <v>0</v>
      </c>
      <c r="W101" s="50">
        <v>0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8">
        <f t="shared" si="12"/>
        <v>0</v>
      </c>
      <c r="BF101" s="12">
        <f t="shared" si="13"/>
        <v>0</v>
      </c>
      <c r="BG101" s="1"/>
      <c r="BH101" s="2"/>
      <c r="BI101" s="1"/>
      <c r="BJ101" s="1"/>
      <c r="BK101" s="1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</row>
    <row r="102" spans="1:154" x14ac:dyDescent="0.3">
      <c r="A102" s="42">
        <v>2011</v>
      </c>
      <c r="B102" s="43" t="s">
        <v>10</v>
      </c>
      <c r="C102" s="51">
        <v>1</v>
      </c>
      <c r="D102" s="10">
        <v>4</v>
      </c>
      <c r="E102" s="50">
        <f>D102/C102*1000</f>
        <v>4000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>
        <v>0</v>
      </c>
      <c r="M102" s="7">
        <v>0</v>
      </c>
      <c r="N102" s="50">
        <v>0</v>
      </c>
      <c r="O102" s="49">
        <v>0</v>
      </c>
      <c r="P102" s="7">
        <v>0</v>
      </c>
      <c r="Q102" s="50">
        <v>0</v>
      </c>
      <c r="R102" s="49">
        <v>0</v>
      </c>
      <c r="S102" s="7">
        <v>0</v>
      </c>
      <c r="T102" s="50">
        <v>0</v>
      </c>
      <c r="U102" s="49">
        <v>0</v>
      </c>
      <c r="V102" s="7">
        <v>0</v>
      </c>
      <c r="W102" s="50">
        <v>0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8">
        <f t="shared" ref="BE102:BE122" si="15">SUM(BB102,AY102,AV102,AS102,AG102,AD102,AA102,X102,U102,R102,L102,I102,C102)</f>
        <v>1</v>
      </c>
      <c r="BF102" s="12">
        <f t="shared" ref="BF102:BF122" si="16">SUM(BC102,AZ102,AW102,AT102,AH102,AE102,AB102,Y102,V102,S102,M102,J102,D102)</f>
        <v>4</v>
      </c>
      <c r="BG102" s="1"/>
      <c r="BH102" s="2"/>
      <c r="BI102" s="1"/>
      <c r="BJ102" s="1"/>
      <c r="BK102" s="1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</row>
    <row r="103" spans="1:154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>
        <v>0</v>
      </c>
      <c r="M103" s="7">
        <v>0</v>
      </c>
      <c r="N103" s="50">
        <v>0</v>
      </c>
      <c r="O103" s="49">
        <v>0</v>
      </c>
      <c r="P103" s="7">
        <v>0</v>
      </c>
      <c r="Q103" s="50">
        <v>0</v>
      </c>
      <c r="R103" s="49">
        <v>0</v>
      </c>
      <c r="S103" s="7">
        <v>0</v>
      </c>
      <c r="T103" s="50">
        <v>0</v>
      </c>
      <c r="U103" s="49">
        <v>0</v>
      </c>
      <c r="V103" s="7">
        <v>0</v>
      </c>
      <c r="W103" s="50">
        <v>0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51">
        <v>3</v>
      </c>
      <c r="AH103" s="10">
        <v>14</v>
      </c>
      <c r="AI103" s="50">
        <f>AH103/AG103*1000</f>
        <v>4666.666666666667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8">
        <f t="shared" si="15"/>
        <v>3</v>
      </c>
      <c r="BF103" s="12">
        <f t="shared" si="16"/>
        <v>14</v>
      </c>
      <c r="BG103" s="1"/>
      <c r="BH103" s="2"/>
      <c r="BI103" s="1"/>
      <c r="BJ103" s="1"/>
      <c r="BK103" s="1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</row>
    <row r="104" spans="1:154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49">
        <v>0</v>
      </c>
      <c r="M104" s="7">
        <v>0</v>
      </c>
      <c r="N104" s="50">
        <v>0</v>
      </c>
      <c r="O104" s="49">
        <v>0</v>
      </c>
      <c r="P104" s="7">
        <v>0</v>
      </c>
      <c r="Q104" s="50">
        <v>0</v>
      </c>
      <c r="R104" s="49">
        <v>0</v>
      </c>
      <c r="S104" s="7">
        <v>0</v>
      </c>
      <c r="T104" s="50">
        <v>0</v>
      </c>
      <c r="U104" s="49">
        <v>0</v>
      </c>
      <c r="V104" s="7">
        <v>0</v>
      </c>
      <c r="W104" s="50">
        <v>0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8">
        <f t="shared" si="15"/>
        <v>0</v>
      </c>
      <c r="BF104" s="12">
        <f t="shared" si="16"/>
        <v>0</v>
      </c>
      <c r="BG104" s="1"/>
      <c r="BH104" s="2"/>
      <c r="BI104" s="1"/>
      <c r="BJ104" s="1"/>
      <c r="BK104" s="1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</row>
    <row r="105" spans="1:154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49">
        <v>0</v>
      </c>
      <c r="M105" s="7">
        <v>0</v>
      </c>
      <c r="N105" s="50">
        <v>0</v>
      </c>
      <c r="O105" s="49">
        <v>0</v>
      </c>
      <c r="P105" s="7">
        <v>0</v>
      </c>
      <c r="Q105" s="50">
        <v>0</v>
      </c>
      <c r="R105" s="49">
        <v>0</v>
      </c>
      <c r="S105" s="7">
        <v>0</v>
      </c>
      <c r="T105" s="50">
        <v>0</v>
      </c>
      <c r="U105" s="49">
        <v>0</v>
      </c>
      <c r="V105" s="7">
        <v>0</v>
      </c>
      <c r="W105" s="50">
        <v>0</v>
      </c>
      <c r="X105" s="49">
        <v>0</v>
      </c>
      <c r="Y105" s="7">
        <v>0</v>
      </c>
      <c r="Z105" s="50">
        <v>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8">
        <f t="shared" si="15"/>
        <v>0</v>
      </c>
      <c r="BF105" s="12">
        <f t="shared" si="16"/>
        <v>0</v>
      </c>
      <c r="BG105" s="1"/>
      <c r="BH105" s="2"/>
      <c r="BI105" s="1"/>
      <c r="BJ105" s="1"/>
      <c r="BK105" s="1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</row>
    <row r="106" spans="1:154" x14ac:dyDescent="0.3">
      <c r="A106" s="42">
        <v>2011</v>
      </c>
      <c r="B106" s="43" t="s">
        <v>14</v>
      </c>
      <c r="C106" s="49">
        <v>0</v>
      </c>
      <c r="D106" s="7">
        <v>0</v>
      </c>
      <c r="E106" s="50">
        <v>0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>
        <v>0</v>
      </c>
      <c r="M106" s="7">
        <v>0</v>
      </c>
      <c r="N106" s="50">
        <v>0</v>
      </c>
      <c r="O106" s="49">
        <v>0</v>
      </c>
      <c r="P106" s="7">
        <v>0</v>
      </c>
      <c r="Q106" s="50">
        <v>0</v>
      </c>
      <c r="R106" s="49">
        <v>0</v>
      </c>
      <c r="S106" s="7">
        <v>0</v>
      </c>
      <c r="T106" s="50">
        <v>0</v>
      </c>
      <c r="U106" s="49">
        <v>0</v>
      </c>
      <c r="V106" s="7">
        <v>0</v>
      </c>
      <c r="W106" s="50">
        <v>0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8">
        <f t="shared" si="15"/>
        <v>0</v>
      </c>
      <c r="BF106" s="12">
        <f t="shared" si="16"/>
        <v>0</v>
      </c>
      <c r="BG106" s="1"/>
      <c r="BH106" s="2"/>
      <c r="BI106" s="1"/>
      <c r="BJ106" s="1"/>
      <c r="BK106" s="1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</row>
    <row r="107" spans="1:154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>
        <v>0</v>
      </c>
      <c r="M107" s="7">
        <v>0</v>
      </c>
      <c r="N107" s="50">
        <v>0</v>
      </c>
      <c r="O107" s="49">
        <v>0</v>
      </c>
      <c r="P107" s="7">
        <v>0</v>
      </c>
      <c r="Q107" s="50">
        <v>0</v>
      </c>
      <c r="R107" s="49">
        <v>0</v>
      </c>
      <c r="S107" s="7">
        <v>0</v>
      </c>
      <c r="T107" s="50">
        <v>0</v>
      </c>
      <c r="U107" s="49">
        <v>0</v>
      </c>
      <c r="V107" s="7">
        <v>0</v>
      </c>
      <c r="W107" s="50">
        <v>0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51">
        <v>1</v>
      </c>
      <c r="AH107" s="10">
        <v>4</v>
      </c>
      <c r="AI107" s="50">
        <f>AH107/AG107*1000</f>
        <v>4000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8">
        <f t="shared" si="15"/>
        <v>1</v>
      </c>
      <c r="BF107" s="12">
        <f t="shared" si="16"/>
        <v>4</v>
      </c>
      <c r="BG107" s="1"/>
      <c r="BH107" s="2"/>
      <c r="BI107" s="1"/>
      <c r="BJ107" s="1"/>
      <c r="BK107" s="1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</row>
    <row r="108" spans="1:154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>
        <v>0</v>
      </c>
      <c r="M108" s="7">
        <v>0</v>
      </c>
      <c r="N108" s="50">
        <v>0</v>
      </c>
      <c r="O108" s="49">
        <v>0</v>
      </c>
      <c r="P108" s="7">
        <v>0</v>
      </c>
      <c r="Q108" s="50">
        <v>0</v>
      </c>
      <c r="R108" s="49">
        <v>0</v>
      </c>
      <c r="S108" s="7">
        <v>0</v>
      </c>
      <c r="T108" s="50">
        <v>0</v>
      </c>
      <c r="U108" s="49">
        <v>0</v>
      </c>
      <c r="V108" s="7">
        <v>0</v>
      </c>
      <c r="W108" s="50">
        <v>0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51">
        <v>2</v>
      </c>
      <c r="BC108" s="10">
        <v>688</v>
      </c>
      <c r="BD108" s="50">
        <f>BC108/BB108*1000</f>
        <v>344000</v>
      </c>
      <c r="BE108" s="8">
        <f t="shared" si="15"/>
        <v>2</v>
      </c>
      <c r="BF108" s="12">
        <f t="shared" si="16"/>
        <v>688</v>
      </c>
      <c r="BG108" s="1"/>
      <c r="BH108" s="2"/>
      <c r="BI108" s="1"/>
      <c r="BJ108" s="1"/>
      <c r="BK108" s="1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</row>
    <row r="109" spans="1:154" ht="15" thickBot="1" x14ac:dyDescent="0.35">
      <c r="A109" s="58"/>
      <c r="B109" s="59" t="s">
        <v>17</v>
      </c>
      <c r="C109" s="60">
        <f>SUM(C97:C108)</f>
        <v>1</v>
      </c>
      <c r="D109" s="36">
        <f>SUM(D97:D108)</f>
        <v>4</v>
      </c>
      <c r="E109" s="61"/>
      <c r="F109" s="60">
        <f>SUM(F97:F108)</f>
        <v>0</v>
      </c>
      <c r="G109" s="36">
        <f>SUM(G97:G108)</f>
        <v>0</v>
      </c>
      <c r="H109" s="61"/>
      <c r="I109" s="60">
        <f>SUM(I97:I108)</f>
        <v>0</v>
      </c>
      <c r="J109" s="36">
        <f>SUM(J97:J108)</f>
        <v>0</v>
      </c>
      <c r="K109" s="61"/>
      <c r="L109" s="60">
        <f>SUM(L97:L108)</f>
        <v>0</v>
      </c>
      <c r="M109" s="36">
        <f>SUM(M97:M108)</f>
        <v>0</v>
      </c>
      <c r="N109" s="61"/>
      <c r="O109" s="60">
        <f>SUM(O97:O108)</f>
        <v>0</v>
      </c>
      <c r="P109" s="36">
        <f>SUM(P97:P108)</f>
        <v>0</v>
      </c>
      <c r="Q109" s="61"/>
      <c r="R109" s="60">
        <f>SUM(R97:R108)</f>
        <v>0</v>
      </c>
      <c r="S109" s="36">
        <f>SUM(S97:S108)</f>
        <v>0</v>
      </c>
      <c r="T109" s="61"/>
      <c r="U109" s="60">
        <f>SUM(U97:U108)</f>
        <v>0</v>
      </c>
      <c r="V109" s="36">
        <f>SUM(V97:V108)</f>
        <v>0</v>
      </c>
      <c r="W109" s="61"/>
      <c r="X109" s="60">
        <f>SUM(X97:X108)</f>
        <v>2</v>
      </c>
      <c r="Y109" s="36">
        <f>SUM(Y97:Y108)</f>
        <v>18</v>
      </c>
      <c r="Z109" s="61"/>
      <c r="AA109" s="60">
        <f>SUM(AA97:AA108)</f>
        <v>0</v>
      </c>
      <c r="AB109" s="36">
        <f>SUM(AB97:AB108)</f>
        <v>0</v>
      </c>
      <c r="AC109" s="61"/>
      <c r="AD109" s="60">
        <f>SUM(AD97:AD108)</f>
        <v>0</v>
      </c>
      <c r="AE109" s="36">
        <f>SUM(AE97:AE108)</f>
        <v>0</v>
      </c>
      <c r="AF109" s="61"/>
      <c r="AG109" s="60">
        <f>SUM(AG97:AG108)</f>
        <v>4</v>
      </c>
      <c r="AH109" s="36">
        <f>SUM(AH97:AH108)</f>
        <v>18</v>
      </c>
      <c r="AI109" s="61"/>
      <c r="AJ109" s="60">
        <f>SUM(AJ97:AJ108)</f>
        <v>0</v>
      </c>
      <c r="AK109" s="36">
        <f>SUM(AK97:AK108)</f>
        <v>0</v>
      </c>
      <c r="AL109" s="61"/>
      <c r="AM109" s="60">
        <f>SUM(AM97:AM108)</f>
        <v>0</v>
      </c>
      <c r="AN109" s="36">
        <f>SUM(AN97:AN108)</f>
        <v>0</v>
      </c>
      <c r="AO109" s="61"/>
      <c r="AP109" s="60">
        <f>SUM(AP97:AP108)</f>
        <v>0</v>
      </c>
      <c r="AQ109" s="36">
        <f>SUM(AQ97:AQ108)</f>
        <v>0</v>
      </c>
      <c r="AR109" s="61"/>
      <c r="AS109" s="60">
        <f>SUM(AS97:AS108)</f>
        <v>0</v>
      </c>
      <c r="AT109" s="36">
        <f>SUM(AT97:AT108)</f>
        <v>0</v>
      </c>
      <c r="AU109" s="61"/>
      <c r="AV109" s="60">
        <f>SUM(AV97:AV108)</f>
        <v>0</v>
      </c>
      <c r="AW109" s="36">
        <f>SUM(AW97:AW108)</f>
        <v>0</v>
      </c>
      <c r="AX109" s="61"/>
      <c r="AY109" s="60">
        <f>SUM(AY97:AY108)</f>
        <v>0</v>
      </c>
      <c r="AZ109" s="36">
        <f>SUM(AZ97:AZ108)</f>
        <v>0</v>
      </c>
      <c r="BA109" s="61"/>
      <c r="BB109" s="60">
        <f>SUM(BB97:BB108)</f>
        <v>2</v>
      </c>
      <c r="BC109" s="36">
        <f>SUM(BC97:BC108)</f>
        <v>688</v>
      </c>
      <c r="BD109" s="61"/>
      <c r="BE109" s="37">
        <f t="shared" si="15"/>
        <v>9</v>
      </c>
      <c r="BF109" s="38">
        <f t="shared" si="16"/>
        <v>728</v>
      </c>
      <c r="BG109" s="1"/>
      <c r="BH109" s="2"/>
      <c r="BI109" s="1"/>
      <c r="BJ109" s="1"/>
      <c r="BK109" s="1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F109" s="3"/>
      <c r="CK109" s="3"/>
      <c r="CP109" s="3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</row>
    <row r="110" spans="1:154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>
        <v>0</v>
      </c>
      <c r="M110" s="7">
        <v>0</v>
      </c>
      <c r="N110" s="50">
        <v>0</v>
      </c>
      <c r="O110" s="49">
        <v>0</v>
      </c>
      <c r="P110" s="7">
        <v>0</v>
      </c>
      <c r="Q110" s="50">
        <v>0</v>
      </c>
      <c r="R110" s="49">
        <v>0</v>
      </c>
      <c r="S110" s="7">
        <v>0</v>
      </c>
      <c r="T110" s="50">
        <v>0</v>
      </c>
      <c r="U110" s="49">
        <v>0</v>
      </c>
      <c r="V110" s="7">
        <v>0</v>
      </c>
      <c r="W110" s="50">
        <v>0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8">
        <f t="shared" si="15"/>
        <v>0</v>
      </c>
      <c r="BF110" s="12">
        <f t="shared" si="16"/>
        <v>0</v>
      </c>
      <c r="BG110" s="1"/>
      <c r="BH110" s="2"/>
      <c r="BI110" s="1"/>
      <c r="BJ110" s="1"/>
      <c r="BK110" s="1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</row>
    <row r="111" spans="1:154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>
        <v>0</v>
      </c>
      <c r="M111" s="7">
        <v>0</v>
      </c>
      <c r="N111" s="50">
        <v>0</v>
      </c>
      <c r="O111" s="49">
        <v>0</v>
      </c>
      <c r="P111" s="7">
        <v>0</v>
      </c>
      <c r="Q111" s="50">
        <v>0</v>
      </c>
      <c r="R111" s="49">
        <v>0</v>
      </c>
      <c r="S111" s="7">
        <v>0</v>
      </c>
      <c r="T111" s="50">
        <v>0</v>
      </c>
      <c r="U111" s="49">
        <v>0</v>
      </c>
      <c r="V111" s="7">
        <v>0</v>
      </c>
      <c r="W111" s="50">
        <v>0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8">
        <f t="shared" si="15"/>
        <v>0</v>
      </c>
      <c r="BF111" s="12">
        <f t="shared" si="16"/>
        <v>0</v>
      </c>
      <c r="BG111" s="1"/>
      <c r="BH111" s="2"/>
      <c r="BI111" s="1"/>
      <c r="BJ111" s="1"/>
      <c r="BK111" s="1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</row>
    <row r="112" spans="1:154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>
        <v>0</v>
      </c>
      <c r="M112" s="7">
        <v>0</v>
      </c>
      <c r="N112" s="50">
        <v>0</v>
      </c>
      <c r="O112" s="49">
        <v>0</v>
      </c>
      <c r="P112" s="7">
        <v>0</v>
      </c>
      <c r="Q112" s="50">
        <v>0</v>
      </c>
      <c r="R112" s="49">
        <v>0</v>
      </c>
      <c r="S112" s="7">
        <v>0</v>
      </c>
      <c r="T112" s="50">
        <v>0</v>
      </c>
      <c r="U112" s="49">
        <v>0</v>
      </c>
      <c r="V112" s="7">
        <v>0</v>
      </c>
      <c r="W112" s="50">
        <v>0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8">
        <f t="shared" si="15"/>
        <v>0</v>
      </c>
      <c r="BF112" s="12">
        <f t="shared" si="16"/>
        <v>0</v>
      </c>
      <c r="BG112" s="1"/>
      <c r="BH112" s="2"/>
      <c r="BI112" s="1"/>
      <c r="BJ112" s="1"/>
      <c r="BK112" s="1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</row>
    <row r="113" spans="1:154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>
        <v>0</v>
      </c>
      <c r="M113" s="7">
        <v>0</v>
      </c>
      <c r="N113" s="50">
        <v>0</v>
      </c>
      <c r="O113" s="49">
        <v>0</v>
      </c>
      <c r="P113" s="7">
        <v>0</v>
      </c>
      <c r="Q113" s="50">
        <v>0</v>
      </c>
      <c r="R113" s="49">
        <v>0</v>
      </c>
      <c r="S113" s="7">
        <v>0</v>
      </c>
      <c r="T113" s="50">
        <v>0</v>
      </c>
      <c r="U113" s="49">
        <v>0</v>
      </c>
      <c r="V113" s="7">
        <v>0</v>
      </c>
      <c r="W113" s="50">
        <v>0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0.1</v>
      </c>
      <c r="BC113" s="7">
        <v>1.583</v>
      </c>
      <c r="BD113" s="50">
        <f>BC113/BB113*1000</f>
        <v>15829.999999999998</v>
      </c>
      <c r="BE113" s="8">
        <f t="shared" si="15"/>
        <v>0.1</v>
      </c>
      <c r="BF113" s="12">
        <f t="shared" si="16"/>
        <v>1.583</v>
      </c>
      <c r="BG113" s="1"/>
      <c r="BH113" s="2"/>
      <c r="BI113" s="1"/>
      <c r="BJ113" s="1"/>
      <c r="BK113" s="1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</row>
    <row r="114" spans="1:154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>
        <v>0</v>
      </c>
      <c r="M114" s="7">
        <v>0</v>
      </c>
      <c r="N114" s="50">
        <v>0</v>
      </c>
      <c r="O114" s="49">
        <v>0</v>
      </c>
      <c r="P114" s="7">
        <v>0</v>
      </c>
      <c r="Q114" s="50">
        <v>0</v>
      </c>
      <c r="R114" s="49">
        <v>0</v>
      </c>
      <c r="S114" s="7">
        <v>0</v>
      </c>
      <c r="T114" s="50">
        <v>0</v>
      </c>
      <c r="U114" s="49">
        <v>0</v>
      </c>
      <c r="V114" s="7">
        <v>0</v>
      </c>
      <c r="W114" s="50">
        <v>0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7.4999999999999997E-2</v>
      </c>
      <c r="BC114" s="7">
        <v>1.1870000000000001</v>
      </c>
      <c r="BD114" s="50">
        <f>BC114/BB114*1000</f>
        <v>15826.666666666668</v>
      </c>
      <c r="BE114" s="8">
        <f t="shared" si="15"/>
        <v>7.4999999999999997E-2</v>
      </c>
      <c r="BF114" s="12">
        <f t="shared" si="16"/>
        <v>1.1870000000000001</v>
      </c>
      <c r="BG114" s="1"/>
      <c r="BH114" s="2"/>
      <c r="BI114" s="1"/>
      <c r="BJ114" s="1"/>
      <c r="BK114" s="1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</row>
    <row r="115" spans="1:154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>
        <v>0</v>
      </c>
      <c r="M115" s="7">
        <v>0</v>
      </c>
      <c r="N115" s="50">
        <v>0</v>
      </c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8">
        <f t="shared" si="15"/>
        <v>0</v>
      </c>
      <c r="BF115" s="12">
        <f t="shared" si="16"/>
        <v>0</v>
      </c>
      <c r="BG115" s="1"/>
      <c r="BH115" s="2"/>
      <c r="BI115" s="1"/>
      <c r="BJ115" s="1"/>
      <c r="BK115" s="1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</row>
    <row r="116" spans="1:154" x14ac:dyDescent="0.3">
      <c r="A116" s="42">
        <v>2012</v>
      </c>
      <c r="B116" s="43" t="s">
        <v>11</v>
      </c>
      <c r="C116" s="49">
        <v>0.125</v>
      </c>
      <c r="D116" s="7">
        <v>2.0270000000000001</v>
      </c>
      <c r="E116" s="50">
        <f>D116/C116*1000</f>
        <v>16216.000000000002</v>
      </c>
      <c r="F116" s="49">
        <v>0</v>
      </c>
      <c r="G116" s="7">
        <v>0</v>
      </c>
      <c r="H116" s="50">
        <v>0</v>
      </c>
      <c r="I116" s="49">
        <v>0</v>
      </c>
      <c r="J116" s="7">
        <v>0</v>
      </c>
      <c r="K116" s="50">
        <v>0</v>
      </c>
      <c r="L116" s="49">
        <v>0</v>
      </c>
      <c r="M116" s="7">
        <v>0</v>
      </c>
      <c r="N116" s="50">
        <v>0</v>
      </c>
      <c r="O116" s="49">
        <v>0</v>
      </c>
      <c r="P116" s="7">
        <v>0</v>
      </c>
      <c r="Q116" s="50">
        <v>0</v>
      </c>
      <c r="R116" s="49">
        <v>0</v>
      </c>
      <c r="S116" s="7">
        <v>0</v>
      </c>
      <c r="T116" s="50">
        <v>0</v>
      </c>
      <c r="U116" s="49">
        <v>0</v>
      </c>
      <c r="V116" s="7">
        <v>0</v>
      </c>
      <c r="W116" s="50">
        <v>0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3.0000000000000001E-3</v>
      </c>
      <c r="AE116" s="7">
        <v>0.26400000000000001</v>
      </c>
      <c r="AF116" s="50">
        <f>AE116/AD116*1000</f>
        <v>88000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2E-3</v>
      </c>
      <c r="BC116" s="7">
        <v>4.8000000000000001E-2</v>
      </c>
      <c r="BD116" s="50">
        <f>BC116/BB116*1000</f>
        <v>24000</v>
      </c>
      <c r="BE116" s="8">
        <f t="shared" si="15"/>
        <v>0.13</v>
      </c>
      <c r="BF116" s="12">
        <f t="shared" si="16"/>
        <v>2.339</v>
      </c>
      <c r="BG116" s="1"/>
      <c r="BH116" s="2"/>
      <c r="BI116" s="1"/>
      <c r="BJ116" s="1"/>
      <c r="BK116" s="1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</row>
    <row r="117" spans="1:154" x14ac:dyDescent="0.3">
      <c r="A117" s="42">
        <v>2012</v>
      </c>
      <c r="B117" s="43" t="s">
        <v>12</v>
      </c>
      <c r="C117" s="49">
        <v>0</v>
      </c>
      <c r="D117" s="7">
        <v>0</v>
      </c>
      <c r="E117" s="50">
        <v>0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>
        <v>0</v>
      </c>
      <c r="M117" s="7">
        <v>0</v>
      </c>
      <c r="N117" s="50">
        <v>0</v>
      </c>
      <c r="O117" s="49">
        <v>0</v>
      </c>
      <c r="P117" s="7">
        <v>0</v>
      </c>
      <c r="Q117" s="50">
        <v>0</v>
      </c>
      <c r="R117" s="49">
        <v>0</v>
      </c>
      <c r="S117" s="7">
        <v>0</v>
      </c>
      <c r="T117" s="50">
        <v>0</v>
      </c>
      <c r="U117" s="49">
        <v>0</v>
      </c>
      <c r="V117" s="7">
        <v>0</v>
      </c>
      <c r="W117" s="50">
        <v>0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0.2</v>
      </c>
      <c r="AH117" s="7">
        <v>2.5830000000000002</v>
      </c>
      <c r="AI117" s="50">
        <f>AH117/AG117*1000</f>
        <v>12915.000000000002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0.128</v>
      </c>
      <c r="AT117" s="7">
        <v>0.93400000000000005</v>
      </c>
      <c r="AU117" s="50">
        <f>AT117/AS117*1000</f>
        <v>7296.875</v>
      </c>
      <c r="AV117" s="49">
        <v>0</v>
      </c>
      <c r="AW117" s="7">
        <v>0</v>
      </c>
      <c r="AX117" s="50">
        <v>0</v>
      </c>
      <c r="AY117" s="49">
        <v>0.255</v>
      </c>
      <c r="AZ117" s="7">
        <v>1.9690000000000001</v>
      </c>
      <c r="BA117" s="50">
        <f>AZ117/AY117*1000</f>
        <v>7721.5686274509808</v>
      </c>
      <c r="BB117" s="49">
        <v>0</v>
      </c>
      <c r="BC117" s="7">
        <v>0</v>
      </c>
      <c r="BD117" s="50">
        <v>0</v>
      </c>
      <c r="BE117" s="8">
        <f t="shared" si="15"/>
        <v>0.58299999999999996</v>
      </c>
      <c r="BF117" s="12">
        <f t="shared" si="16"/>
        <v>5.4860000000000007</v>
      </c>
      <c r="BG117" s="1"/>
      <c r="BH117" s="2"/>
      <c r="BI117" s="1"/>
      <c r="BJ117" s="1"/>
      <c r="BK117" s="1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</row>
    <row r="118" spans="1:154" x14ac:dyDescent="0.3">
      <c r="A118" s="42">
        <v>2012</v>
      </c>
      <c r="B118" s="43" t="s">
        <v>13</v>
      </c>
      <c r="C118" s="49">
        <v>0</v>
      </c>
      <c r="D118" s="7">
        <v>0</v>
      </c>
      <c r="E118" s="50">
        <v>0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>
        <v>0</v>
      </c>
      <c r="M118" s="7">
        <v>0</v>
      </c>
      <c r="N118" s="50">
        <v>0</v>
      </c>
      <c r="O118" s="49">
        <v>0</v>
      </c>
      <c r="P118" s="7">
        <v>0</v>
      </c>
      <c r="Q118" s="50">
        <v>0</v>
      </c>
      <c r="R118" s="49">
        <v>0</v>
      </c>
      <c r="S118" s="7">
        <v>0</v>
      </c>
      <c r="T118" s="50">
        <v>0</v>
      </c>
      <c r="U118" s="49">
        <v>0</v>
      </c>
      <c r="V118" s="7">
        <v>0</v>
      </c>
      <c r="W118" s="50">
        <v>0</v>
      </c>
      <c r="X118" s="49">
        <v>2.4E-2</v>
      </c>
      <c r="Y118" s="7">
        <v>0.53700000000000003</v>
      </c>
      <c r="Z118" s="50">
        <f>Y118/X118*1000</f>
        <v>22375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0.25</v>
      </c>
      <c r="AZ118" s="7">
        <v>1.9690000000000001</v>
      </c>
      <c r="BA118" s="50">
        <f>AZ118/AY118*1000</f>
        <v>7876</v>
      </c>
      <c r="BB118" s="49">
        <v>0</v>
      </c>
      <c r="BC118" s="7">
        <v>0</v>
      </c>
      <c r="BD118" s="50">
        <v>0</v>
      </c>
      <c r="BE118" s="8">
        <f t="shared" si="15"/>
        <v>0.27400000000000002</v>
      </c>
      <c r="BF118" s="12">
        <f t="shared" si="16"/>
        <v>2.5060000000000002</v>
      </c>
      <c r="BG118" s="1"/>
      <c r="BH118" s="2"/>
      <c r="BI118" s="1"/>
      <c r="BJ118" s="1"/>
      <c r="BK118" s="1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</row>
    <row r="119" spans="1:154" x14ac:dyDescent="0.3">
      <c r="A119" s="42">
        <v>2012</v>
      </c>
      <c r="B119" s="43" t="s">
        <v>14</v>
      </c>
      <c r="C119" s="49">
        <v>0.125</v>
      </c>
      <c r="D119" s="7">
        <v>2.3079999999999998</v>
      </c>
      <c r="E119" s="50">
        <f>D119/C119*1000</f>
        <v>18464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>
        <v>0</v>
      </c>
      <c r="M119" s="7">
        <v>0</v>
      </c>
      <c r="N119" s="50">
        <v>0</v>
      </c>
      <c r="O119" s="49">
        <v>0</v>
      </c>
      <c r="P119" s="7">
        <v>0</v>
      </c>
      <c r="Q119" s="50">
        <v>0</v>
      </c>
      <c r="R119" s="49">
        <v>0</v>
      </c>
      <c r="S119" s="7">
        <v>0</v>
      </c>
      <c r="T119" s="50">
        <v>0</v>
      </c>
      <c r="U119" s="49">
        <v>0</v>
      </c>
      <c r="V119" s="7">
        <v>0</v>
      </c>
      <c r="W119" s="50">
        <v>0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0.03</v>
      </c>
      <c r="BC119" s="7">
        <v>2.762</v>
      </c>
      <c r="BD119" s="50">
        <f>BC119/BB119*1000</f>
        <v>92066.666666666672</v>
      </c>
      <c r="BE119" s="8">
        <f t="shared" si="15"/>
        <v>0.155</v>
      </c>
      <c r="BF119" s="12">
        <f t="shared" si="16"/>
        <v>5.07</v>
      </c>
      <c r="BG119" s="1"/>
      <c r="BH119" s="2"/>
      <c r="BI119" s="1"/>
      <c r="BJ119" s="1"/>
      <c r="BK119" s="1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</row>
    <row r="120" spans="1:154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>
        <v>0</v>
      </c>
      <c r="M120" s="7">
        <v>0</v>
      </c>
      <c r="N120" s="50">
        <v>0</v>
      </c>
      <c r="O120" s="49">
        <v>0</v>
      </c>
      <c r="P120" s="7">
        <v>0</v>
      </c>
      <c r="Q120" s="50">
        <v>0</v>
      </c>
      <c r="R120" s="49">
        <v>0</v>
      </c>
      <c r="S120" s="7">
        <v>0</v>
      </c>
      <c r="T120" s="50">
        <v>0</v>
      </c>
      <c r="U120" s="49">
        <v>0</v>
      </c>
      <c r="V120" s="7">
        <v>0</v>
      </c>
      <c r="W120" s="50">
        <v>0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0.15</v>
      </c>
      <c r="AW120" s="7">
        <v>1.385</v>
      </c>
      <c r="AX120" s="50">
        <f>AW120/AV120*1000</f>
        <v>9233.3333333333339</v>
      </c>
      <c r="AY120" s="49">
        <v>0</v>
      </c>
      <c r="AZ120" s="7">
        <v>0</v>
      </c>
      <c r="BA120" s="50">
        <v>0</v>
      </c>
      <c r="BB120" s="49">
        <v>2.754</v>
      </c>
      <c r="BC120" s="7">
        <v>24.747</v>
      </c>
      <c r="BD120" s="50">
        <f>BC120/BB120*1000</f>
        <v>8985.838779956428</v>
      </c>
      <c r="BE120" s="8">
        <f t="shared" si="15"/>
        <v>2.9039999999999999</v>
      </c>
      <c r="BF120" s="12">
        <f t="shared" si="16"/>
        <v>26.132000000000001</v>
      </c>
      <c r="BG120" s="1"/>
      <c r="BH120" s="2"/>
      <c r="BI120" s="1"/>
      <c r="BJ120" s="1"/>
      <c r="BK120" s="1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</row>
    <row r="121" spans="1:154" x14ac:dyDescent="0.3">
      <c r="A121" s="42">
        <v>2012</v>
      </c>
      <c r="B121" s="43" t="s">
        <v>16</v>
      </c>
      <c r="C121" s="49">
        <v>0</v>
      </c>
      <c r="D121" s="7">
        <v>0</v>
      </c>
      <c r="E121" s="50">
        <v>0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>
        <v>0</v>
      </c>
      <c r="M121" s="7">
        <v>0</v>
      </c>
      <c r="N121" s="50">
        <v>0</v>
      </c>
      <c r="O121" s="49">
        <v>0</v>
      </c>
      <c r="P121" s="7">
        <v>0</v>
      </c>
      <c r="Q121" s="50">
        <v>0</v>
      </c>
      <c r="R121" s="49">
        <v>0</v>
      </c>
      <c r="S121" s="7">
        <v>0</v>
      </c>
      <c r="T121" s="50">
        <v>0</v>
      </c>
      <c r="U121" s="49">
        <v>0</v>
      </c>
      <c r="V121" s="7">
        <v>0</v>
      </c>
      <c r="W121" s="50">
        <v>0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0.75</v>
      </c>
      <c r="BC121" s="7">
        <v>12.742000000000001</v>
      </c>
      <c r="BD121" s="50">
        <f>BC121/BB121*1000</f>
        <v>16989.333333333336</v>
      </c>
      <c r="BE121" s="8">
        <f t="shared" si="15"/>
        <v>0.75</v>
      </c>
      <c r="BF121" s="12">
        <f t="shared" si="16"/>
        <v>12.742000000000001</v>
      </c>
      <c r="BG121" s="1"/>
      <c r="BH121" s="2"/>
      <c r="BI121" s="1"/>
      <c r="BJ121" s="1"/>
      <c r="BK121" s="1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</row>
    <row r="122" spans="1:154" ht="15" thickBot="1" x14ac:dyDescent="0.35">
      <c r="A122" s="58"/>
      <c r="B122" s="59" t="s">
        <v>17</v>
      </c>
      <c r="C122" s="60">
        <f>SUM(C110:C121)</f>
        <v>0.25</v>
      </c>
      <c r="D122" s="36">
        <f>SUM(D110:D121)</f>
        <v>4.335</v>
      </c>
      <c r="E122" s="61"/>
      <c r="F122" s="60">
        <f>SUM(F110:F121)</f>
        <v>0</v>
      </c>
      <c r="G122" s="36">
        <f>SUM(G110:G121)</f>
        <v>0</v>
      </c>
      <c r="H122" s="61"/>
      <c r="I122" s="60">
        <f>SUM(I110:I121)</f>
        <v>0</v>
      </c>
      <c r="J122" s="36">
        <f>SUM(J110:J121)</f>
        <v>0</v>
      </c>
      <c r="K122" s="61"/>
      <c r="L122" s="60">
        <f>SUM(L110:L121)</f>
        <v>0</v>
      </c>
      <c r="M122" s="36">
        <f>SUM(M110:M121)</f>
        <v>0</v>
      </c>
      <c r="N122" s="61"/>
      <c r="O122" s="60">
        <f>SUM(O110:O121)</f>
        <v>0</v>
      </c>
      <c r="P122" s="36">
        <f>SUM(P110:P121)</f>
        <v>0</v>
      </c>
      <c r="Q122" s="61"/>
      <c r="R122" s="60">
        <f>SUM(R110:R121)</f>
        <v>0</v>
      </c>
      <c r="S122" s="36">
        <f>SUM(S110:S121)</f>
        <v>0</v>
      </c>
      <c r="T122" s="61"/>
      <c r="U122" s="60">
        <f>SUM(U110:U121)</f>
        <v>0</v>
      </c>
      <c r="V122" s="36">
        <f>SUM(V110:V121)</f>
        <v>0</v>
      </c>
      <c r="W122" s="61"/>
      <c r="X122" s="60">
        <f>SUM(X110:X121)</f>
        <v>2.4E-2</v>
      </c>
      <c r="Y122" s="36">
        <f>SUM(Y110:Y121)</f>
        <v>0.53700000000000003</v>
      </c>
      <c r="Z122" s="61"/>
      <c r="AA122" s="60">
        <f>SUM(AA110:AA121)</f>
        <v>0</v>
      </c>
      <c r="AB122" s="36">
        <f>SUM(AB110:AB121)</f>
        <v>0</v>
      </c>
      <c r="AC122" s="61"/>
      <c r="AD122" s="60">
        <f>SUM(AD110:AD121)</f>
        <v>3.0000000000000001E-3</v>
      </c>
      <c r="AE122" s="36">
        <f>SUM(AE110:AE121)</f>
        <v>0.26400000000000001</v>
      </c>
      <c r="AF122" s="61"/>
      <c r="AG122" s="60">
        <f>SUM(AG110:AG121)</f>
        <v>0.2</v>
      </c>
      <c r="AH122" s="36">
        <f>SUM(AH110:AH121)</f>
        <v>2.5830000000000002</v>
      </c>
      <c r="AI122" s="61"/>
      <c r="AJ122" s="60">
        <f>SUM(AJ110:AJ121)</f>
        <v>0</v>
      </c>
      <c r="AK122" s="36">
        <f>SUM(AK110:AK121)</f>
        <v>0</v>
      </c>
      <c r="AL122" s="61"/>
      <c r="AM122" s="60">
        <f>SUM(AM110:AM121)</f>
        <v>0</v>
      </c>
      <c r="AN122" s="36">
        <f>SUM(AN110:AN121)</f>
        <v>0</v>
      </c>
      <c r="AO122" s="61"/>
      <c r="AP122" s="60">
        <f>SUM(AP110:AP121)</f>
        <v>0</v>
      </c>
      <c r="AQ122" s="36">
        <f>SUM(AQ110:AQ121)</f>
        <v>0</v>
      </c>
      <c r="AR122" s="61"/>
      <c r="AS122" s="60">
        <f>SUM(AS110:AS121)</f>
        <v>0.128</v>
      </c>
      <c r="AT122" s="36">
        <f>SUM(AT110:AT121)</f>
        <v>0.93400000000000005</v>
      </c>
      <c r="AU122" s="61"/>
      <c r="AV122" s="60">
        <f>SUM(AV110:AV121)</f>
        <v>0.15</v>
      </c>
      <c r="AW122" s="36">
        <f>SUM(AW110:AW121)</f>
        <v>1.385</v>
      </c>
      <c r="AX122" s="61"/>
      <c r="AY122" s="60">
        <f>SUM(AY110:AY121)</f>
        <v>0.505</v>
      </c>
      <c r="AZ122" s="36">
        <f>SUM(AZ110:AZ121)</f>
        <v>3.9380000000000002</v>
      </c>
      <c r="BA122" s="61"/>
      <c r="BB122" s="60">
        <f>SUM(BB110:BB121)</f>
        <v>3.7109999999999999</v>
      </c>
      <c r="BC122" s="36">
        <f>SUM(BC110:BC121)</f>
        <v>43.069000000000003</v>
      </c>
      <c r="BD122" s="61"/>
      <c r="BE122" s="37">
        <f t="shared" si="15"/>
        <v>4.971000000000001</v>
      </c>
      <c r="BF122" s="38">
        <f t="shared" si="16"/>
        <v>57.045000000000002</v>
      </c>
      <c r="BG122" s="1"/>
      <c r="BH122" s="2"/>
      <c r="BI122" s="1"/>
      <c r="BJ122" s="1"/>
      <c r="BK122" s="1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F122" s="3"/>
      <c r="CK122" s="3"/>
      <c r="CP122" s="3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</row>
    <row r="123" spans="1:154" x14ac:dyDescent="0.3">
      <c r="A123" s="42">
        <v>2013</v>
      </c>
      <c r="B123" s="43" t="s">
        <v>5</v>
      </c>
      <c r="C123" s="49">
        <v>0.48199999999999998</v>
      </c>
      <c r="D123" s="7">
        <v>4.3209999999999997</v>
      </c>
      <c r="E123" s="50">
        <f>D123/C123*1000</f>
        <v>8964.7302904564312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>
        <v>0</v>
      </c>
      <c r="M123" s="7">
        <v>0</v>
      </c>
      <c r="N123" s="50">
        <v>0</v>
      </c>
      <c r="O123" s="49">
        <v>0</v>
      </c>
      <c r="P123" s="7">
        <v>0</v>
      </c>
      <c r="Q123" s="50">
        <v>0</v>
      </c>
      <c r="R123" s="49">
        <v>0</v>
      </c>
      <c r="S123" s="7">
        <v>0</v>
      </c>
      <c r="T123" s="50">
        <v>0</v>
      </c>
      <c r="U123" s="49">
        <v>0</v>
      </c>
      <c r="V123" s="7">
        <v>0</v>
      </c>
      <c r="W123" s="50">
        <v>0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2.5999999999999999E-2</v>
      </c>
      <c r="AT123" s="7">
        <v>0.187</v>
      </c>
      <c r="AU123" s="50">
        <f>AT123/AS123*1000</f>
        <v>7192.3076923076924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8">
        <f t="shared" ref="BE123:BE154" si="17">SUM(BB123,AY123,AV123,AS123,AG123,AD123,AA123,X123,U123,R123,L123,I123,C123,AP123,F123,AJ123,AM123)</f>
        <v>0.50800000000000001</v>
      </c>
      <c r="BF123" s="12">
        <f t="shared" ref="BF123:BF154" si="18">SUM(BC123,AZ123,AW123,AT123,AH123,AE123,AB123,Y123,V123,S123,M123,J123,D123,AQ123,G123,AK123,AN123)</f>
        <v>4.508</v>
      </c>
      <c r="BG123" s="1"/>
      <c r="BH123" s="2"/>
      <c r="BI123" s="1"/>
      <c r="BJ123" s="1"/>
      <c r="BK123" s="1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</row>
    <row r="124" spans="1:154" x14ac:dyDescent="0.3">
      <c r="A124" s="42">
        <v>2013</v>
      </c>
      <c r="B124" s="43" t="s">
        <v>6</v>
      </c>
      <c r="C124" s="49">
        <v>2.5999999999999999E-2</v>
      </c>
      <c r="D124" s="7">
        <v>0.187</v>
      </c>
      <c r="E124" s="50">
        <f>D124/C124*1000</f>
        <v>7192.3076923076924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>
        <v>0</v>
      </c>
      <c r="M124" s="7">
        <v>0</v>
      </c>
      <c r="N124" s="50">
        <v>0</v>
      </c>
      <c r="O124" s="49">
        <v>0</v>
      </c>
      <c r="P124" s="7">
        <v>0</v>
      </c>
      <c r="Q124" s="50">
        <v>0</v>
      </c>
      <c r="R124" s="49">
        <v>0</v>
      </c>
      <c r="S124" s="7">
        <v>0</v>
      </c>
      <c r="T124" s="50">
        <v>0</v>
      </c>
      <c r="U124" s="49">
        <v>0</v>
      </c>
      <c r="V124" s="7">
        <v>0</v>
      </c>
      <c r="W124" s="50">
        <v>0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2.5999999999999999E-2</v>
      </c>
      <c r="AT124" s="7">
        <v>0.187</v>
      </c>
      <c r="AU124" s="50">
        <f>AT124/AS124*1000</f>
        <v>7192.3076923076924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8">
        <f t="shared" si="17"/>
        <v>5.1999999999999998E-2</v>
      </c>
      <c r="BF124" s="12">
        <f t="shared" si="18"/>
        <v>0.374</v>
      </c>
      <c r="BG124" s="1"/>
      <c r="BH124" s="2"/>
      <c r="BI124" s="1"/>
      <c r="BJ124" s="1"/>
      <c r="BK124" s="1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</row>
    <row r="125" spans="1:154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>
        <v>0</v>
      </c>
      <c r="M125" s="7">
        <v>0</v>
      </c>
      <c r="N125" s="50">
        <v>0</v>
      </c>
      <c r="O125" s="49">
        <v>0</v>
      </c>
      <c r="P125" s="7">
        <v>0</v>
      </c>
      <c r="Q125" s="50">
        <v>0</v>
      </c>
      <c r="R125" s="49">
        <v>0</v>
      </c>
      <c r="S125" s="7">
        <v>0</v>
      </c>
      <c r="T125" s="50">
        <v>0</v>
      </c>
      <c r="U125" s="49">
        <v>0</v>
      </c>
      <c r="V125" s="7">
        <v>0</v>
      </c>
      <c r="W125" s="50">
        <v>0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8">
        <f t="shared" si="17"/>
        <v>0</v>
      </c>
      <c r="BF125" s="12">
        <f t="shared" si="18"/>
        <v>0</v>
      </c>
      <c r="BG125" s="1"/>
      <c r="BH125" s="2"/>
      <c r="BI125" s="1"/>
      <c r="BJ125" s="1"/>
      <c r="BK125" s="1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</row>
    <row r="126" spans="1:154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>
        <v>0</v>
      </c>
      <c r="M126" s="7">
        <v>0</v>
      </c>
      <c r="N126" s="50">
        <v>0</v>
      </c>
      <c r="O126" s="49">
        <v>0</v>
      </c>
      <c r="P126" s="7">
        <v>0</v>
      </c>
      <c r="Q126" s="50">
        <v>0</v>
      </c>
      <c r="R126" s="49">
        <v>0</v>
      </c>
      <c r="S126" s="7">
        <v>0</v>
      </c>
      <c r="T126" s="50">
        <v>0</v>
      </c>
      <c r="U126" s="49">
        <v>0</v>
      </c>
      <c r="V126" s="7">
        <v>0</v>
      </c>
      <c r="W126" s="50">
        <v>0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0.251</v>
      </c>
      <c r="AZ126" s="7">
        <v>1.9690000000000001</v>
      </c>
      <c r="BA126" s="50">
        <f>AZ126/AY126*1000</f>
        <v>7844.6215139442229</v>
      </c>
      <c r="BB126" s="49">
        <v>0</v>
      </c>
      <c r="BC126" s="7">
        <v>0</v>
      </c>
      <c r="BD126" s="50">
        <v>0</v>
      </c>
      <c r="BE126" s="8">
        <f t="shared" si="17"/>
        <v>0.251</v>
      </c>
      <c r="BF126" s="12">
        <f t="shared" si="18"/>
        <v>1.9690000000000001</v>
      </c>
      <c r="BG126" s="1"/>
      <c r="BH126" s="2"/>
      <c r="BI126" s="1"/>
      <c r="BJ126" s="1"/>
      <c r="BK126" s="1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</row>
    <row r="127" spans="1:154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>
        <v>0</v>
      </c>
      <c r="M127" s="7">
        <v>0</v>
      </c>
      <c r="N127" s="50">
        <v>0</v>
      </c>
      <c r="O127" s="49">
        <v>0</v>
      </c>
      <c r="P127" s="7">
        <v>0</v>
      </c>
      <c r="Q127" s="50">
        <v>0</v>
      </c>
      <c r="R127" s="49">
        <v>0</v>
      </c>
      <c r="S127" s="7">
        <v>0</v>
      </c>
      <c r="T127" s="50">
        <v>0</v>
      </c>
      <c r="U127" s="49">
        <v>0</v>
      </c>
      <c r="V127" s="7">
        <v>0</v>
      </c>
      <c r="W127" s="50">
        <v>0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0.04</v>
      </c>
      <c r="AH127" s="7">
        <v>0.17299999999999999</v>
      </c>
      <c r="AI127" s="50">
        <f>AH127/AG127*1000</f>
        <v>4324.9999999999991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8">
        <f t="shared" si="17"/>
        <v>0.04</v>
      </c>
      <c r="BF127" s="12">
        <f t="shared" si="18"/>
        <v>0.17299999999999999</v>
      </c>
      <c r="BG127" s="1"/>
      <c r="BH127" s="2"/>
      <c r="BI127" s="1"/>
      <c r="BJ127" s="1"/>
      <c r="BK127" s="1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</row>
    <row r="128" spans="1:154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>
        <v>0</v>
      </c>
      <c r="M128" s="7">
        <v>0</v>
      </c>
      <c r="N128" s="50">
        <v>0</v>
      </c>
      <c r="O128" s="49">
        <v>0</v>
      </c>
      <c r="P128" s="7">
        <v>0</v>
      </c>
      <c r="Q128" s="50">
        <v>0</v>
      </c>
      <c r="R128" s="49">
        <v>0</v>
      </c>
      <c r="S128" s="7">
        <v>0</v>
      </c>
      <c r="T128" s="50">
        <v>0</v>
      </c>
      <c r="U128" s="49">
        <v>0</v>
      </c>
      <c r="V128" s="7">
        <v>0</v>
      </c>
      <c r="W128" s="50">
        <v>0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0.113</v>
      </c>
      <c r="AW128" s="7">
        <v>0.83899999999999997</v>
      </c>
      <c r="AX128" s="50">
        <f>AW128/AV128*1000</f>
        <v>7424.7787610619471</v>
      </c>
      <c r="AY128" s="49">
        <v>0</v>
      </c>
      <c r="AZ128" s="7">
        <v>0</v>
      </c>
      <c r="BA128" s="50">
        <v>0</v>
      </c>
      <c r="BB128" s="49">
        <v>0.05</v>
      </c>
      <c r="BC128" s="7">
        <v>0.67</v>
      </c>
      <c r="BD128" s="50">
        <f>BC128/BB128*1000</f>
        <v>13400</v>
      </c>
      <c r="BE128" s="8">
        <f t="shared" si="17"/>
        <v>0.16300000000000001</v>
      </c>
      <c r="BF128" s="12">
        <f t="shared" si="18"/>
        <v>1.5089999999999999</v>
      </c>
      <c r="BG128" s="1"/>
      <c r="BH128" s="2"/>
      <c r="BI128" s="1"/>
      <c r="BJ128" s="1"/>
      <c r="BK128" s="1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</row>
    <row r="129" spans="1:154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>
        <v>0</v>
      </c>
      <c r="M129" s="7">
        <v>0</v>
      </c>
      <c r="N129" s="50">
        <v>0</v>
      </c>
      <c r="O129" s="49">
        <v>0</v>
      </c>
      <c r="P129" s="7">
        <v>0</v>
      </c>
      <c r="Q129" s="50">
        <v>0</v>
      </c>
      <c r="R129" s="49">
        <v>0</v>
      </c>
      <c r="S129" s="7">
        <v>0</v>
      </c>
      <c r="T129" s="50">
        <v>0</v>
      </c>
      <c r="U129" s="49">
        <v>0</v>
      </c>
      <c r="V129" s="7">
        <v>0</v>
      </c>
      <c r="W129" s="50">
        <v>0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2.5999999999999999E-2</v>
      </c>
      <c r="AE129" s="7">
        <v>0.224</v>
      </c>
      <c r="AF129" s="50">
        <f>AE129/AD129*1000</f>
        <v>8615.3846153846171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0.02</v>
      </c>
      <c r="AW129" s="7">
        <v>0.34399999999999997</v>
      </c>
      <c r="AX129" s="50">
        <f>AW129/AV129*1000</f>
        <v>17200</v>
      </c>
      <c r="AY129" s="49">
        <v>0.02</v>
      </c>
      <c r="AZ129" s="7">
        <v>1.35</v>
      </c>
      <c r="BA129" s="50">
        <f>AZ129/AY129*1000</f>
        <v>67500</v>
      </c>
      <c r="BB129" s="49">
        <v>0</v>
      </c>
      <c r="BC129" s="7">
        <v>0</v>
      </c>
      <c r="BD129" s="50">
        <v>0</v>
      </c>
      <c r="BE129" s="8">
        <f t="shared" si="17"/>
        <v>6.6000000000000003E-2</v>
      </c>
      <c r="BF129" s="12">
        <f t="shared" si="18"/>
        <v>1.9179999999999999</v>
      </c>
      <c r="BG129" s="1"/>
      <c r="BH129" s="2"/>
      <c r="BI129" s="1"/>
      <c r="BJ129" s="1"/>
      <c r="BK129" s="1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</row>
    <row r="130" spans="1:154" x14ac:dyDescent="0.3">
      <c r="A130" s="42">
        <v>2013</v>
      </c>
      <c r="B130" s="43" t="s">
        <v>12</v>
      </c>
      <c r="C130" s="49">
        <v>0.255</v>
      </c>
      <c r="D130" s="7">
        <v>2.2410000000000001</v>
      </c>
      <c r="E130" s="50">
        <f>D130/C130*1000</f>
        <v>8788.2352941176487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>
        <v>0</v>
      </c>
      <c r="M130" s="7">
        <v>0</v>
      </c>
      <c r="N130" s="50">
        <v>0</v>
      </c>
      <c r="O130" s="49">
        <v>0</v>
      </c>
      <c r="P130" s="7">
        <v>0</v>
      </c>
      <c r="Q130" s="50">
        <v>0</v>
      </c>
      <c r="R130" s="49">
        <v>0</v>
      </c>
      <c r="S130" s="7">
        <v>0</v>
      </c>
      <c r="T130" s="50">
        <v>0</v>
      </c>
      <c r="U130" s="49">
        <v>0</v>
      </c>
      <c r="V130" s="7">
        <v>0</v>
      </c>
      <c r="W130" s="50">
        <v>0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6.0000000000000001E-3</v>
      </c>
      <c r="AE130" s="7">
        <v>0.17399999999999999</v>
      </c>
      <c r="AF130" s="50">
        <f>AE130/AD130*1000</f>
        <v>28999.999999999996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8">
        <f t="shared" si="17"/>
        <v>0.26100000000000001</v>
      </c>
      <c r="BF130" s="12">
        <f t="shared" si="18"/>
        <v>2.415</v>
      </c>
      <c r="BG130" s="1"/>
      <c r="BH130" s="2"/>
      <c r="BI130" s="1"/>
      <c r="BJ130" s="1"/>
      <c r="BK130" s="1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</row>
    <row r="131" spans="1:154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0.1</v>
      </c>
      <c r="G131" s="7">
        <v>0.94</v>
      </c>
      <c r="H131" s="50">
        <f>G131/F131*1000</f>
        <v>9399.9999999999982</v>
      </c>
      <c r="I131" s="49">
        <v>0</v>
      </c>
      <c r="J131" s="7">
        <v>0</v>
      </c>
      <c r="K131" s="50">
        <v>0</v>
      </c>
      <c r="L131" s="49">
        <v>0</v>
      </c>
      <c r="M131" s="7">
        <v>0</v>
      </c>
      <c r="N131" s="50">
        <v>0</v>
      </c>
      <c r="O131" s="49">
        <v>0</v>
      </c>
      <c r="P131" s="7">
        <v>0</v>
      </c>
      <c r="Q131" s="50">
        <v>0</v>
      </c>
      <c r="R131" s="49">
        <v>0</v>
      </c>
      <c r="S131" s="7">
        <v>0</v>
      </c>
      <c r="T131" s="50">
        <v>0</v>
      </c>
      <c r="U131" s="49">
        <v>0</v>
      </c>
      <c r="V131" s="7">
        <v>0</v>
      </c>
      <c r="W131" s="50">
        <v>0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0.03</v>
      </c>
      <c r="AE131" s="7">
        <v>3.11</v>
      </c>
      <c r="AF131" s="50">
        <f>AE131/AD131*1000</f>
        <v>103666.66666666667</v>
      </c>
      <c r="AG131" s="49">
        <v>2.5000000000000001E-2</v>
      </c>
      <c r="AH131" s="7">
        <v>0.42</v>
      </c>
      <c r="AI131" s="50">
        <f>AH131/AG131*1000</f>
        <v>16799.999999999996</v>
      </c>
      <c r="AJ131" s="49">
        <v>0</v>
      </c>
      <c r="AK131" s="7">
        <v>0</v>
      </c>
      <c r="AL131" s="50">
        <v>0</v>
      </c>
      <c r="AM131" s="49">
        <v>1.0999999999999999E-2</v>
      </c>
      <c r="AN131" s="7">
        <v>7.0000000000000007E-2</v>
      </c>
      <c r="AO131" s="50">
        <f>AN131/AM131*1000</f>
        <v>6363.636363636364</v>
      </c>
      <c r="AP131" s="49">
        <v>0.05</v>
      </c>
      <c r="AQ131" s="7">
        <v>0.56999999999999995</v>
      </c>
      <c r="AR131" s="50">
        <f>AQ131/AP131*1000</f>
        <v>11399.999999999998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8">
        <f t="shared" si="17"/>
        <v>0.21600000000000003</v>
      </c>
      <c r="BF131" s="12">
        <f t="shared" si="18"/>
        <v>5.1099999999999994</v>
      </c>
      <c r="BG131" s="1"/>
      <c r="BH131" s="2"/>
      <c r="BI131" s="1"/>
      <c r="BJ131" s="1"/>
      <c r="BK131" s="1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</row>
    <row r="132" spans="1:154" x14ac:dyDescent="0.3">
      <c r="A132" s="42">
        <v>2013</v>
      </c>
      <c r="B132" s="43" t="s">
        <v>14</v>
      </c>
      <c r="C132" s="49">
        <v>1.3520000000000001</v>
      </c>
      <c r="D132" s="7">
        <v>11.88</v>
      </c>
      <c r="E132" s="50">
        <f>D132/C132*1000</f>
        <v>8786.9822485207096</v>
      </c>
      <c r="F132" s="49">
        <v>3.0000000000000001E-3</v>
      </c>
      <c r="G132" s="7">
        <v>0.04</v>
      </c>
      <c r="H132" s="50">
        <f>G132/F132*1000</f>
        <v>13333.333333333334</v>
      </c>
      <c r="I132" s="49">
        <v>0</v>
      </c>
      <c r="J132" s="7">
        <v>0</v>
      </c>
      <c r="K132" s="50">
        <v>0</v>
      </c>
      <c r="L132" s="49">
        <v>0</v>
      </c>
      <c r="M132" s="7">
        <v>0</v>
      </c>
      <c r="N132" s="50">
        <v>0</v>
      </c>
      <c r="O132" s="49">
        <v>0</v>
      </c>
      <c r="P132" s="7">
        <v>0</v>
      </c>
      <c r="Q132" s="50">
        <v>0</v>
      </c>
      <c r="R132" s="49">
        <v>0</v>
      </c>
      <c r="S132" s="7">
        <v>0</v>
      </c>
      <c r="T132" s="50">
        <v>0</v>
      </c>
      <c r="U132" s="49">
        <v>0</v>
      </c>
      <c r="V132" s="7">
        <v>0</v>
      </c>
      <c r="W132" s="50">
        <v>0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1.4999999999999999E-2</v>
      </c>
      <c r="AE132" s="7">
        <v>4.28</v>
      </c>
      <c r="AF132" s="50">
        <f>AE132/AD132*1000</f>
        <v>285333.33333333337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8">
        <f t="shared" si="17"/>
        <v>1.3699999999999999</v>
      </c>
      <c r="BF132" s="12">
        <f t="shared" si="18"/>
        <v>16.2</v>
      </c>
      <c r="BG132" s="1"/>
      <c r="BH132" s="2"/>
      <c r="BI132" s="1"/>
      <c r="BJ132" s="1"/>
      <c r="BK132" s="1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</row>
    <row r="133" spans="1:154" x14ac:dyDescent="0.3">
      <c r="A133" s="42">
        <v>2013</v>
      </c>
      <c r="B133" s="43" t="s">
        <v>15</v>
      </c>
      <c r="C133" s="49">
        <v>0.505</v>
      </c>
      <c r="D133" s="7">
        <v>4.17</v>
      </c>
      <c r="E133" s="50">
        <f>D133/C133*1000</f>
        <v>8257.425742574258</v>
      </c>
      <c r="F133" s="49">
        <v>2E-3</v>
      </c>
      <c r="G133" s="7">
        <v>0.04</v>
      </c>
      <c r="H133" s="50">
        <f>G133/F133*1000</f>
        <v>20000</v>
      </c>
      <c r="I133" s="49">
        <v>0</v>
      </c>
      <c r="J133" s="7">
        <v>0</v>
      </c>
      <c r="K133" s="50">
        <v>0</v>
      </c>
      <c r="L133" s="49">
        <v>0</v>
      </c>
      <c r="M133" s="7">
        <v>0</v>
      </c>
      <c r="N133" s="50">
        <v>0</v>
      </c>
      <c r="O133" s="49">
        <v>0</v>
      </c>
      <c r="P133" s="7">
        <v>0</v>
      </c>
      <c r="Q133" s="50">
        <v>0</v>
      </c>
      <c r="R133" s="49">
        <v>0</v>
      </c>
      <c r="S133" s="7">
        <v>0</v>
      </c>
      <c r="T133" s="50">
        <v>0</v>
      </c>
      <c r="U133" s="49">
        <v>0</v>
      </c>
      <c r="V133" s="7">
        <v>0</v>
      </c>
      <c r="W133" s="50">
        <v>0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1.0029999999999999</v>
      </c>
      <c r="AK133" s="7">
        <v>5.88</v>
      </c>
      <c r="AL133" s="50">
        <f>AK133/AJ133*1000</f>
        <v>5862.4127617148552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5.0999999999999997E-2</v>
      </c>
      <c r="AT133" s="7">
        <v>0.45</v>
      </c>
      <c r="AU133" s="50">
        <f>AT133/AS133*1000</f>
        <v>8823.5294117647063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0.125</v>
      </c>
      <c r="BC133" s="7">
        <v>2</v>
      </c>
      <c r="BD133" s="50">
        <f>BC133/BB133*1000</f>
        <v>16000</v>
      </c>
      <c r="BE133" s="8">
        <f t="shared" si="17"/>
        <v>1.6859999999999999</v>
      </c>
      <c r="BF133" s="12">
        <f t="shared" si="18"/>
        <v>12.54</v>
      </c>
      <c r="BG133" s="1"/>
      <c r="BH133" s="2"/>
      <c r="BI133" s="1"/>
      <c r="BJ133" s="1"/>
      <c r="BK133" s="1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</row>
    <row r="134" spans="1:154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0.35</v>
      </c>
      <c r="G134" s="7">
        <v>3.99</v>
      </c>
      <c r="H134" s="50">
        <f>G134/F134*1000</f>
        <v>11400.000000000002</v>
      </c>
      <c r="I134" s="49">
        <v>0</v>
      </c>
      <c r="J134" s="7">
        <v>0</v>
      </c>
      <c r="K134" s="50">
        <v>0</v>
      </c>
      <c r="L134" s="49">
        <v>0</v>
      </c>
      <c r="M134" s="7">
        <v>0</v>
      </c>
      <c r="N134" s="50">
        <v>0</v>
      </c>
      <c r="O134" s="49">
        <v>0</v>
      </c>
      <c r="P134" s="7">
        <v>0</v>
      </c>
      <c r="Q134" s="50">
        <v>0</v>
      </c>
      <c r="R134" s="49">
        <v>0</v>
      </c>
      <c r="S134" s="7">
        <v>0</v>
      </c>
      <c r="T134" s="50">
        <v>0</v>
      </c>
      <c r="U134" s="49">
        <v>0</v>
      </c>
      <c r="V134" s="7">
        <v>0</v>
      </c>
      <c r="W134" s="50">
        <v>0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4.4999999999999998E-2</v>
      </c>
      <c r="AE134" s="7">
        <v>4.3099999999999996</v>
      </c>
      <c r="AF134" s="50">
        <f>AE134/AD134*1000</f>
        <v>95777.777777777766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8">
        <f t="shared" si="17"/>
        <v>0.39499999999999996</v>
      </c>
      <c r="BF134" s="12">
        <f t="shared" si="18"/>
        <v>8.3000000000000007</v>
      </c>
      <c r="BG134" s="1"/>
      <c r="BH134" s="2"/>
      <c r="BI134" s="1"/>
      <c r="BJ134" s="1"/>
      <c r="BK134" s="1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</row>
    <row r="135" spans="1:154" ht="15" thickBot="1" x14ac:dyDescent="0.35">
      <c r="A135" s="58"/>
      <c r="B135" s="59" t="s">
        <v>17</v>
      </c>
      <c r="C135" s="60">
        <f>SUM(C123:C134)</f>
        <v>2.62</v>
      </c>
      <c r="D135" s="36">
        <f>SUM(D123:D134)</f>
        <v>22.798999999999999</v>
      </c>
      <c r="E135" s="61"/>
      <c r="F135" s="60">
        <f>SUM(F123:F134)</f>
        <v>0.45499999999999996</v>
      </c>
      <c r="G135" s="36">
        <f>SUM(G123:G134)</f>
        <v>5.01</v>
      </c>
      <c r="H135" s="61"/>
      <c r="I135" s="60">
        <f>SUM(I123:I134)</f>
        <v>0</v>
      </c>
      <c r="J135" s="36">
        <f>SUM(J123:J134)</f>
        <v>0</v>
      </c>
      <c r="K135" s="61"/>
      <c r="L135" s="60">
        <f>SUM(L123:L134)</f>
        <v>0</v>
      </c>
      <c r="M135" s="36">
        <f>SUM(M123:M134)</f>
        <v>0</v>
      </c>
      <c r="N135" s="61"/>
      <c r="O135" s="60">
        <f>SUM(O123:O134)</f>
        <v>0</v>
      </c>
      <c r="P135" s="36">
        <f>SUM(P123:P134)</f>
        <v>0</v>
      </c>
      <c r="Q135" s="61"/>
      <c r="R135" s="60">
        <f>SUM(R123:R134)</f>
        <v>0</v>
      </c>
      <c r="S135" s="36">
        <f>SUM(S123:S134)</f>
        <v>0</v>
      </c>
      <c r="T135" s="61"/>
      <c r="U135" s="60">
        <f>SUM(U123:U134)</f>
        <v>0</v>
      </c>
      <c r="V135" s="36">
        <f>SUM(V123:V134)</f>
        <v>0</v>
      </c>
      <c r="W135" s="61"/>
      <c r="X135" s="60">
        <f>SUM(X123:X134)</f>
        <v>0</v>
      </c>
      <c r="Y135" s="36">
        <f>SUM(Y123:Y134)</f>
        <v>0</v>
      </c>
      <c r="Z135" s="61"/>
      <c r="AA135" s="60">
        <f>SUM(AA123:AA134)</f>
        <v>0</v>
      </c>
      <c r="AB135" s="36">
        <f>SUM(AB123:AB134)</f>
        <v>0</v>
      </c>
      <c r="AC135" s="61"/>
      <c r="AD135" s="60">
        <f>SUM(AD123:AD134)</f>
        <v>0.122</v>
      </c>
      <c r="AE135" s="36">
        <f>SUM(AE123:AE134)</f>
        <v>12.097999999999999</v>
      </c>
      <c r="AF135" s="61"/>
      <c r="AG135" s="60">
        <f>SUM(AG123:AG134)</f>
        <v>6.5000000000000002E-2</v>
      </c>
      <c r="AH135" s="36">
        <f>SUM(AH123:AH134)</f>
        <v>0.59299999999999997</v>
      </c>
      <c r="AI135" s="61"/>
      <c r="AJ135" s="60">
        <f>SUM(AJ123:AJ134)</f>
        <v>1.0029999999999999</v>
      </c>
      <c r="AK135" s="36">
        <f>SUM(AK123:AK134)</f>
        <v>5.88</v>
      </c>
      <c r="AL135" s="61"/>
      <c r="AM135" s="60">
        <f>SUM(AM123:AM134)</f>
        <v>1.0999999999999999E-2</v>
      </c>
      <c r="AN135" s="36">
        <f>SUM(AN123:AN134)</f>
        <v>7.0000000000000007E-2</v>
      </c>
      <c r="AO135" s="61"/>
      <c r="AP135" s="60">
        <f>SUM(AP123:AP134)</f>
        <v>0.05</v>
      </c>
      <c r="AQ135" s="36">
        <f>SUM(AQ123:AQ134)</f>
        <v>0.56999999999999995</v>
      </c>
      <c r="AR135" s="61"/>
      <c r="AS135" s="60">
        <f>SUM(AS123:AS134)</f>
        <v>0.10299999999999999</v>
      </c>
      <c r="AT135" s="36">
        <f>SUM(AT123:AT134)</f>
        <v>0.82400000000000007</v>
      </c>
      <c r="AU135" s="61"/>
      <c r="AV135" s="60">
        <f>SUM(AV123:AV134)</f>
        <v>0.13300000000000001</v>
      </c>
      <c r="AW135" s="36">
        <f>SUM(AW123:AW134)</f>
        <v>1.1829999999999998</v>
      </c>
      <c r="AX135" s="61"/>
      <c r="AY135" s="60">
        <f>SUM(AY123:AY134)</f>
        <v>0.27100000000000002</v>
      </c>
      <c r="AZ135" s="36">
        <f>SUM(AZ123:AZ134)</f>
        <v>3.319</v>
      </c>
      <c r="BA135" s="61"/>
      <c r="BB135" s="60">
        <f>SUM(BB123:BB134)</f>
        <v>0.17499999999999999</v>
      </c>
      <c r="BC135" s="36">
        <f>SUM(BC123:BC134)</f>
        <v>2.67</v>
      </c>
      <c r="BD135" s="61"/>
      <c r="BE135" s="37">
        <f t="shared" si="17"/>
        <v>5.008</v>
      </c>
      <c r="BF135" s="38">
        <f t="shared" si="18"/>
        <v>55.015999999999998</v>
      </c>
      <c r="BG135" s="1"/>
      <c r="BH135" s="2"/>
      <c r="BI135" s="1"/>
      <c r="BJ135" s="1"/>
      <c r="BK135" s="1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F135" s="3"/>
      <c r="CK135" s="3"/>
      <c r="CP135" s="3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</row>
    <row r="136" spans="1:154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>
        <v>0</v>
      </c>
      <c r="M136" s="7">
        <v>0</v>
      </c>
      <c r="N136" s="50">
        <v>0</v>
      </c>
      <c r="O136" s="49">
        <v>0</v>
      </c>
      <c r="P136" s="7">
        <v>0</v>
      </c>
      <c r="Q136" s="50">
        <v>0</v>
      </c>
      <c r="R136" s="49">
        <v>0</v>
      </c>
      <c r="S136" s="7">
        <v>0</v>
      </c>
      <c r="T136" s="50">
        <v>0</v>
      </c>
      <c r="U136" s="49">
        <v>0</v>
      </c>
      <c r="V136" s="7">
        <v>0</v>
      </c>
      <c r="W136" s="50">
        <v>0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8">
        <f t="shared" si="17"/>
        <v>0</v>
      </c>
      <c r="BF136" s="12">
        <f t="shared" si="18"/>
        <v>0</v>
      </c>
    </row>
    <row r="137" spans="1:154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>
        <v>0</v>
      </c>
      <c r="M137" s="7">
        <v>0</v>
      </c>
      <c r="N137" s="50">
        <v>0</v>
      </c>
      <c r="O137" s="49">
        <v>0</v>
      </c>
      <c r="P137" s="7">
        <v>0</v>
      </c>
      <c r="Q137" s="50">
        <v>0</v>
      </c>
      <c r="R137" s="49">
        <v>0</v>
      </c>
      <c r="S137" s="7">
        <v>0</v>
      </c>
      <c r="T137" s="50">
        <v>0</v>
      </c>
      <c r="U137" s="49">
        <v>0</v>
      </c>
      <c r="V137" s="7">
        <v>0</v>
      </c>
      <c r="W137" s="50">
        <v>0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8">
        <f t="shared" si="17"/>
        <v>0</v>
      </c>
      <c r="BF137" s="12">
        <f t="shared" si="18"/>
        <v>0</v>
      </c>
    </row>
    <row r="138" spans="1:154" x14ac:dyDescent="0.3">
      <c r="A138" s="42">
        <v>2014</v>
      </c>
      <c r="B138" s="43" t="s">
        <v>7</v>
      </c>
      <c r="C138" s="49">
        <v>0</v>
      </c>
      <c r="D138" s="7">
        <v>0</v>
      </c>
      <c r="E138" s="50">
        <v>0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>
        <v>0</v>
      </c>
      <c r="M138" s="7">
        <v>0</v>
      </c>
      <c r="N138" s="50">
        <v>0</v>
      </c>
      <c r="O138" s="49">
        <v>0</v>
      </c>
      <c r="P138" s="7">
        <v>0</v>
      </c>
      <c r="Q138" s="50">
        <v>0</v>
      </c>
      <c r="R138" s="49">
        <v>0</v>
      </c>
      <c r="S138" s="7">
        <v>0</v>
      </c>
      <c r="T138" s="50">
        <v>0</v>
      </c>
      <c r="U138" s="49">
        <v>0</v>
      </c>
      <c r="V138" s="7">
        <v>0</v>
      </c>
      <c r="W138" s="50">
        <v>0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8">
        <f t="shared" si="17"/>
        <v>0</v>
      </c>
      <c r="BF138" s="12">
        <f t="shared" si="18"/>
        <v>0</v>
      </c>
    </row>
    <row r="139" spans="1:154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>
        <v>0</v>
      </c>
      <c r="M139" s="7">
        <v>0</v>
      </c>
      <c r="N139" s="50">
        <v>0</v>
      </c>
      <c r="O139" s="49">
        <v>0</v>
      </c>
      <c r="P139" s="7">
        <v>0</v>
      </c>
      <c r="Q139" s="50">
        <v>0</v>
      </c>
      <c r="R139" s="49">
        <v>0</v>
      </c>
      <c r="S139" s="7">
        <v>0</v>
      </c>
      <c r="T139" s="50">
        <v>0</v>
      </c>
      <c r="U139" s="49">
        <v>0</v>
      </c>
      <c r="V139" s="7">
        <v>0</v>
      </c>
      <c r="W139" s="50">
        <v>0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8">
        <f t="shared" si="17"/>
        <v>0</v>
      </c>
      <c r="BF139" s="12">
        <f t="shared" si="18"/>
        <v>0</v>
      </c>
    </row>
    <row r="140" spans="1:154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>
        <v>0</v>
      </c>
      <c r="M140" s="7">
        <v>0</v>
      </c>
      <c r="N140" s="50">
        <v>0</v>
      </c>
      <c r="O140" s="49">
        <v>0</v>
      </c>
      <c r="P140" s="7">
        <v>0</v>
      </c>
      <c r="Q140" s="50">
        <v>0</v>
      </c>
      <c r="R140" s="49">
        <v>0</v>
      </c>
      <c r="S140" s="7">
        <v>0</v>
      </c>
      <c r="T140" s="50">
        <v>0</v>
      </c>
      <c r="U140" s="49">
        <v>0</v>
      </c>
      <c r="V140" s="7">
        <v>0</v>
      </c>
      <c r="W140" s="50">
        <v>0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8">
        <f t="shared" si="17"/>
        <v>0</v>
      </c>
      <c r="BF140" s="12">
        <f t="shared" si="18"/>
        <v>0</v>
      </c>
    </row>
    <row r="141" spans="1:154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>
        <v>0</v>
      </c>
      <c r="M141" s="7">
        <v>0</v>
      </c>
      <c r="N141" s="50">
        <v>0</v>
      </c>
      <c r="O141" s="49">
        <v>0</v>
      </c>
      <c r="P141" s="7">
        <v>0</v>
      </c>
      <c r="Q141" s="50">
        <v>0</v>
      </c>
      <c r="R141" s="49">
        <v>0</v>
      </c>
      <c r="S141" s="7">
        <v>0</v>
      </c>
      <c r="T141" s="50">
        <v>0</v>
      </c>
      <c r="U141" s="49">
        <v>0</v>
      </c>
      <c r="V141" s="7">
        <v>0</v>
      </c>
      <c r="W141" s="50">
        <v>0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8">
        <f t="shared" si="17"/>
        <v>0</v>
      </c>
      <c r="BF141" s="12">
        <f t="shared" si="18"/>
        <v>0</v>
      </c>
    </row>
    <row r="142" spans="1:154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>
        <v>0</v>
      </c>
      <c r="M142" s="7">
        <v>0</v>
      </c>
      <c r="N142" s="50">
        <v>0</v>
      </c>
      <c r="O142" s="49">
        <v>0</v>
      </c>
      <c r="P142" s="7">
        <v>0</v>
      </c>
      <c r="Q142" s="50">
        <v>0</v>
      </c>
      <c r="R142" s="49">
        <v>0</v>
      </c>
      <c r="S142" s="7">
        <v>0</v>
      </c>
      <c r="T142" s="50">
        <v>0</v>
      </c>
      <c r="U142" s="49">
        <v>0</v>
      </c>
      <c r="V142" s="7">
        <v>0</v>
      </c>
      <c r="W142" s="50">
        <v>0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8">
        <f t="shared" si="17"/>
        <v>0</v>
      </c>
      <c r="BF142" s="12">
        <f t="shared" si="18"/>
        <v>0</v>
      </c>
    </row>
    <row r="143" spans="1:154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>
        <v>0</v>
      </c>
      <c r="M143" s="7">
        <v>0</v>
      </c>
      <c r="N143" s="50">
        <v>0</v>
      </c>
      <c r="O143" s="49">
        <v>0</v>
      </c>
      <c r="P143" s="7">
        <v>0</v>
      </c>
      <c r="Q143" s="50">
        <v>0</v>
      </c>
      <c r="R143" s="49">
        <v>0</v>
      </c>
      <c r="S143" s="7">
        <v>0</v>
      </c>
      <c r="T143" s="50">
        <v>0</v>
      </c>
      <c r="U143" s="49">
        <v>0</v>
      </c>
      <c r="V143" s="7">
        <v>0</v>
      </c>
      <c r="W143" s="50">
        <v>0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8">
        <f t="shared" si="17"/>
        <v>0</v>
      </c>
      <c r="BF143" s="12">
        <f t="shared" si="18"/>
        <v>0</v>
      </c>
    </row>
    <row r="144" spans="1:154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>
        <v>0</v>
      </c>
      <c r="M144" s="7">
        <v>0</v>
      </c>
      <c r="N144" s="50">
        <v>0</v>
      </c>
      <c r="O144" s="49">
        <v>0</v>
      </c>
      <c r="P144" s="7">
        <v>0</v>
      </c>
      <c r="Q144" s="50">
        <v>0</v>
      </c>
      <c r="R144" s="49">
        <v>0</v>
      </c>
      <c r="S144" s="7">
        <v>0</v>
      </c>
      <c r="T144" s="50">
        <v>0</v>
      </c>
      <c r="U144" s="49">
        <v>0</v>
      </c>
      <c r="V144" s="7">
        <v>0</v>
      </c>
      <c r="W144" s="50">
        <v>0</v>
      </c>
      <c r="X144" s="49">
        <v>0</v>
      </c>
      <c r="Y144" s="7">
        <v>0</v>
      </c>
      <c r="Z144" s="50">
        <v>0</v>
      </c>
      <c r="AA144" s="49">
        <v>0</v>
      </c>
      <c r="AB144" s="7">
        <v>0</v>
      </c>
      <c r="AC144" s="50">
        <v>0</v>
      </c>
      <c r="AD144" s="49">
        <v>0</v>
      </c>
      <c r="AE144" s="7">
        <v>0</v>
      </c>
      <c r="AF144" s="50">
        <v>0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8">
        <f t="shared" si="17"/>
        <v>0</v>
      </c>
      <c r="BF144" s="12">
        <f t="shared" si="18"/>
        <v>0</v>
      </c>
    </row>
    <row r="145" spans="1:58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>
        <v>0</v>
      </c>
      <c r="M145" s="7">
        <v>0</v>
      </c>
      <c r="N145" s="50">
        <v>0</v>
      </c>
      <c r="O145" s="49">
        <v>0</v>
      </c>
      <c r="P145" s="7">
        <v>0</v>
      </c>
      <c r="Q145" s="50">
        <v>0</v>
      </c>
      <c r="R145" s="49">
        <v>0</v>
      </c>
      <c r="S145" s="7">
        <v>0</v>
      </c>
      <c r="T145" s="50">
        <v>0</v>
      </c>
      <c r="U145" s="49">
        <v>0</v>
      </c>
      <c r="V145" s="7">
        <v>0</v>
      </c>
      <c r="W145" s="50">
        <v>0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8">
        <f t="shared" si="17"/>
        <v>0</v>
      </c>
      <c r="BF145" s="12">
        <f t="shared" si="18"/>
        <v>0</v>
      </c>
    </row>
    <row r="146" spans="1:58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>
        <v>0</v>
      </c>
      <c r="M146" s="7">
        <v>0</v>
      </c>
      <c r="N146" s="50">
        <v>0</v>
      </c>
      <c r="O146" s="49">
        <v>0</v>
      </c>
      <c r="P146" s="7">
        <v>0</v>
      </c>
      <c r="Q146" s="50">
        <v>0</v>
      </c>
      <c r="R146" s="49">
        <v>0</v>
      </c>
      <c r="S146" s="7">
        <v>0</v>
      </c>
      <c r="T146" s="50">
        <v>0</v>
      </c>
      <c r="U146" s="49">
        <v>0</v>
      </c>
      <c r="V146" s="7">
        <v>0</v>
      </c>
      <c r="W146" s="50">
        <v>0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8">
        <f t="shared" si="17"/>
        <v>0</v>
      </c>
      <c r="BF146" s="12">
        <f t="shared" si="18"/>
        <v>0</v>
      </c>
    </row>
    <row r="147" spans="1:58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>
        <v>0</v>
      </c>
      <c r="M147" s="7">
        <v>0</v>
      </c>
      <c r="N147" s="50">
        <v>0</v>
      </c>
      <c r="O147" s="49">
        <v>0</v>
      </c>
      <c r="P147" s="7">
        <v>0</v>
      </c>
      <c r="Q147" s="50">
        <v>0</v>
      </c>
      <c r="R147" s="49">
        <v>0</v>
      </c>
      <c r="S147" s="7">
        <v>0</v>
      </c>
      <c r="T147" s="50">
        <v>0</v>
      </c>
      <c r="U147" s="49">
        <v>0</v>
      </c>
      <c r="V147" s="7">
        <v>0</v>
      </c>
      <c r="W147" s="50">
        <v>0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8">
        <f t="shared" si="17"/>
        <v>0</v>
      </c>
      <c r="BF147" s="12">
        <f t="shared" si="18"/>
        <v>0</v>
      </c>
    </row>
    <row r="148" spans="1:58" ht="15" thickBot="1" x14ac:dyDescent="0.35">
      <c r="A148" s="58"/>
      <c r="B148" s="59" t="s">
        <v>17</v>
      </c>
      <c r="C148" s="60">
        <f>SUM(C136:C147)</f>
        <v>0</v>
      </c>
      <c r="D148" s="36">
        <f>SUM(D136:D147)</f>
        <v>0</v>
      </c>
      <c r="E148" s="61"/>
      <c r="F148" s="60">
        <f>SUM(F136:F147)</f>
        <v>0</v>
      </c>
      <c r="G148" s="36">
        <f>SUM(G136:G147)</f>
        <v>0</v>
      </c>
      <c r="H148" s="61"/>
      <c r="I148" s="60">
        <f>SUM(I136:I147)</f>
        <v>0</v>
      </c>
      <c r="J148" s="36">
        <f>SUM(J136:J147)</f>
        <v>0</v>
      </c>
      <c r="K148" s="61"/>
      <c r="L148" s="60">
        <f>SUM(L136:L147)</f>
        <v>0</v>
      </c>
      <c r="M148" s="36">
        <f>SUM(M136:M147)</f>
        <v>0</v>
      </c>
      <c r="N148" s="61"/>
      <c r="O148" s="60">
        <f>SUM(O136:O147)</f>
        <v>0</v>
      </c>
      <c r="P148" s="36">
        <f>SUM(P136:P147)</f>
        <v>0</v>
      </c>
      <c r="Q148" s="61"/>
      <c r="R148" s="60">
        <f>SUM(R136:R147)</f>
        <v>0</v>
      </c>
      <c r="S148" s="36">
        <f>SUM(S136:S147)</f>
        <v>0</v>
      </c>
      <c r="T148" s="61"/>
      <c r="U148" s="60">
        <f>SUM(U136:U147)</f>
        <v>0</v>
      </c>
      <c r="V148" s="36">
        <f>SUM(V136:V147)</f>
        <v>0</v>
      </c>
      <c r="W148" s="61"/>
      <c r="X148" s="60">
        <f>SUM(X136:X147)</f>
        <v>0</v>
      </c>
      <c r="Y148" s="36">
        <f>SUM(Y136:Y147)</f>
        <v>0</v>
      </c>
      <c r="Z148" s="61"/>
      <c r="AA148" s="60">
        <f>SUM(AA136:AA147)</f>
        <v>0</v>
      </c>
      <c r="AB148" s="36">
        <f>SUM(AB136:AB147)</f>
        <v>0</v>
      </c>
      <c r="AC148" s="61"/>
      <c r="AD148" s="60">
        <f>SUM(AD136:AD147)</f>
        <v>0</v>
      </c>
      <c r="AE148" s="36">
        <f>SUM(AE136:AE147)</f>
        <v>0</v>
      </c>
      <c r="AF148" s="61"/>
      <c r="AG148" s="60">
        <f>SUM(AG136:AG147)</f>
        <v>0</v>
      </c>
      <c r="AH148" s="36">
        <f>SUM(AH136:AH147)</f>
        <v>0</v>
      </c>
      <c r="AI148" s="61"/>
      <c r="AJ148" s="60">
        <f>SUM(AJ136:AJ147)</f>
        <v>0</v>
      </c>
      <c r="AK148" s="36">
        <f>SUM(AK136:AK147)</f>
        <v>0</v>
      </c>
      <c r="AL148" s="61"/>
      <c r="AM148" s="60">
        <f>SUM(AM136:AM147)</f>
        <v>0</v>
      </c>
      <c r="AN148" s="36">
        <f>SUM(AN136:AN147)</f>
        <v>0</v>
      </c>
      <c r="AO148" s="61"/>
      <c r="AP148" s="60">
        <f>SUM(AP136:AP147)</f>
        <v>0</v>
      </c>
      <c r="AQ148" s="36">
        <f>SUM(AQ136:AQ147)</f>
        <v>0</v>
      </c>
      <c r="AR148" s="61"/>
      <c r="AS148" s="60">
        <f>SUM(AS136:AS147)</f>
        <v>0</v>
      </c>
      <c r="AT148" s="36">
        <f>SUM(AT136:AT147)</f>
        <v>0</v>
      </c>
      <c r="AU148" s="61"/>
      <c r="AV148" s="60">
        <f>SUM(AV136:AV147)</f>
        <v>0</v>
      </c>
      <c r="AW148" s="36">
        <f>SUM(AW136:AW147)</f>
        <v>0</v>
      </c>
      <c r="AX148" s="61"/>
      <c r="AY148" s="60">
        <f>SUM(AY136:AY147)</f>
        <v>0</v>
      </c>
      <c r="AZ148" s="36">
        <f>SUM(AZ136:AZ147)</f>
        <v>0</v>
      </c>
      <c r="BA148" s="61"/>
      <c r="BB148" s="60">
        <f>SUM(BB136:BB147)</f>
        <v>0</v>
      </c>
      <c r="BC148" s="36">
        <f>SUM(BC136:BC147)</f>
        <v>0</v>
      </c>
      <c r="BD148" s="61"/>
      <c r="BE148" s="37">
        <f t="shared" si="17"/>
        <v>0</v>
      </c>
      <c r="BF148" s="38">
        <f t="shared" si="18"/>
        <v>0</v>
      </c>
    </row>
    <row r="149" spans="1:58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>
        <v>0</v>
      </c>
      <c r="M149" s="7">
        <v>0</v>
      </c>
      <c r="N149" s="50">
        <v>0</v>
      </c>
      <c r="O149" s="49">
        <v>0</v>
      </c>
      <c r="P149" s="7">
        <v>0</v>
      </c>
      <c r="Q149" s="50">
        <v>0</v>
      </c>
      <c r="R149" s="49">
        <v>0</v>
      </c>
      <c r="S149" s="7">
        <v>0</v>
      </c>
      <c r="T149" s="50">
        <v>0</v>
      </c>
      <c r="U149" s="49">
        <v>0</v>
      </c>
      <c r="V149" s="7">
        <v>0</v>
      </c>
      <c r="W149" s="50">
        <v>0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8">
        <f t="shared" si="17"/>
        <v>0</v>
      </c>
      <c r="BF149" s="12">
        <f t="shared" si="18"/>
        <v>0</v>
      </c>
    </row>
    <row r="150" spans="1:58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>
        <v>0</v>
      </c>
      <c r="M150" s="7">
        <v>0</v>
      </c>
      <c r="N150" s="50">
        <v>0</v>
      </c>
      <c r="O150" s="49">
        <v>0</v>
      </c>
      <c r="P150" s="7">
        <v>0</v>
      </c>
      <c r="Q150" s="50">
        <v>0</v>
      </c>
      <c r="R150" s="49">
        <v>0</v>
      </c>
      <c r="S150" s="7">
        <v>0</v>
      </c>
      <c r="T150" s="50">
        <v>0</v>
      </c>
      <c r="U150" s="49">
        <v>0</v>
      </c>
      <c r="V150" s="7">
        <v>0</v>
      </c>
      <c r="W150" s="50">
        <v>0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8">
        <f t="shared" si="17"/>
        <v>0</v>
      </c>
      <c r="BF150" s="12">
        <f t="shared" si="18"/>
        <v>0</v>
      </c>
    </row>
    <row r="151" spans="1:58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>
        <v>0</v>
      </c>
      <c r="M151" s="7">
        <v>0</v>
      </c>
      <c r="N151" s="50">
        <v>0</v>
      </c>
      <c r="O151" s="49">
        <v>0</v>
      </c>
      <c r="P151" s="7">
        <v>0</v>
      </c>
      <c r="Q151" s="50">
        <v>0</v>
      </c>
      <c r="R151" s="49">
        <v>0</v>
      </c>
      <c r="S151" s="7">
        <v>0</v>
      </c>
      <c r="T151" s="50">
        <v>0</v>
      </c>
      <c r="U151" s="49">
        <v>0</v>
      </c>
      <c r="V151" s="7">
        <v>0</v>
      </c>
      <c r="W151" s="50">
        <v>0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8">
        <f t="shared" si="17"/>
        <v>0</v>
      </c>
      <c r="BF151" s="12">
        <f t="shared" si="18"/>
        <v>0</v>
      </c>
    </row>
    <row r="152" spans="1:58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>
        <v>0</v>
      </c>
      <c r="M152" s="7">
        <v>0</v>
      </c>
      <c r="N152" s="50">
        <v>0</v>
      </c>
      <c r="O152" s="49">
        <v>0</v>
      </c>
      <c r="P152" s="7">
        <v>0</v>
      </c>
      <c r="Q152" s="50">
        <v>0</v>
      </c>
      <c r="R152" s="49">
        <v>0</v>
      </c>
      <c r="S152" s="7">
        <v>0</v>
      </c>
      <c r="T152" s="50">
        <v>0</v>
      </c>
      <c r="U152" s="49">
        <v>0</v>
      </c>
      <c r="V152" s="7">
        <v>0</v>
      </c>
      <c r="W152" s="50">
        <v>0</v>
      </c>
      <c r="X152" s="49">
        <v>0</v>
      </c>
      <c r="Y152" s="7">
        <v>0</v>
      </c>
      <c r="Z152" s="50">
        <v>0</v>
      </c>
      <c r="AA152" s="49">
        <v>0</v>
      </c>
      <c r="AB152" s="7">
        <v>0</v>
      </c>
      <c r="AC152" s="50">
        <v>0</v>
      </c>
      <c r="AD152" s="49">
        <v>0</v>
      </c>
      <c r="AE152" s="7">
        <v>0</v>
      </c>
      <c r="AF152" s="50">
        <v>0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8">
        <f t="shared" si="17"/>
        <v>0</v>
      </c>
      <c r="BF152" s="12">
        <f t="shared" si="18"/>
        <v>0</v>
      </c>
    </row>
    <row r="153" spans="1:58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>
        <v>0</v>
      </c>
      <c r="M153" s="7">
        <v>0</v>
      </c>
      <c r="N153" s="50">
        <v>0</v>
      </c>
      <c r="O153" s="49">
        <v>0</v>
      </c>
      <c r="P153" s="7">
        <v>0</v>
      </c>
      <c r="Q153" s="50">
        <v>0</v>
      </c>
      <c r="R153" s="49">
        <v>0</v>
      </c>
      <c r="S153" s="7">
        <v>0</v>
      </c>
      <c r="T153" s="50">
        <v>0</v>
      </c>
      <c r="U153" s="49">
        <v>0</v>
      </c>
      <c r="V153" s="7">
        <v>0</v>
      </c>
      <c r="W153" s="50">
        <v>0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0</v>
      </c>
      <c r="AQ153" s="7">
        <v>0</v>
      </c>
      <c r="AR153" s="50">
        <v>0</v>
      </c>
      <c r="AS153" s="49">
        <v>0</v>
      </c>
      <c r="AT153" s="7">
        <v>0</v>
      </c>
      <c r="AU153" s="50">
        <v>0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8">
        <f t="shared" si="17"/>
        <v>0</v>
      </c>
      <c r="BF153" s="12">
        <f t="shared" si="18"/>
        <v>0</v>
      </c>
    </row>
    <row r="154" spans="1:58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>
        <v>0</v>
      </c>
      <c r="M154" s="7">
        <v>0</v>
      </c>
      <c r="N154" s="50">
        <v>0</v>
      </c>
      <c r="O154" s="49">
        <v>0</v>
      </c>
      <c r="P154" s="7">
        <v>0</v>
      </c>
      <c r="Q154" s="50">
        <v>0</v>
      </c>
      <c r="R154" s="49">
        <v>0</v>
      </c>
      <c r="S154" s="7">
        <v>0</v>
      </c>
      <c r="T154" s="50">
        <v>0</v>
      </c>
      <c r="U154" s="49">
        <v>0</v>
      </c>
      <c r="V154" s="7">
        <v>0</v>
      </c>
      <c r="W154" s="50">
        <v>0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8">
        <f t="shared" si="17"/>
        <v>0</v>
      </c>
      <c r="BF154" s="12">
        <f t="shared" si="18"/>
        <v>0</v>
      </c>
    </row>
    <row r="155" spans="1:58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>
        <v>0</v>
      </c>
      <c r="M155" s="7">
        <v>0</v>
      </c>
      <c r="N155" s="50">
        <v>0</v>
      </c>
      <c r="O155" s="49">
        <v>0</v>
      </c>
      <c r="P155" s="7">
        <v>0</v>
      </c>
      <c r="Q155" s="50">
        <v>0</v>
      </c>
      <c r="R155" s="49">
        <v>0</v>
      </c>
      <c r="S155" s="7">
        <v>0</v>
      </c>
      <c r="T155" s="50">
        <v>0</v>
      </c>
      <c r="U155" s="49">
        <v>0</v>
      </c>
      <c r="V155" s="7">
        <v>0</v>
      </c>
      <c r="W155" s="50">
        <v>0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8">
        <f t="shared" ref="BE155:BE186" si="19">SUM(BB155,AY155,AV155,AS155,AG155,AD155,AA155,X155,U155,R155,L155,I155,C155,AP155,F155,AJ155,AM155)</f>
        <v>0</v>
      </c>
      <c r="BF155" s="12">
        <f t="shared" ref="BF155:BF186" si="20">SUM(BC155,AZ155,AW155,AT155,AH155,AE155,AB155,Y155,V155,S155,M155,J155,D155,AQ155,G155,AK155,AN155)</f>
        <v>0</v>
      </c>
    </row>
    <row r="156" spans="1:58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>
        <v>0</v>
      </c>
      <c r="M156" s="7">
        <v>0</v>
      </c>
      <c r="N156" s="50">
        <v>0</v>
      </c>
      <c r="O156" s="49">
        <v>0</v>
      </c>
      <c r="P156" s="7">
        <v>0</v>
      </c>
      <c r="Q156" s="50">
        <v>0</v>
      </c>
      <c r="R156" s="49">
        <v>0</v>
      </c>
      <c r="S156" s="7">
        <v>0</v>
      </c>
      <c r="T156" s="50">
        <v>0</v>
      </c>
      <c r="U156" s="49">
        <v>0</v>
      </c>
      <c r="V156" s="7">
        <v>0</v>
      </c>
      <c r="W156" s="50">
        <v>0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8">
        <f t="shared" si="19"/>
        <v>0</v>
      </c>
      <c r="BF156" s="12">
        <f t="shared" si="20"/>
        <v>0</v>
      </c>
    </row>
    <row r="157" spans="1:58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</v>
      </c>
      <c r="J157" s="7">
        <v>0</v>
      </c>
      <c r="K157" s="50">
        <v>0</v>
      </c>
      <c r="L157" s="49">
        <v>0</v>
      </c>
      <c r="M157" s="7">
        <v>0</v>
      </c>
      <c r="N157" s="50">
        <v>0</v>
      </c>
      <c r="O157" s="49">
        <v>0</v>
      </c>
      <c r="P157" s="7">
        <v>0</v>
      </c>
      <c r="Q157" s="50">
        <v>0</v>
      </c>
      <c r="R157" s="49">
        <v>0</v>
      </c>
      <c r="S157" s="7">
        <v>0</v>
      </c>
      <c r="T157" s="50">
        <v>0</v>
      </c>
      <c r="U157" s="49">
        <v>0</v>
      </c>
      <c r="V157" s="7">
        <v>0</v>
      </c>
      <c r="W157" s="50">
        <v>0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8">
        <f t="shared" si="19"/>
        <v>0</v>
      </c>
      <c r="BF157" s="12">
        <f t="shared" si="20"/>
        <v>0</v>
      </c>
    </row>
    <row r="158" spans="1:58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>
        <v>0</v>
      </c>
      <c r="M158" s="7">
        <v>0</v>
      </c>
      <c r="N158" s="50">
        <v>0</v>
      </c>
      <c r="O158" s="49">
        <v>0</v>
      </c>
      <c r="P158" s="7">
        <v>0</v>
      </c>
      <c r="Q158" s="50">
        <v>0</v>
      </c>
      <c r="R158" s="49">
        <v>0</v>
      </c>
      <c r="S158" s="7">
        <v>0</v>
      </c>
      <c r="T158" s="50">
        <v>0</v>
      </c>
      <c r="U158" s="49">
        <v>0</v>
      </c>
      <c r="V158" s="7">
        <v>0</v>
      </c>
      <c r="W158" s="50">
        <v>0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8">
        <f t="shared" si="19"/>
        <v>0</v>
      </c>
      <c r="BF158" s="12">
        <f t="shared" si="20"/>
        <v>0</v>
      </c>
    </row>
    <row r="159" spans="1:58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>
        <v>0</v>
      </c>
      <c r="M159" s="7">
        <v>0</v>
      </c>
      <c r="N159" s="50">
        <v>0</v>
      </c>
      <c r="O159" s="49">
        <v>0</v>
      </c>
      <c r="P159" s="7">
        <v>0</v>
      </c>
      <c r="Q159" s="50">
        <v>0</v>
      </c>
      <c r="R159" s="49">
        <v>0</v>
      </c>
      <c r="S159" s="7">
        <v>0</v>
      </c>
      <c r="T159" s="50">
        <v>0</v>
      </c>
      <c r="U159" s="49">
        <v>0</v>
      </c>
      <c r="V159" s="7">
        <v>0</v>
      </c>
      <c r="W159" s="50">
        <v>0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0</v>
      </c>
      <c r="AQ159" s="7">
        <v>0</v>
      </c>
      <c r="AR159" s="50">
        <v>0</v>
      </c>
      <c r="AS159" s="49">
        <v>0</v>
      </c>
      <c r="AT159" s="7">
        <v>0</v>
      </c>
      <c r="AU159" s="50">
        <v>0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8">
        <f t="shared" si="19"/>
        <v>0</v>
      </c>
      <c r="BF159" s="12">
        <f t="shared" si="20"/>
        <v>0</v>
      </c>
    </row>
    <row r="160" spans="1:58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>
        <v>0</v>
      </c>
      <c r="M160" s="7">
        <v>0</v>
      </c>
      <c r="N160" s="50">
        <v>0</v>
      </c>
      <c r="O160" s="49">
        <v>0</v>
      </c>
      <c r="P160" s="7">
        <v>0</v>
      </c>
      <c r="Q160" s="50">
        <v>0</v>
      </c>
      <c r="R160" s="49">
        <v>0</v>
      </c>
      <c r="S160" s="7">
        <v>0</v>
      </c>
      <c r="T160" s="50">
        <v>0</v>
      </c>
      <c r="U160" s="49">
        <v>0</v>
      </c>
      <c r="V160" s="7">
        <v>0</v>
      </c>
      <c r="W160" s="50">
        <v>0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8">
        <f t="shared" si="19"/>
        <v>0</v>
      </c>
      <c r="BF160" s="12">
        <f t="shared" si="20"/>
        <v>0</v>
      </c>
    </row>
    <row r="161" spans="1:58" ht="15" thickBot="1" x14ac:dyDescent="0.35">
      <c r="A161" s="58"/>
      <c r="B161" s="59" t="s">
        <v>17</v>
      </c>
      <c r="C161" s="60">
        <f>SUM(C149:C160)</f>
        <v>0</v>
      </c>
      <c r="D161" s="36">
        <f>SUM(D149:D160)</f>
        <v>0</v>
      </c>
      <c r="E161" s="61"/>
      <c r="F161" s="60">
        <f>SUM(F149:F160)</f>
        <v>0</v>
      </c>
      <c r="G161" s="36">
        <f>SUM(G149:G160)</f>
        <v>0</v>
      </c>
      <c r="H161" s="61"/>
      <c r="I161" s="60">
        <f>SUM(I149:I160)</f>
        <v>0</v>
      </c>
      <c r="J161" s="36">
        <f>SUM(J149:J160)</f>
        <v>0</v>
      </c>
      <c r="K161" s="61"/>
      <c r="L161" s="60">
        <f>SUM(L149:L160)</f>
        <v>0</v>
      </c>
      <c r="M161" s="36">
        <f>SUM(M149:M160)</f>
        <v>0</v>
      </c>
      <c r="N161" s="61"/>
      <c r="O161" s="60">
        <f>SUM(O149:O160)</f>
        <v>0</v>
      </c>
      <c r="P161" s="36">
        <f>SUM(P149:P160)</f>
        <v>0</v>
      </c>
      <c r="Q161" s="61"/>
      <c r="R161" s="60">
        <f>SUM(R149:R160)</f>
        <v>0</v>
      </c>
      <c r="S161" s="36">
        <f>SUM(S149:S160)</f>
        <v>0</v>
      </c>
      <c r="T161" s="61"/>
      <c r="U161" s="60">
        <f>SUM(U149:U160)</f>
        <v>0</v>
      </c>
      <c r="V161" s="36">
        <f>SUM(V149:V160)</f>
        <v>0</v>
      </c>
      <c r="W161" s="61"/>
      <c r="X161" s="60">
        <f>SUM(X149:X160)</f>
        <v>0</v>
      </c>
      <c r="Y161" s="36">
        <f>SUM(Y149:Y160)</f>
        <v>0</v>
      </c>
      <c r="Z161" s="61"/>
      <c r="AA161" s="60">
        <f>SUM(AA149:AA160)</f>
        <v>0</v>
      </c>
      <c r="AB161" s="36">
        <f>SUM(AB149:AB160)</f>
        <v>0</v>
      </c>
      <c r="AC161" s="61"/>
      <c r="AD161" s="60">
        <f>SUM(AD149:AD160)</f>
        <v>0</v>
      </c>
      <c r="AE161" s="36">
        <f>SUM(AE149:AE160)</f>
        <v>0</v>
      </c>
      <c r="AF161" s="61"/>
      <c r="AG161" s="60">
        <f>SUM(AG149:AG160)</f>
        <v>0</v>
      </c>
      <c r="AH161" s="36">
        <f>SUM(AH149:AH160)</f>
        <v>0</v>
      </c>
      <c r="AI161" s="61"/>
      <c r="AJ161" s="60">
        <f>SUM(AJ149:AJ160)</f>
        <v>0</v>
      </c>
      <c r="AK161" s="36">
        <f>SUM(AK149:AK160)</f>
        <v>0</v>
      </c>
      <c r="AL161" s="61"/>
      <c r="AM161" s="60">
        <f>SUM(AM149:AM160)</f>
        <v>0</v>
      </c>
      <c r="AN161" s="36">
        <f>SUM(AN149:AN160)</f>
        <v>0</v>
      </c>
      <c r="AO161" s="61"/>
      <c r="AP161" s="60">
        <f>SUM(AP149:AP160)</f>
        <v>0</v>
      </c>
      <c r="AQ161" s="36">
        <f>SUM(AQ149:AQ160)</f>
        <v>0</v>
      </c>
      <c r="AR161" s="61"/>
      <c r="AS161" s="60">
        <f>SUM(AS149:AS160)</f>
        <v>0</v>
      </c>
      <c r="AT161" s="36">
        <f>SUM(AT149:AT160)</f>
        <v>0</v>
      </c>
      <c r="AU161" s="61"/>
      <c r="AV161" s="60">
        <f>SUM(AV149:AV160)</f>
        <v>0</v>
      </c>
      <c r="AW161" s="36">
        <f>SUM(AW149:AW160)</f>
        <v>0</v>
      </c>
      <c r="AX161" s="61"/>
      <c r="AY161" s="60">
        <f>SUM(AY149:AY160)</f>
        <v>0</v>
      </c>
      <c r="AZ161" s="36">
        <f>SUM(AZ149:AZ160)</f>
        <v>0</v>
      </c>
      <c r="BA161" s="61"/>
      <c r="BB161" s="60">
        <f>SUM(BB149:BB160)</f>
        <v>0</v>
      </c>
      <c r="BC161" s="36">
        <f>SUM(BC149:BC160)</f>
        <v>0</v>
      </c>
      <c r="BD161" s="61"/>
      <c r="BE161" s="37">
        <f t="shared" si="19"/>
        <v>0</v>
      </c>
      <c r="BF161" s="38">
        <f t="shared" si="20"/>
        <v>0</v>
      </c>
    </row>
    <row r="162" spans="1:58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>
        <v>0</v>
      </c>
      <c r="M162" s="7">
        <v>0</v>
      </c>
      <c r="N162" s="50">
        <v>0</v>
      </c>
      <c r="O162" s="49">
        <v>0</v>
      </c>
      <c r="P162" s="7">
        <v>0</v>
      </c>
      <c r="Q162" s="50">
        <v>0</v>
      </c>
      <c r="R162" s="49">
        <v>0</v>
      </c>
      <c r="S162" s="7">
        <v>0</v>
      </c>
      <c r="T162" s="50">
        <v>0</v>
      </c>
      <c r="U162" s="49">
        <v>0</v>
      </c>
      <c r="V162" s="7">
        <v>0</v>
      </c>
      <c r="W162" s="50">
        <v>0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8">
        <f t="shared" si="19"/>
        <v>0</v>
      </c>
      <c r="BF162" s="12">
        <f t="shared" si="20"/>
        <v>0</v>
      </c>
    </row>
    <row r="163" spans="1:58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>
        <v>0</v>
      </c>
      <c r="M163" s="7">
        <v>0</v>
      </c>
      <c r="N163" s="50">
        <v>0</v>
      </c>
      <c r="O163" s="49">
        <v>0</v>
      </c>
      <c r="P163" s="7">
        <v>0</v>
      </c>
      <c r="Q163" s="50">
        <v>0</v>
      </c>
      <c r="R163" s="49">
        <v>0</v>
      </c>
      <c r="S163" s="7">
        <v>0</v>
      </c>
      <c r="T163" s="50">
        <v>0</v>
      </c>
      <c r="U163" s="49">
        <v>0</v>
      </c>
      <c r="V163" s="7">
        <v>0</v>
      </c>
      <c r="W163" s="50">
        <v>0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0</v>
      </c>
      <c r="AQ163" s="7">
        <v>0</v>
      </c>
      <c r="AR163" s="50">
        <v>0</v>
      </c>
      <c r="AS163" s="49">
        <v>0</v>
      </c>
      <c r="AT163" s="7">
        <v>0</v>
      </c>
      <c r="AU163" s="50">
        <v>0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8">
        <f t="shared" si="19"/>
        <v>0</v>
      </c>
      <c r="BF163" s="12">
        <f t="shared" si="20"/>
        <v>0</v>
      </c>
    </row>
    <row r="164" spans="1:58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>
        <v>0</v>
      </c>
      <c r="M164" s="7">
        <v>0</v>
      </c>
      <c r="N164" s="50">
        <v>0</v>
      </c>
      <c r="O164" s="49">
        <v>0</v>
      </c>
      <c r="P164" s="7">
        <v>0</v>
      </c>
      <c r="Q164" s="50">
        <v>0</v>
      </c>
      <c r="R164" s="49">
        <v>0</v>
      </c>
      <c r="S164" s="7">
        <v>0</v>
      </c>
      <c r="T164" s="50">
        <v>0</v>
      </c>
      <c r="U164" s="49">
        <v>0</v>
      </c>
      <c r="V164" s="7">
        <v>0</v>
      </c>
      <c r="W164" s="50">
        <v>0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0</v>
      </c>
      <c r="AQ164" s="7">
        <v>0</v>
      </c>
      <c r="AR164" s="50">
        <v>0</v>
      </c>
      <c r="AS164" s="49">
        <v>0</v>
      </c>
      <c r="AT164" s="7">
        <v>0</v>
      </c>
      <c r="AU164" s="50">
        <v>0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8">
        <f t="shared" si="19"/>
        <v>0</v>
      </c>
      <c r="BF164" s="12">
        <f t="shared" si="20"/>
        <v>0</v>
      </c>
    </row>
    <row r="165" spans="1:58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</v>
      </c>
      <c r="G165" s="7">
        <v>0</v>
      </c>
      <c r="H165" s="50">
        <v>0</v>
      </c>
      <c r="I165" s="49">
        <v>0</v>
      </c>
      <c r="J165" s="7">
        <v>0</v>
      </c>
      <c r="K165" s="50">
        <v>0</v>
      </c>
      <c r="L165" s="49">
        <v>0</v>
      </c>
      <c r="M165" s="7">
        <v>0</v>
      </c>
      <c r="N165" s="50">
        <v>0</v>
      </c>
      <c r="O165" s="49">
        <v>0</v>
      </c>
      <c r="P165" s="7">
        <v>0</v>
      </c>
      <c r="Q165" s="50">
        <v>0</v>
      </c>
      <c r="R165" s="49">
        <v>0</v>
      </c>
      <c r="S165" s="7">
        <v>0</v>
      </c>
      <c r="T165" s="50">
        <v>0</v>
      </c>
      <c r="U165" s="49">
        <v>0</v>
      </c>
      <c r="V165" s="7">
        <v>0</v>
      </c>
      <c r="W165" s="50">
        <v>0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8">
        <f t="shared" si="19"/>
        <v>0</v>
      </c>
      <c r="BF165" s="12">
        <f t="shared" si="20"/>
        <v>0</v>
      </c>
    </row>
    <row r="166" spans="1:58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>
        <v>0</v>
      </c>
      <c r="M166" s="7">
        <v>0</v>
      </c>
      <c r="N166" s="50">
        <v>0</v>
      </c>
      <c r="O166" s="49">
        <v>0</v>
      </c>
      <c r="P166" s="7">
        <v>0</v>
      </c>
      <c r="Q166" s="50">
        <v>0</v>
      </c>
      <c r="R166" s="49">
        <v>0</v>
      </c>
      <c r="S166" s="7">
        <v>0</v>
      </c>
      <c r="T166" s="50">
        <v>0</v>
      </c>
      <c r="U166" s="49">
        <v>0</v>
      </c>
      <c r="V166" s="7">
        <v>0</v>
      </c>
      <c r="W166" s="50">
        <v>0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8">
        <f t="shared" si="19"/>
        <v>0</v>
      </c>
      <c r="BF166" s="12">
        <f t="shared" si="20"/>
        <v>0</v>
      </c>
    </row>
    <row r="167" spans="1:58" x14ac:dyDescent="0.3">
      <c r="A167" s="42">
        <v>2016</v>
      </c>
      <c r="B167" s="43" t="s">
        <v>10</v>
      </c>
      <c r="C167" s="49">
        <v>0</v>
      </c>
      <c r="D167" s="7">
        <v>0</v>
      </c>
      <c r="E167" s="50">
        <v>0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>
        <v>0</v>
      </c>
      <c r="M167" s="7">
        <v>0</v>
      </c>
      <c r="N167" s="50">
        <v>0</v>
      </c>
      <c r="O167" s="49">
        <v>0</v>
      </c>
      <c r="P167" s="7">
        <v>0</v>
      </c>
      <c r="Q167" s="50">
        <v>0</v>
      </c>
      <c r="R167" s="49">
        <v>0</v>
      </c>
      <c r="S167" s="7">
        <v>0</v>
      </c>
      <c r="T167" s="50">
        <v>0</v>
      </c>
      <c r="U167" s="49">
        <v>0</v>
      </c>
      <c r="V167" s="7">
        <v>0</v>
      </c>
      <c r="W167" s="50">
        <v>0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0</v>
      </c>
      <c r="AE167" s="7">
        <v>0</v>
      </c>
      <c r="AF167" s="50">
        <v>0</v>
      </c>
      <c r="AG167" s="49">
        <v>0</v>
      </c>
      <c r="AH167" s="7">
        <v>0</v>
      </c>
      <c r="AI167" s="50">
        <v>0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0</v>
      </c>
      <c r="AQ167" s="7">
        <v>0</v>
      </c>
      <c r="AR167" s="50">
        <v>0</v>
      </c>
      <c r="AS167" s="49">
        <v>0</v>
      </c>
      <c r="AT167" s="7">
        <v>0</v>
      </c>
      <c r="AU167" s="50">
        <v>0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8">
        <f t="shared" si="19"/>
        <v>0</v>
      </c>
      <c r="BF167" s="12">
        <f t="shared" si="20"/>
        <v>0</v>
      </c>
    </row>
    <row r="168" spans="1:58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>
        <v>0</v>
      </c>
      <c r="M168" s="7">
        <v>0</v>
      </c>
      <c r="N168" s="50">
        <v>0</v>
      </c>
      <c r="O168" s="49">
        <v>0</v>
      </c>
      <c r="P168" s="7">
        <v>0</v>
      </c>
      <c r="Q168" s="50">
        <v>0</v>
      </c>
      <c r="R168" s="49">
        <v>0</v>
      </c>
      <c r="S168" s="7">
        <v>0</v>
      </c>
      <c r="T168" s="50">
        <v>0</v>
      </c>
      <c r="U168" s="49">
        <v>0</v>
      </c>
      <c r="V168" s="7">
        <v>0</v>
      </c>
      <c r="W168" s="50">
        <v>0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0</v>
      </c>
      <c r="AQ168" s="7">
        <v>0</v>
      </c>
      <c r="AR168" s="50">
        <v>0</v>
      </c>
      <c r="AS168" s="49">
        <v>0</v>
      </c>
      <c r="AT168" s="7">
        <v>0</v>
      </c>
      <c r="AU168" s="50">
        <v>0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8">
        <f t="shared" si="19"/>
        <v>0</v>
      </c>
      <c r="BF168" s="12">
        <f t="shared" si="20"/>
        <v>0</v>
      </c>
    </row>
    <row r="169" spans="1:58" x14ac:dyDescent="0.3">
      <c r="A169" s="42">
        <v>2016</v>
      </c>
      <c r="B169" s="43" t="s">
        <v>12</v>
      </c>
      <c r="C169" s="49">
        <v>0</v>
      </c>
      <c r="D169" s="7">
        <v>0</v>
      </c>
      <c r="E169" s="50">
        <v>0</v>
      </c>
      <c r="F169" s="49">
        <v>0</v>
      </c>
      <c r="G169" s="7">
        <v>0</v>
      </c>
      <c r="H169" s="50">
        <v>0</v>
      </c>
      <c r="I169" s="49">
        <v>0</v>
      </c>
      <c r="J169" s="7">
        <v>0</v>
      </c>
      <c r="K169" s="50">
        <v>0</v>
      </c>
      <c r="L169" s="49">
        <v>0</v>
      </c>
      <c r="M169" s="7">
        <v>0</v>
      </c>
      <c r="N169" s="50">
        <v>0</v>
      </c>
      <c r="O169" s="49">
        <v>0</v>
      </c>
      <c r="P169" s="7">
        <v>0</v>
      </c>
      <c r="Q169" s="50">
        <v>0</v>
      </c>
      <c r="R169" s="49">
        <v>0</v>
      </c>
      <c r="S169" s="7">
        <v>0</v>
      </c>
      <c r="T169" s="50">
        <v>0</v>
      </c>
      <c r="U169" s="49">
        <v>0</v>
      </c>
      <c r="V169" s="7">
        <v>0</v>
      </c>
      <c r="W169" s="50">
        <v>0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8">
        <f t="shared" si="19"/>
        <v>0</v>
      </c>
      <c r="BF169" s="12">
        <f t="shared" si="20"/>
        <v>0</v>
      </c>
    </row>
    <row r="170" spans="1:58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</v>
      </c>
      <c r="G170" s="7">
        <v>0</v>
      </c>
      <c r="H170" s="50">
        <v>0</v>
      </c>
      <c r="I170" s="49">
        <v>0</v>
      </c>
      <c r="J170" s="7">
        <v>0</v>
      </c>
      <c r="K170" s="50">
        <v>0</v>
      </c>
      <c r="L170" s="49">
        <v>0</v>
      </c>
      <c r="M170" s="7">
        <v>0</v>
      </c>
      <c r="N170" s="50">
        <v>0</v>
      </c>
      <c r="O170" s="49">
        <v>0</v>
      </c>
      <c r="P170" s="7">
        <v>0</v>
      </c>
      <c r="Q170" s="50">
        <v>0</v>
      </c>
      <c r="R170" s="49">
        <v>0</v>
      </c>
      <c r="S170" s="7">
        <v>0</v>
      </c>
      <c r="T170" s="50">
        <v>0</v>
      </c>
      <c r="U170" s="49">
        <v>0</v>
      </c>
      <c r="V170" s="7">
        <v>0</v>
      </c>
      <c r="W170" s="50">
        <v>0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8">
        <f t="shared" si="19"/>
        <v>0</v>
      </c>
      <c r="BF170" s="12">
        <f t="shared" si="20"/>
        <v>0</v>
      </c>
    </row>
    <row r="171" spans="1:58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0</v>
      </c>
      <c r="G171" s="7">
        <v>0</v>
      </c>
      <c r="H171" s="50">
        <v>0</v>
      </c>
      <c r="I171" s="49">
        <v>0</v>
      </c>
      <c r="J171" s="7">
        <v>0</v>
      </c>
      <c r="K171" s="50">
        <v>0</v>
      </c>
      <c r="L171" s="49">
        <v>0</v>
      </c>
      <c r="M171" s="7">
        <v>0</v>
      </c>
      <c r="N171" s="50">
        <v>0</v>
      </c>
      <c r="O171" s="49">
        <v>0</v>
      </c>
      <c r="P171" s="7">
        <v>0</v>
      </c>
      <c r="Q171" s="50">
        <v>0</v>
      </c>
      <c r="R171" s="49">
        <v>0</v>
      </c>
      <c r="S171" s="7">
        <v>0</v>
      </c>
      <c r="T171" s="50">
        <v>0</v>
      </c>
      <c r="U171" s="49">
        <v>0</v>
      </c>
      <c r="V171" s="7">
        <v>0</v>
      </c>
      <c r="W171" s="50">
        <v>0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0</v>
      </c>
      <c r="AE171" s="7">
        <v>0</v>
      </c>
      <c r="AF171" s="50">
        <v>0</v>
      </c>
      <c r="AG171" s="49">
        <v>0</v>
      </c>
      <c r="AH171" s="7">
        <v>0</v>
      </c>
      <c r="AI171" s="50">
        <v>0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8">
        <f t="shared" si="19"/>
        <v>0</v>
      </c>
      <c r="BF171" s="12">
        <f t="shared" si="20"/>
        <v>0</v>
      </c>
    </row>
    <row r="172" spans="1:58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>
        <v>0</v>
      </c>
      <c r="M172" s="7">
        <v>0</v>
      </c>
      <c r="N172" s="50">
        <v>0</v>
      </c>
      <c r="O172" s="49">
        <v>0</v>
      </c>
      <c r="P172" s="7">
        <v>0</v>
      </c>
      <c r="Q172" s="50">
        <v>0</v>
      </c>
      <c r="R172" s="49">
        <v>0</v>
      </c>
      <c r="S172" s="7">
        <v>0</v>
      </c>
      <c r="T172" s="50">
        <v>0</v>
      </c>
      <c r="U172" s="49">
        <v>0</v>
      </c>
      <c r="V172" s="7">
        <v>0</v>
      </c>
      <c r="W172" s="50">
        <v>0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0</v>
      </c>
      <c r="AQ172" s="7">
        <v>0</v>
      </c>
      <c r="AR172" s="50">
        <v>0</v>
      </c>
      <c r="AS172" s="49">
        <v>0</v>
      </c>
      <c r="AT172" s="7">
        <v>0</v>
      </c>
      <c r="AU172" s="50">
        <v>0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8">
        <f t="shared" si="19"/>
        <v>0</v>
      </c>
      <c r="BF172" s="12">
        <f t="shared" si="20"/>
        <v>0</v>
      </c>
    </row>
    <row r="173" spans="1:58" x14ac:dyDescent="0.3">
      <c r="A173" s="42">
        <v>2016</v>
      </c>
      <c r="B173" s="43" t="s">
        <v>16</v>
      </c>
      <c r="C173" s="49">
        <v>0</v>
      </c>
      <c r="D173" s="7">
        <v>0</v>
      </c>
      <c r="E173" s="50">
        <v>0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>
        <v>0</v>
      </c>
      <c r="M173" s="7">
        <v>0</v>
      </c>
      <c r="N173" s="50">
        <v>0</v>
      </c>
      <c r="O173" s="49">
        <v>0</v>
      </c>
      <c r="P173" s="7">
        <v>0</v>
      </c>
      <c r="Q173" s="50">
        <v>0</v>
      </c>
      <c r="R173" s="49">
        <v>0</v>
      </c>
      <c r="S173" s="7">
        <v>0</v>
      </c>
      <c r="T173" s="50">
        <v>0</v>
      </c>
      <c r="U173" s="49">
        <v>0</v>
      </c>
      <c r="V173" s="7">
        <v>0</v>
      </c>
      <c r="W173" s="50">
        <v>0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8">
        <f t="shared" si="19"/>
        <v>0</v>
      </c>
      <c r="BF173" s="12">
        <f t="shared" si="20"/>
        <v>0</v>
      </c>
    </row>
    <row r="174" spans="1:58" ht="15" thickBot="1" x14ac:dyDescent="0.35">
      <c r="A174" s="58"/>
      <c r="B174" s="59" t="s">
        <v>17</v>
      </c>
      <c r="C174" s="60">
        <f>SUM(C162:C173)</f>
        <v>0</v>
      </c>
      <c r="D174" s="36">
        <f>SUM(D162:D173)</f>
        <v>0</v>
      </c>
      <c r="E174" s="61"/>
      <c r="F174" s="60">
        <f>SUM(F162:F173)</f>
        <v>0</v>
      </c>
      <c r="G174" s="36">
        <f>SUM(G162:G173)</f>
        <v>0</v>
      </c>
      <c r="H174" s="61"/>
      <c r="I174" s="60">
        <f>SUM(I162:I173)</f>
        <v>0</v>
      </c>
      <c r="J174" s="36">
        <f>SUM(J162:J173)</f>
        <v>0</v>
      </c>
      <c r="K174" s="61"/>
      <c r="L174" s="60">
        <f>SUM(L162:L173)</f>
        <v>0</v>
      </c>
      <c r="M174" s="36">
        <f>SUM(M162:M173)</f>
        <v>0</v>
      </c>
      <c r="N174" s="61"/>
      <c r="O174" s="60">
        <f>SUM(O162:O173)</f>
        <v>0</v>
      </c>
      <c r="P174" s="36">
        <f>SUM(P162:P173)</f>
        <v>0</v>
      </c>
      <c r="Q174" s="61"/>
      <c r="R174" s="60">
        <f>SUM(R162:R173)</f>
        <v>0</v>
      </c>
      <c r="S174" s="36">
        <f>SUM(S162:S173)</f>
        <v>0</v>
      </c>
      <c r="T174" s="61"/>
      <c r="U174" s="60">
        <f>SUM(U162:U173)</f>
        <v>0</v>
      </c>
      <c r="V174" s="36">
        <f>SUM(V162:V173)</f>
        <v>0</v>
      </c>
      <c r="W174" s="61"/>
      <c r="X174" s="60">
        <f>SUM(X162:X173)</f>
        <v>0</v>
      </c>
      <c r="Y174" s="36">
        <f>SUM(Y162:Y173)</f>
        <v>0</v>
      </c>
      <c r="Z174" s="61"/>
      <c r="AA174" s="60">
        <f>SUM(AA162:AA173)</f>
        <v>0</v>
      </c>
      <c r="AB174" s="36">
        <f>SUM(AB162:AB173)</f>
        <v>0</v>
      </c>
      <c r="AC174" s="61"/>
      <c r="AD174" s="60">
        <f>SUM(AD162:AD173)</f>
        <v>0</v>
      </c>
      <c r="AE174" s="36">
        <f>SUM(AE162:AE173)</f>
        <v>0</v>
      </c>
      <c r="AF174" s="61"/>
      <c r="AG174" s="60">
        <f>SUM(AG162:AG173)</f>
        <v>0</v>
      </c>
      <c r="AH174" s="36">
        <f>SUM(AH162:AH173)</f>
        <v>0</v>
      </c>
      <c r="AI174" s="61"/>
      <c r="AJ174" s="60">
        <f>SUM(AJ162:AJ173)</f>
        <v>0</v>
      </c>
      <c r="AK174" s="36">
        <f>SUM(AK162:AK173)</f>
        <v>0</v>
      </c>
      <c r="AL174" s="61"/>
      <c r="AM174" s="60">
        <f>SUM(AM162:AM173)</f>
        <v>0</v>
      </c>
      <c r="AN174" s="36">
        <f>SUM(AN162:AN173)</f>
        <v>0</v>
      </c>
      <c r="AO174" s="61"/>
      <c r="AP174" s="60">
        <f>SUM(AP162:AP173)</f>
        <v>0</v>
      </c>
      <c r="AQ174" s="36">
        <f>SUM(AQ162:AQ173)</f>
        <v>0</v>
      </c>
      <c r="AR174" s="61"/>
      <c r="AS174" s="60">
        <f>SUM(AS162:AS173)</f>
        <v>0</v>
      </c>
      <c r="AT174" s="36">
        <f>SUM(AT162:AT173)</f>
        <v>0</v>
      </c>
      <c r="AU174" s="61"/>
      <c r="AV174" s="60">
        <f>SUM(AV162:AV173)</f>
        <v>0</v>
      </c>
      <c r="AW174" s="36">
        <f>SUM(AW162:AW173)</f>
        <v>0</v>
      </c>
      <c r="AX174" s="61"/>
      <c r="AY174" s="60">
        <f>SUM(AY162:AY173)</f>
        <v>0</v>
      </c>
      <c r="AZ174" s="36">
        <f>SUM(AZ162:AZ173)</f>
        <v>0</v>
      </c>
      <c r="BA174" s="61"/>
      <c r="BB174" s="60">
        <f>SUM(BB162:BB173)</f>
        <v>0</v>
      </c>
      <c r="BC174" s="36">
        <f>SUM(BC162:BC173)</f>
        <v>0</v>
      </c>
      <c r="BD174" s="61"/>
      <c r="BE174" s="37">
        <f t="shared" si="19"/>
        <v>0</v>
      </c>
      <c r="BF174" s="38">
        <f t="shared" si="20"/>
        <v>0</v>
      </c>
    </row>
    <row r="175" spans="1:58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>
        <v>0</v>
      </c>
      <c r="M175" s="7">
        <v>0</v>
      </c>
      <c r="N175" s="50">
        <v>0</v>
      </c>
      <c r="O175" s="49">
        <v>0</v>
      </c>
      <c r="P175" s="7">
        <v>0</v>
      </c>
      <c r="Q175" s="50">
        <v>0</v>
      </c>
      <c r="R175" s="49">
        <v>0</v>
      </c>
      <c r="S175" s="7">
        <v>0</v>
      </c>
      <c r="T175" s="50">
        <v>0</v>
      </c>
      <c r="U175" s="49">
        <v>0</v>
      </c>
      <c r="V175" s="7">
        <v>0</v>
      </c>
      <c r="W175" s="50">
        <v>0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0</v>
      </c>
      <c r="AQ175" s="7">
        <v>0</v>
      </c>
      <c r="AR175" s="50">
        <v>0</v>
      </c>
      <c r="AS175" s="49">
        <v>0</v>
      </c>
      <c r="AT175" s="7">
        <v>0</v>
      </c>
      <c r="AU175" s="50">
        <v>0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8">
        <f t="shared" si="19"/>
        <v>0</v>
      </c>
      <c r="BF175" s="12">
        <f t="shared" si="20"/>
        <v>0</v>
      </c>
    </row>
    <row r="176" spans="1:58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>
        <v>0</v>
      </c>
      <c r="M176" s="7">
        <v>0</v>
      </c>
      <c r="N176" s="50">
        <v>0</v>
      </c>
      <c r="O176" s="49">
        <v>0</v>
      </c>
      <c r="P176" s="7">
        <v>0</v>
      </c>
      <c r="Q176" s="50">
        <v>0</v>
      </c>
      <c r="R176" s="49">
        <v>0</v>
      </c>
      <c r="S176" s="7">
        <v>0</v>
      </c>
      <c r="T176" s="50">
        <v>0</v>
      </c>
      <c r="U176" s="49">
        <v>0</v>
      </c>
      <c r="V176" s="7">
        <v>0</v>
      </c>
      <c r="W176" s="50">
        <v>0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0</v>
      </c>
      <c r="AQ176" s="7">
        <v>0</v>
      </c>
      <c r="AR176" s="50">
        <v>0</v>
      </c>
      <c r="AS176" s="49">
        <v>0</v>
      </c>
      <c r="AT176" s="7">
        <v>0</v>
      </c>
      <c r="AU176" s="50">
        <v>0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8">
        <f t="shared" si="19"/>
        <v>0</v>
      </c>
      <c r="BF176" s="12">
        <f t="shared" si="20"/>
        <v>0</v>
      </c>
    </row>
    <row r="177" spans="1:58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>
        <v>0</v>
      </c>
      <c r="M177" s="7">
        <v>0</v>
      </c>
      <c r="N177" s="50">
        <v>0</v>
      </c>
      <c r="O177" s="49">
        <v>0</v>
      </c>
      <c r="P177" s="7">
        <v>0</v>
      </c>
      <c r="Q177" s="50">
        <v>0</v>
      </c>
      <c r="R177" s="49">
        <v>0</v>
      </c>
      <c r="S177" s="7">
        <v>0</v>
      </c>
      <c r="T177" s="50">
        <v>0</v>
      </c>
      <c r="U177" s="49">
        <v>0</v>
      </c>
      <c r="V177" s="7">
        <v>0</v>
      </c>
      <c r="W177" s="50">
        <v>0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0</v>
      </c>
      <c r="AE177" s="7">
        <v>0</v>
      </c>
      <c r="AF177" s="50">
        <v>0</v>
      </c>
      <c r="AG177" s="49">
        <v>0</v>
      </c>
      <c r="AH177" s="7">
        <v>0</v>
      </c>
      <c r="AI177" s="50">
        <v>0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8">
        <f t="shared" si="19"/>
        <v>0</v>
      </c>
      <c r="BF177" s="12">
        <f t="shared" si="20"/>
        <v>0</v>
      </c>
    </row>
    <row r="178" spans="1:58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>
        <v>0</v>
      </c>
      <c r="M178" s="7">
        <v>0</v>
      </c>
      <c r="N178" s="50">
        <v>0</v>
      </c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0</v>
      </c>
      <c r="AQ178" s="7">
        <v>0</v>
      </c>
      <c r="AR178" s="50">
        <v>0</v>
      </c>
      <c r="AS178" s="49">
        <v>0</v>
      </c>
      <c r="AT178" s="7">
        <v>0</v>
      </c>
      <c r="AU178" s="50">
        <v>0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8">
        <f t="shared" si="19"/>
        <v>0</v>
      </c>
      <c r="BF178" s="12">
        <f t="shared" si="20"/>
        <v>0</v>
      </c>
    </row>
    <row r="179" spans="1:58" x14ac:dyDescent="0.3">
      <c r="A179" s="42">
        <v>2017</v>
      </c>
      <c r="B179" s="43" t="s">
        <v>9</v>
      </c>
      <c r="C179" s="49">
        <v>0</v>
      </c>
      <c r="D179" s="7">
        <v>0</v>
      </c>
      <c r="E179" s="50">
        <v>0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>
        <v>0</v>
      </c>
      <c r="M179" s="7">
        <v>0</v>
      </c>
      <c r="N179" s="50">
        <v>0</v>
      </c>
      <c r="O179" s="49">
        <v>0</v>
      </c>
      <c r="P179" s="7">
        <v>0</v>
      </c>
      <c r="Q179" s="50">
        <v>0</v>
      </c>
      <c r="R179" s="49">
        <v>0</v>
      </c>
      <c r="S179" s="7">
        <v>0</v>
      </c>
      <c r="T179" s="50">
        <v>0</v>
      </c>
      <c r="U179" s="49">
        <v>0</v>
      </c>
      <c r="V179" s="7">
        <v>0</v>
      </c>
      <c r="W179" s="50">
        <v>0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8">
        <f t="shared" si="19"/>
        <v>0</v>
      </c>
      <c r="BF179" s="12">
        <f t="shared" si="20"/>
        <v>0</v>
      </c>
    </row>
    <row r="180" spans="1:58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>
        <v>0</v>
      </c>
      <c r="M180" s="7">
        <v>0</v>
      </c>
      <c r="N180" s="50">
        <v>0</v>
      </c>
      <c r="O180" s="49">
        <v>0</v>
      </c>
      <c r="P180" s="7">
        <v>0</v>
      </c>
      <c r="Q180" s="50">
        <v>0</v>
      </c>
      <c r="R180" s="49">
        <v>0</v>
      </c>
      <c r="S180" s="7">
        <v>0</v>
      </c>
      <c r="T180" s="50">
        <v>0</v>
      </c>
      <c r="U180" s="49">
        <v>0</v>
      </c>
      <c r="V180" s="7">
        <v>0</v>
      </c>
      <c r="W180" s="50">
        <v>0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0</v>
      </c>
      <c r="AZ180" s="7">
        <v>0</v>
      </c>
      <c r="BA180" s="50">
        <v>0</v>
      </c>
      <c r="BB180" s="49">
        <v>0</v>
      </c>
      <c r="BC180" s="7">
        <v>0</v>
      </c>
      <c r="BD180" s="50">
        <v>0</v>
      </c>
      <c r="BE180" s="8">
        <f t="shared" si="19"/>
        <v>0</v>
      </c>
      <c r="BF180" s="12">
        <f t="shared" si="20"/>
        <v>0</v>
      </c>
    </row>
    <row r="181" spans="1:58" x14ac:dyDescent="0.3">
      <c r="A181" s="42">
        <v>2017</v>
      </c>
      <c r="B181" s="43" t="s">
        <v>11</v>
      </c>
      <c r="C181" s="49">
        <v>0</v>
      </c>
      <c r="D181" s="7">
        <v>0</v>
      </c>
      <c r="E181" s="50">
        <v>0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>
        <v>0</v>
      </c>
      <c r="M181" s="7">
        <v>0</v>
      </c>
      <c r="N181" s="50">
        <v>0</v>
      </c>
      <c r="O181" s="49">
        <v>0</v>
      </c>
      <c r="P181" s="7">
        <v>0</v>
      </c>
      <c r="Q181" s="50">
        <v>0</v>
      </c>
      <c r="R181" s="49">
        <v>0</v>
      </c>
      <c r="S181" s="7">
        <v>0</v>
      </c>
      <c r="T181" s="50">
        <v>0</v>
      </c>
      <c r="U181" s="49">
        <v>0</v>
      </c>
      <c r="V181" s="7">
        <v>0</v>
      </c>
      <c r="W181" s="50">
        <v>0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0</v>
      </c>
      <c r="AQ181" s="7">
        <v>0</v>
      </c>
      <c r="AR181" s="50">
        <v>0</v>
      </c>
      <c r="AS181" s="49">
        <v>0</v>
      </c>
      <c r="AT181" s="7">
        <v>0</v>
      </c>
      <c r="AU181" s="50">
        <v>0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8">
        <f t="shared" si="19"/>
        <v>0</v>
      </c>
      <c r="BF181" s="12">
        <f t="shared" si="20"/>
        <v>0</v>
      </c>
    </row>
    <row r="182" spans="1:58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>
        <v>0</v>
      </c>
      <c r="M182" s="7">
        <v>0</v>
      </c>
      <c r="N182" s="50">
        <v>0</v>
      </c>
      <c r="O182" s="49">
        <v>0</v>
      </c>
      <c r="P182" s="7">
        <v>0</v>
      </c>
      <c r="Q182" s="50">
        <v>0</v>
      </c>
      <c r="R182" s="49">
        <v>0</v>
      </c>
      <c r="S182" s="7">
        <v>0</v>
      </c>
      <c r="T182" s="50">
        <v>0</v>
      </c>
      <c r="U182" s="49">
        <v>0</v>
      </c>
      <c r="V182" s="7">
        <v>0</v>
      </c>
      <c r="W182" s="50">
        <v>0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0</v>
      </c>
      <c r="AE182" s="7">
        <v>0</v>
      </c>
      <c r="AF182" s="50">
        <v>0</v>
      </c>
      <c r="AG182" s="49">
        <v>0</v>
      </c>
      <c r="AH182" s="7">
        <v>0</v>
      </c>
      <c r="AI182" s="50">
        <v>0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0</v>
      </c>
      <c r="AW182" s="7">
        <v>0</v>
      </c>
      <c r="AX182" s="50">
        <v>0</v>
      </c>
      <c r="AY182" s="49">
        <v>0</v>
      </c>
      <c r="AZ182" s="7">
        <v>0</v>
      </c>
      <c r="BA182" s="50">
        <v>0</v>
      </c>
      <c r="BB182" s="49">
        <v>0</v>
      </c>
      <c r="BC182" s="7">
        <v>0</v>
      </c>
      <c r="BD182" s="50">
        <v>0</v>
      </c>
      <c r="BE182" s="8">
        <f t="shared" si="19"/>
        <v>0</v>
      </c>
      <c r="BF182" s="12">
        <f t="shared" si="20"/>
        <v>0</v>
      </c>
    </row>
    <row r="183" spans="1:58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>
        <v>0</v>
      </c>
      <c r="M183" s="7">
        <v>0</v>
      </c>
      <c r="N183" s="50">
        <v>0</v>
      </c>
      <c r="O183" s="49">
        <v>0</v>
      </c>
      <c r="P183" s="7">
        <v>0</v>
      </c>
      <c r="Q183" s="50">
        <v>0</v>
      </c>
      <c r="R183" s="49">
        <v>0</v>
      </c>
      <c r="S183" s="7">
        <v>0</v>
      </c>
      <c r="T183" s="50">
        <v>0</v>
      </c>
      <c r="U183" s="49">
        <v>0</v>
      </c>
      <c r="V183" s="7">
        <v>0</v>
      </c>
      <c r="W183" s="50">
        <v>0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8">
        <f t="shared" si="19"/>
        <v>0</v>
      </c>
      <c r="BF183" s="12">
        <f t="shared" si="20"/>
        <v>0</v>
      </c>
    </row>
    <row r="184" spans="1:58" x14ac:dyDescent="0.3">
      <c r="A184" s="42">
        <v>2017</v>
      </c>
      <c r="B184" s="43" t="s">
        <v>14</v>
      </c>
      <c r="C184" s="49">
        <v>0</v>
      </c>
      <c r="D184" s="7">
        <v>0</v>
      </c>
      <c r="E184" s="50">
        <v>0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>
        <v>0</v>
      </c>
      <c r="M184" s="7">
        <v>0</v>
      </c>
      <c r="N184" s="50">
        <v>0</v>
      </c>
      <c r="O184" s="49">
        <v>0</v>
      </c>
      <c r="P184" s="7">
        <v>0</v>
      </c>
      <c r="Q184" s="50">
        <v>0</v>
      </c>
      <c r="R184" s="49">
        <v>0</v>
      </c>
      <c r="S184" s="7">
        <v>0</v>
      </c>
      <c r="T184" s="50">
        <v>0</v>
      </c>
      <c r="U184" s="49">
        <v>0</v>
      </c>
      <c r="V184" s="7">
        <v>0</v>
      </c>
      <c r="W184" s="50">
        <v>0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0</v>
      </c>
      <c r="AN184" s="7">
        <v>0</v>
      </c>
      <c r="AO184" s="50">
        <v>0</v>
      </c>
      <c r="AP184" s="49">
        <v>0</v>
      </c>
      <c r="AQ184" s="7">
        <v>0</v>
      </c>
      <c r="AR184" s="50">
        <v>0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8">
        <f t="shared" si="19"/>
        <v>0</v>
      </c>
      <c r="BF184" s="12">
        <f t="shared" si="20"/>
        <v>0</v>
      </c>
    </row>
    <row r="185" spans="1:58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>
        <v>0</v>
      </c>
      <c r="M185" s="7">
        <v>0</v>
      </c>
      <c r="N185" s="50">
        <v>0</v>
      </c>
      <c r="O185" s="49">
        <v>0</v>
      </c>
      <c r="P185" s="7">
        <v>0</v>
      </c>
      <c r="Q185" s="50">
        <v>0</v>
      </c>
      <c r="R185" s="49">
        <v>0</v>
      </c>
      <c r="S185" s="7">
        <v>0</v>
      </c>
      <c r="T185" s="50">
        <v>0</v>
      </c>
      <c r="U185" s="49">
        <v>0</v>
      </c>
      <c r="V185" s="7">
        <v>0</v>
      </c>
      <c r="W185" s="50">
        <v>0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8">
        <f t="shared" si="19"/>
        <v>0</v>
      </c>
      <c r="BF185" s="12">
        <f t="shared" si="20"/>
        <v>0</v>
      </c>
    </row>
    <row r="186" spans="1:58" x14ac:dyDescent="0.3">
      <c r="A186" s="42">
        <v>2017</v>
      </c>
      <c r="B186" s="43" t="s">
        <v>16</v>
      </c>
      <c r="C186" s="49">
        <v>0</v>
      </c>
      <c r="D186" s="7">
        <v>0</v>
      </c>
      <c r="E186" s="50">
        <v>0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>
        <v>0</v>
      </c>
      <c r="M186" s="7">
        <v>0</v>
      </c>
      <c r="N186" s="50">
        <v>0</v>
      </c>
      <c r="O186" s="49">
        <v>0</v>
      </c>
      <c r="P186" s="7">
        <v>0</v>
      </c>
      <c r="Q186" s="50">
        <v>0</v>
      </c>
      <c r="R186" s="49">
        <v>0</v>
      </c>
      <c r="S186" s="7">
        <v>0</v>
      </c>
      <c r="T186" s="50">
        <v>0</v>
      </c>
      <c r="U186" s="49">
        <v>0</v>
      </c>
      <c r="V186" s="7">
        <v>0</v>
      </c>
      <c r="W186" s="50">
        <v>0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0</v>
      </c>
      <c r="AE186" s="7">
        <v>0</v>
      </c>
      <c r="AF186" s="50">
        <v>0</v>
      </c>
      <c r="AG186" s="49">
        <v>0</v>
      </c>
      <c r="AH186" s="7">
        <v>0</v>
      </c>
      <c r="AI186" s="50">
        <v>0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8">
        <f t="shared" si="19"/>
        <v>0</v>
      </c>
      <c r="BF186" s="12">
        <f t="shared" si="20"/>
        <v>0</v>
      </c>
    </row>
    <row r="187" spans="1:58" ht="15" thickBot="1" x14ac:dyDescent="0.35">
      <c r="A187" s="58"/>
      <c r="B187" s="59" t="s">
        <v>17</v>
      </c>
      <c r="C187" s="60">
        <f>SUM(C175:C186)</f>
        <v>0</v>
      </c>
      <c r="D187" s="36">
        <f>SUM(D175:D186)</f>
        <v>0</v>
      </c>
      <c r="E187" s="61"/>
      <c r="F187" s="60">
        <f>SUM(F175:F186)</f>
        <v>0</v>
      </c>
      <c r="G187" s="36">
        <f>SUM(G175:G186)</f>
        <v>0</v>
      </c>
      <c r="H187" s="61"/>
      <c r="I187" s="60">
        <f>SUM(I175:I186)</f>
        <v>0</v>
      </c>
      <c r="J187" s="36">
        <f>SUM(J175:J186)</f>
        <v>0</v>
      </c>
      <c r="K187" s="61"/>
      <c r="L187" s="60">
        <f>SUM(L175:L186)</f>
        <v>0</v>
      </c>
      <c r="M187" s="36">
        <f>SUM(M175:M186)</f>
        <v>0</v>
      </c>
      <c r="N187" s="61"/>
      <c r="O187" s="60">
        <f>SUM(O175:O186)</f>
        <v>0</v>
      </c>
      <c r="P187" s="36">
        <f>SUM(P175:P186)</f>
        <v>0</v>
      </c>
      <c r="Q187" s="61"/>
      <c r="R187" s="60">
        <f>SUM(R175:R186)</f>
        <v>0</v>
      </c>
      <c r="S187" s="36">
        <f>SUM(S175:S186)</f>
        <v>0</v>
      </c>
      <c r="T187" s="61"/>
      <c r="U187" s="60">
        <f>SUM(U175:U186)</f>
        <v>0</v>
      </c>
      <c r="V187" s="36">
        <f>SUM(V175:V186)</f>
        <v>0</v>
      </c>
      <c r="W187" s="61"/>
      <c r="X187" s="60">
        <f>SUM(X175:X186)</f>
        <v>0</v>
      </c>
      <c r="Y187" s="36">
        <f>SUM(Y175:Y186)</f>
        <v>0</v>
      </c>
      <c r="Z187" s="61"/>
      <c r="AA187" s="60">
        <f>SUM(AA175:AA186)</f>
        <v>0</v>
      </c>
      <c r="AB187" s="36">
        <f>SUM(AB175:AB186)</f>
        <v>0</v>
      </c>
      <c r="AC187" s="61"/>
      <c r="AD187" s="60">
        <f>SUM(AD175:AD186)</f>
        <v>0</v>
      </c>
      <c r="AE187" s="36">
        <f>SUM(AE175:AE186)</f>
        <v>0</v>
      </c>
      <c r="AF187" s="61"/>
      <c r="AG187" s="60">
        <f>SUM(AG175:AG186)</f>
        <v>0</v>
      </c>
      <c r="AH187" s="36">
        <f>SUM(AH175:AH186)</f>
        <v>0</v>
      </c>
      <c r="AI187" s="61"/>
      <c r="AJ187" s="60">
        <f>SUM(AJ175:AJ186)</f>
        <v>0</v>
      </c>
      <c r="AK187" s="36">
        <f>SUM(AK175:AK186)</f>
        <v>0</v>
      </c>
      <c r="AL187" s="61"/>
      <c r="AM187" s="60">
        <f>SUM(AM175:AM186)</f>
        <v>0</v>
      </c>
      <c r="AN187" s="36">
        <f>SUM(AN175:AN186)</f>
        <v>0</v>
      </c>
      <c r="AO187" s="61"/>
      <c r="AP187" s="60">
        <f>SUM(AP175:AP186)</f>
        <v>0</v>
      </c>
      <c r="AQ187" s="36">
        <f>SUM(AQ175:AQ186)</f>
        <v>0</v>
      </c>
      <c r="AR187" s="61"/>
      <c r="AS187" s="60">
        <f>SUM(AS175:AS186)</f>
        <v>0</v>
      </c>
      <c r="AT187" s="36">
        <f>SUM(AT175:AT186)</f>
        <v>0</v>
      </c>
      <c r="AU187" s="61"/>
      <c r="AV187" s="60">
        <f>SUM(AV175:AV186)</f>
        <v>0</v>
      </c>
      <c r="AW187" s="36">
        <f>SUM(AW175:AW186)</f>
        <v>0</v>
      </c>
      <c r="AX187" s="61"/>
      <c r="AY187" s="60">
        <f>SUM(AY175:AY186)</f>
        <v>0</v>
      </c>
      <c r="AZ187" s="36">
        <f>SUM(AZ175:AZ186)</f>
        <v>0</v>
      </c>
      <c r="BA187" s="61"/>
      <c r="BB187" s="60">
        <f>SUM(BB175:BB186)</f>
        <v>0</v>
      </c>
      <c r="BC187" s="36">
        <f>SUM(BC175:BC186)</f>
        <v>0</v>
      </c>
      <c r="BD187" s="61"/>
      <c r="BE187" s="37">
        <f t="shared" ref="BE187:BE200" si="21">SUM(BB187,AY187,AV187,AS187,AG187,AD187,AA187,X187,U187,R187,L187,I187,C187,AP187,F187,AJ187,AM187)</f>
        <v>0</v>
      </c>
      <c r="BF187" s="38">
        <f t="shared" ref="BF187:BF200" si="22">SUM(BC187,AZ187,AW187,AT187,AH187,AE187,AB187,Y187,V187,S187,M187,J187,D187,AQ187,G187,AK187,AN187)</f>
        <v>0</v>
      </c>
    </row>
    <row r="188" spans="1:58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>
        <v>0</v>
      </c>
      <c r="M188" s="7">
        <v>0</v>
      </c>
      <c r="N188" s="50">
        <v>0</v>
      </c>
      <c r="O188" s="49">
        <v>0</v>
      </c>
      <c r="P188" s="7">
        <v>0</v>
      </c>
      <c r="Q188" s="50">
        <v>0</v>
      </c>
      <c r="R188" s="49">
        <v>0</v>
      </c>
      <c r="S188" s="7">
        <v>0</v>
      </c>
      <c r="T188" s="50">
        <v>0</v>
      </c>
      <c r="U188" s="49">
        <v>0</v>
      </c>
      <c r="V188" s="7">
        <v>0</v>
      </c>
      <c r="W188" s="50">
        <v>0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8">
        <f t="shared" si="21"/>
        <v>0</v>
      </c>
      <c r="BF188" s="12">
        <f t="shared" si="22"/>
        <v>0</v>
      </c>
    </row>
    <row r="189" spans="1:58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>
        <v>0</v>
      </c>
      <c r="M189" s="7">
        <v>0</v>
      </c>
      <c r="N189" s="50">
        <v>0</v>
      </c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8">
        <f t="shared" si="21"/>
        <v>0</v>
      </c>
      <c r="BF189" s="12">
        <f t="shared" si="22"/>
        <v>0</v>
      </c>
    </row>
    <row r="190" spans="1:58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>
        <v>0</v>
      </c>
      <c r="M190" s="7">
        <v>0</v>
      </c>
      <c r="N190" s="50">
        <v>0</v>
      </c>
      <c r="O190" s="49">
        <v>0</v>
      </c>
      <c r="P190" s="7">
        <v>0</v>
      </c>
      <c r="Q190" s="50">
        <v>0</v>
      </c>
      <c r="R190" s="49">
        <v>0</v>
      </c>
      <c r="S190" s="7">
        <v>0</v>
      </c>
      <c r="T190" s="50">
        <v>0</v>
      </c>
      <c r="U190" s="49">
        <v>0</v>
      </c>
      <c r="V190" s="7">
        <v>0</v>
      </c>
      <c r="W190" s="50">
        <v>0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8">
        <f t="shared" si="21"/>
        <v>0</v>
      </c>
      <c r="BF190" s="12">
        <f t="shared" si="22"/>
        <v>0</v>
      </c>
    </row>
    <row r="191" spans="1:58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>
        <v>0</v>
      </c>
      <c r="M191" s="7">
        <v>0</v>
      </c>
      <c r="N191" s="50">
        <v>0</v>
      </c>
      <c r="O191" s="49">
        <v>0</v>
      </c>
      <c r="P191" s="7">
        <v>0</v>
      </c>
      <c r="Q191" s="50">
        <v>0</v>
      </c>
      <c r="R191" s="49">
        <v>0</v>
      </c>
      <c r="S191" s="7">
        <v>0</v>
      </c>
      <c r="T191" s="50">
        <v>0</v>
      </c>
      <c r="U191" s="49">
        <v>0</v>
      </c>
      <c r="V191" s="7">
        <v>0</v>
      </c>
      <c r="W191" s="50">
        <v>0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0</v>
      </c>
      <c r="AE191" s="7">
        <v>0</v>
      </c>
      <c r="AF191" s="50">
        <v>0</v>
      </c>
      <c r="AG191" s="49">
        <v>0</v>
      </c>
      <c r="AH191" s="7">
        <v>0</v>
      </c>
      <c r="AI191" s="50">
        <v>0</v>
      </c>
      <c r="AJ191" s="49">
        <v>0</v>
      </c>
      <c r="AK191" s="7">
        <v>0</v>
      </c>
      <c r="AL191" s="50">
        <v>0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8">
        <f t="shared" si="21"/>
        <v>0</v>
      </c>
      <c r="BF191" s="12">
        <f t="shared" si="22"/>
        <v>0</v>
      </c>
    </row>
    <row r="192" spans="1:58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>
        <v>0</v>
      </c>
      <c r="M192" s="7">
        <v>0</v>
      </c>
      <c r="N192" s="50">
        <v>0</v>
      </c>
      <c r="O192" s="49">
        <v>0</v>
      </c>
      <c r="P192" s="7">
        <v>0</v>
      </c>
      <c r="Q192" s="50">
        <v>0</v>
      </c>
      <c r="R192" s="49">
        <v>0</v>
      </c>
      <c r="S192" s="7">
        <v>0</v>
      </c>
      <c r="T192" s="50">
        <v>0</v>
      </c>
      <c r="U192" s="49">
        <v>0</v>
      </c>
      <c r="V192" s="7">
        <v>0</v>
      </c>
      <c r="W192" s="50">
        <v>0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8">
        <f t="shared" si="21"/>
        <v>0</v>
      </c>
      <c r="BF192" s="12">
        <f t="shared" si="22"/>
        <v>0</v>
      </c>
    </row>
    <row r="193" spans="1:58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>
        <v>0</v>
      </c>
      <c r="M193" s="7">
        <v>0</v>
      </c>
      <c r="N193" s="50">
        <v>0</v>
      </c>
      <c r="O193" s="49">
        <v>0</v>
      </c>
      <c r="P193" s="7">
        <v>0</v>
      </c>
      <c r="Q193" s="50">
        <v>0</v>
      </c>
      <c r="R193" s="49">
        <v>0</v>
      </c>
      <c r="S193" s="7">
        <v>0</v>
      </c>
      <c r="T193" s="50">
        <v>0</v>
      </c>
      <c r="U193" s="49">
        <v>0</v>
      </c>
      <c r="V193" s="7">
        <v>0</v>
      </c>
      <c r="W193" s="50">
        <v>0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8">
        <f t="shared" si="21"/>
        <v>0</v>
      </c>
      <c r="BF193" s="12">
        <f t="shared" si="22"/>
        <v>0</v>
      </c>
    </row>
    <row r="194" spans="1:58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>
        <v>0</v>
      </c>
      <c r="M194" s="7">
        <v>0</v>
      </c>
      <c r="N194" s="50">
        <v>0</v>
      </c>
      <c r="O194" s="49">
        <v>0</v>
      </c>
      <c r="P194" s="7">
        <v>0</v>
      </c>
      <c r="Q194" s="50">
        <v>0</v>
      </c>
      <c r="R194" s="49">
        <v>0</v>
      </c>
      <c r="S194" s="7">
        <v>0</v>
      </c>
      <c r="T194" s="50">
        <v>0</v>
      </c>
      <c r="U194" s="49">
        <v>0</v>
      </c>
      <c r="V194" s="7">
        <v>0</v>
      </c>
      <c r="W194" s="50">
        <v>0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8">
        <f t="shared" si="21"/>
        <v>0</v>
      </c>
      <c r="BF194" s="12">
        <f t="shared" si="22"/>
        <v>0</v>
      </c>
    </row>
    <row r="195" spans="1:58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>
        <v>0</v>
      </c>
      <c r="M195" s="7">
        <v>0</v>
      </c>
      <c r="N195" s="50">
        <v>0</v>
      </c>
      <c r="O195" s="49">
        <v>0</v>
      </c>
      <c r="P195" s="7">
        <v>0</v>
      </c>
      <c r="Q195" s="50">
        <v>0</v>
      </c>
      <c r="R195" s="49">
        <v>0</v>
      </c>
      <c r="S195" s="7">
        <v>0</v>
      </c>
      <c r="T195" s="50">
        <v>0</v>
      </c>
      <c r="U195" s="49">
        <v>0</v>
      </c>
      <c r="V195" s="7">
        <v>0</v>
      </c>
      <c r="W195" s="50">
        <v>0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0</v>
      </c>
      <c r="AE195" s="7">
        <v>0</v>
      </c>
      <c r="AF195" s="50">
        <v>0</v>
      </c>
      <c r="AG195" s="49">
        <v>0</v>
      </c>
      <c r="AH195" s="7">
        <v>0</v>
      </c>
      <c r="AI195" s="50">
        <v>0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8">
        <f t="shared" si="21"/>
        <v>0</v>
      </c>
      <c r="BF195" s="12">
        <f t="shared" si="22"/>
        <v>0</v>
      </c>
    </row>
    <row r="196" spans="1:58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>
        <v>0</v>
      </c>
      <c r="M196" s="7">
        <v>0</v>
      </c>
      <c r="N196" s="50">
        <v>0</v>
      </c>
      <c r="O196" s="49">
        <v>0</v>
      </c>
      <c r="P196" s="7">
        <v>0</v>
      </c>
      <c r="Q196" s="50">
        <v>0</v>
      </c>
      <c r="R196" s="49">
        <v>0</v>
      </c>
      <c r="S196" s="7">
        <v>0</v>
      </c>
      <c r="T196" s="50">
        <v>0</v>
      </c>
      <c r="U196" s="49">
        <v>0</v>
      </c>
      <c r="V196" s="7">
        <v>0</v>
      </c>
      <c r="W196" s="50">
        <v>0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8">
        <f t="shared" si="21"/>
        <v>0</v>
      </c>
      <c r="BF196" s="12">
        <f t="shared" si="22"/>
        <v>0</v>
      </c>
    </row>
    <row r="197" spans="1:58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>
        <v>0</v>
      </c>
      <c r="M197" s="7">
        <v>0</v>
      </c>
      <c r="N197" s="50">
        <v>0</v>
      </c>
      <c r="O197" s="49">
        <v>0</v>
      </c>
      <c r="P197" s="7">
        <v>0</v>
      </c>
      <c r="Q197" s="50">
        <v>0</v>
      </c>
      <c r="R197" s="49">
        <v>0</v>
      </c>
      <c r="S197" s="7">
        <v>0</v>
      </c>
      <c r="T197" s="50">
        <v>0</v>
      </c>
      <c r="U197" s="49">
        <v>0</v>
      </c>
      <c r="V197" s="7">
        <v>0</v>
      </c>
      <c r="W197" s="50">
        <v>0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8">
        <f t="shared" si="21"/>
        <v>0</v>
      </c>
      <c r="BF197" s="12">
        <f t="shared" si="22"/>
        <v>0</v>
      </c>
    </row>
    <row r="198" spans="1:58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>
        <v>0</v>
      </c>
      <c r="M198" s="7">
        <v>0</v>
      </c>
      <c r="N198" s="50">
        <v>0</v>
      </c>
      <c r="O198" s="49">
        <v>0</v>
      </c>
      <c r="P198" s="7">
        <v>0</v>
      </c>
      <c r="Q198" s="50">
        <v>0</v>
      </c>
      <c r="R198" s="49">
        <v>0</v>
      </c>
      <c r="S198" s="7">
        <v>0</v>
      </c>
      <c r="T198" s="50">
        <v>0</v>
      </c>
      <c r="U198" s="49">
        <v>0</v>
      </c>
      <c r="V198" s="7">
        <v>0</v>
      </c>
      <c r="W198" s="50">
        <v>0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0</v>
      </c>
      <c r="AT198" s="7">
        <v>0</v>
      </c>
      <c r="AU198" s="50">
        <v>0</v>
      </c>
      <c r="AV198" s="49">
        <v>0</v>
      </c>
      <c r="AW198" s="7">
        <v>0</v>
      </c>
      <c r="AX198" s="50">
        <v>0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8">
        <f t="shared" si="21"/>
        <v>0</v>
      </c>
      <c r="BF198" s="12">
        <f t="shared" si="22"/>
        <v>0</v>
      </c>
    </row>
    <row r="199" spans="1:58" x14ac:dyDescent="0.3">
      <c r="A199" s="42">
        <v>2018</v>
      </c>
      <c r="B199" s="43" t="s">
        <v>16</v>
      </c>
      <c r="C199" s="49">
        <v>0</v>
      </c>
      <c r="D199" s="7">
        <v>0</v>
      </c>
      <c r="E199" s="50">
        <v>0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>
        <v>0</v>
      </c>
      <c r="M199" s="7">
        <v>0</v>
      </c>
      <c r="N199" s="50">
        <v>0</v>
      </c>
      <c r="O199" s="49">
        <v>0</v>
      </c>
      <c r="P199" s="7">
        <v>0</v>
      </c>
      <c r="Q199" s="50">
        <v>0</v>
      </c>
      <c r="R199" s="49">
        <v>0</v>
      </c>
      <c r="S199" s="7">
        <v>0</v>
      </c>
      <c r="T199" s="50">
        <v>0</v>
      </c>
      <c r="U199" s="49">
        <v>0</v>
      </c>
      <c r="V199" s="7">
        <v>0</v>
      </c>
      <c r="W199" s="50">
        <v>0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8">
        <f t="shared" si="21"/>
        <v>0</v>
      </c>
      <c r="BF199" s="12">
        <f t="shared" si="22"/>
        <v>0</v>
      </c>
    </row>
    <row r="200" spans="1:58" ht="15" thickBot="1" x14ac:dyDescent="0.35">
      <c r="A200" s="58"/>
      <c r="B200" s="59" t="s">
        <v>17</v>
      </c>
      <c r="C200" s="60">
        <f>SUM(C188:C199)</f>
        <v>0</v>
      </c>
      <c r="D200" s="36">
        <f>SUM(D188:D199)</f>
        <v>0</v>
      </c>
      <c r="E200" s="61"/>
      <c r="F200" s="60">
        <f>SUM(F188:F199)</f>
        <v>0</v>
      </c>
      <c r="G200" s="36">
        <f>SUM(G188:G199)</f>
        <v>0</v>
      </c>
      <c r="H200" s="61"/>
      <c r="I200" s="60">
        <f>SUM(I188:I199)</f>
        <v>0</v>
      </c>
      <c r="J200" s="36">
        <f>SUM(J188:J199)</f>
        <v>0</v>
      </c>
      <c r="K200" s="61"/>
      <c r="L200" s="60">
        <f>SUM(L188:L199)</f>
        <v>0</v>
      </c>
      <c r="M200" s="36">
        <f>SUM(M188:M199)</f>
        <v>0</v>
      </c>
      <c r="N200" s="61"/>
      <c r="O200" s="60">
        <f>SUM(O188:O199)</f>
        <v>0</v>
      </c>
      <c r="P200" s="36">
        <f>SUM(P188:P199)</f>
        <v>0</v>
      </c>
      <c r="Q200" s="61"/>
      <c r="R200" s="60">
        <f>SUM(R188:R199)</f>
        <v>0</v>
      </c>
      <c r="S200" s="36">
        <f>SUM(S188:S199)</f>
        <v>0</v>
      </c>
      <c r="T200" s="61"/>
      <c r="U200" s="60">
        <f>SUM(U188:U199)</f>
        <v>0</v>
      </c>
      <c r="V200" s="36">
        <f>SUM(V188:V199)</f>
        <v>0</v>
      </c>
      <c r="W200" s="61"/>
      <c r="X200" s="60">
        <f>SUM(X188:X199)</f>
        <v>0</v>
      </c>
      <c r="Y200" s="36">
        <f>SUM(Y188:Y199)</f>
        <v>0</v>
      </c>
      <c r="Z200" s="61"/>
      <c r="AA200" s="60">
        <f>SUM(AA188:AA199)</f>
        <v>0</v>
      </c>
      <c r="AB200" s="36">
        <f>SUM(AB188:AB199)</f>
        <v>0</v>
      </c>
      <c r="AC200" s="61"/>
      <c r="AD200" s="60">
        <f>SUM(AD188:AD199)</f>
        <v>0</v>
      </c>
      <c r="AE200" s="36">
        <f>SUM(AE188:AE199)</f>
        <v>0</v>
      </c>
      <c r="AF200" s="61"/>
      <c r="AG200" s="60">
        <f>SUM(AG188:AG199)</f>
        <v>0</v>
      </c>
      <c r="AH200" s="36">
        <f>SUM(AH188:AH199)</f>
        <v>0</v>
      </c>
      <c r="AI200" s="61"/>
      <c r="AJ200" s="60">
        <f>SUM(AJ188:AJ199)</f>
        <v>0</v>
      </c>
      <c r="AK200" s="36">
        <f>SUM(AK188:AK199)</f>
        <v>0</v>
      </c>
      <c r="AL200" s="61"/>
      <c r="AM200" s="60">
        <f>SUM(AM188:AM199)</f>
        <v>0</v>
      </c>
      <c r="AN200" s="36">
        <f>SUM(AN188:AN199)</f>
        <v>0</v>
      </c>
      <c r="AO200" s="61"/>
      <c r="AP200" s="60">
        <f>SUM(AP188:AP199)</f>
        <v>0</v>
      </c>
      <c r="AQ200" s="36">
        <f>SUM(AQ188:AQ199)</f>
        <v>0</v>
      </c>
      <c r="AR200" s="61"/>
      <c r="AS200" s="60">
        <f>SUM(AS188:AS199)</f>
        <v>0</v>
      </c>
      <c r="AT200" s="36">
        <f>SUM(AT188:AT199)</f>
        <v>0</v>
      </c>
      <c r="AU200" s="61"/>
      <c r="AV200" s="60">
        <f>SUM(AV188:AV199)</f>
        <v>0</v>
      </c>
      <c r="AW200" s="36">
        <f>SUM(AW188:AW199)</f>
        <v>0</v>
      </c>
      <c r="AX200" s="61"/>
      <c r="AY200" s="60">
        <f>SUM(AY188:AY199)</f>
        <v>0</v>
      </c>
      <c r="AZ200" s="36">
        <f>SUM(AZ188:AZ199)</f>
        <v>0</v>
      </c>
      <c r="BA200" s="61"/>
      <c r="BB200" s="60">
        <f>SUM(BB188:BB199)</f>
        <v>0</v>
      </c>
      <c r="BC200" s="36">
        <f>SUM(BC188:BC199)</f>
        <v>0</v>
      </c>
      <c r="BD200" s="61"/>
      <c r="BE200" s="37">
        <f t="shared" si="21"/>
        <v>0</v>
      </c>
      <c r="BF200" s="38">
        <f t="shared" si="22"/>
        <v>0</v>
      </c>
    </row>
    <row r="201" spans="1:58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>
        <v>0</v>
      </c>
      <c r="M201" s="7">
        <v>0</v>
      </c>
      <c r="N201" s="50">
        <v>0</v>
      </c>
      <c r="O201" s="49">
        <v>0</v>
      </c>
      <c r="P201" s="7">
        <v>0</v>
      </c>
      <c r="Q201" s="50">
        <v>0</v>
      </c>
      <c r="R201" s="49">
        <v>0</v>
      </c>
      <c r="S201" s="7">
        <v>0</v>
      </c>
      <c r="T201" s="50">
        <v>0</v>
      </c>
      <c r="U201" s="49">
        <v>0</v>
      </c>
      <c r="V201" s="7">
        <v>0</v>
      </c>
      <c r="W201" s="50">
        <v>0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8">
        <f t="shared" ref="BE201:BE213" si="23">SUM(BB201,AY201,AV201,AS201,AG201,AD201,AA201,X201,U201,R201,L201,I201,C201,AP201,F201,AJ201,AM201)</f>
        <v>0</v>
      </c>
      <c r="BF201" s="12">
        <f t="shared" ref="BF201:BF213" si="24">SUM(BC201,AZ201,AW201,AT201,AH201,AE201,AB201,Y201,V201,S201,M201,J201,D201,AQ201,G201,AK201,AN201)</f>
        <v>0</v>
      </c>
    </row>
    <row r="202" spans="1:58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>
        <v>0</v>
      </c>
      <c r="M202" s="7">
        <v>0</v>
      </c>
      <c r="N202" s="50">
        <v>0</v>
      </c>
      <c r="O202" s="49">
        <v>0</v>
      </c>
      <c r="P202" s="7">
        <v>0</v>
      </c>
      <c r="Q202" s="50">
        <v>0</v>
      </c>
      <c r="R202" s="49">
        <v>0</v>
      </c>
      <c r="S202" s="7">
        <v>0</v>
      </c>
      <c r="T202" s="50">
        <v>0</v>
      </c>
      <c r="U202" s="49">
        <v>0</v>
      </c>
      <c r="V202" s="7">
        <v>0</v>
      </c>
      <c r="W202" s="50">
        <v>0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8">
        <f t="shared" si="23"/>
        <v>0</v>
      </c>
      <c r="BF202" s="12">
        <f t="shared" si="24"/>
        <v>0</v>
      </c>
    </row>
    <row r="203" spans="1:58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>
        <v>0</v>
      </c>
      <c r="M203" s="7">
        <v>0</v>
      </c>
      <c r="N203" s="50">
        <v>0</v>
      </c>
      <c r="O203" s="49">
        <v>0</v>
      </c>
      <c r="P203" s="7">
        <v>0</v>
      </c>
      <c r="Q203" s="50">
        <v>0</v>
      </c>
      <c r="R203" s="49">
        <v>0</v>
      </c>
      <c r="S203" s="7">
        <v>0</v>
      </c>
      <c r="T203" s="50">
        <v>0</v>
      </c>
      <c r="U203" s="49">
        <v>0</v>
      </c>
      <c r="V203" s="7">
        <v>0</v>
      </c>
      <c r="W203" s="50">
        <v>0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0</v>
      </c>
      <c r="AE203" s="7">
        <v>0</v>
      </c>
      <c r="AF203" s="50">
        <v>0</v>
      </c>
      <c r="AG203" s="49">
        <v>0</v>
      </c>
      <c r="AH203" s="7">
        <v>0</v>
      </c>
      <c r="AI203" s="50">
        <v>0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8">
        <f t="shared" si="23"/>
        <v>0</v>
      </c>
      <c r="BF203" s="12">
        <f t="shared" si="24"/>
        <v>0</v>
      </c>
    </row>
    <row r="204" spans="1:58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>
        <v>0</v>
      </c>
      <c r="M204" s="7">
        <v>0</v>
      </c>
      <c r="N204" s="50">
        <v>0</v>
      </c>
      <c r="O204" s="49">
        <v>0</v>
      </c>
      <c r="P204" s="7">
        <v>0</v>
      </c>
      <c r="Q204" s="50">
        <v>0</v>
      </c>
      <c r="R204" s="49">
        <v>0</v>
      </c>
      <c r="S204" s="7">
        <v>0</v>
      </c>
      <c r="T204" s="50">
        <v>0</v>
      </c>
      <c r="U204" s="49">
        <v>0</v>
      </c>
      <c r="V204" s="7">
        <v>0</v>
      </c>
      <c r="W204" s="50">
        <v>0</v>
      </c>
      <c r="X204" s="49">
        <v>0</v>
      </c>
      <c r="Y204" s="7">
        <v>0</v>
      </c>
      <c r="Z204" s="50">
        <v>0</v>
      </c>
      <c r="AA204" s="49">
        <v>0</v>
      </c>
      <c r="AB204" s="7">
        <v>0</v>
      </c>
      <c r="AC204" s="50">
        <v>0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8">
        <f t="shared" si="23"/>
        <v>0</v>
      </c>
      <c r="BF204" s="12">
        <f t="shared" si="24"/>
        <v>0</v>
      </c>
    </row>
    <row r="205" spans="1:58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>
        <v>0</v>
      </c>
      <c r="M205" s="7">
        <v>0</v>
      </c>
      <c r="N205" s="50">
        <v>0</v>
      </c>
      <c r="O205" s="49">
        <v>0</v>
      </c>
      <c r="P205" s="7">
        <v>0</v>
      </c>
      <c r="Q205" s="50">
        <v>0</v>
      </c>
      <c r="R205" s="49">
        <v>0</v>
      </c>
      <c r="S205" s="7">
        <v>0</v>
      </c>
      <c r="T205" s="50">
        <v>0</v>
      </c>
      <c r="U205" s="49">
        <v>0</v>
      </c>
      <c r="V205" s="7">
        <v>0</v>
      </c>
      <c r="W205" s="50">
        <v>0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8">
        <f t="shared" si="23"/>
        <v>0</v>
      </c>
      <c r="BF205" s="12">
        <f t="shared" si="24"/>
        <v>0</v>
      </c>
    </row>
    <row r="206" spans="1:58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>
        <v>0</v>
      </c>
      <c r="M206" s="7">
        <v>0</v>
      </c>
      <c r="N206" s="50">
        <v>0</v>
      </c>
      <c r="O206" s="49">
        <v>0</v>
      </c>
      <c r="P206" s="7">
        <v>0</v>
      </c>
      <c r="Q206" s="50">
        <v>0</v>
      </c>
      <c r="R206" s="49">
        <v>0</v>
      </c>
      <c r="S206" s="7">
        <v>0</v>
      </c>
      <c r="T206" s="50">
        <v>0</v>
      </c>
      <c r="U206" s="49">
        <v>0</v>
      </c>
      <c r="V206" s="7">
        <v>0</v>
      </c>
      <c r="W206" s="50">
        <v>0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8">
        <f t="shared" si="23"/>
        <v>0</v>
      </c>
      <c r="BF206" s="12">
        <f t="shared" si="24"/>
        <v>0</v>
      </c>
    </row>
    <row r="207" spans="1:58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>
        <v>0</v>
      </c>
      <c r="M207" s="7">
        <v>0</v>
      </c>
      <c r="N207" s="50">
        <v>0</v>
      </c>
      <c r="O207" s="49">
        <v>0</v>
      </c>
      <c r="P207" s="7">
        <v>0</v>
      </c>
      <c r="Q207" s="50">
        <v>0</v>
      </c>
      <c r="R207" s="49">
        <v>0</v>
      </c>
      <c r="S207" s="7">
        <v>0</v>
      </c>
      <c r="T207" s="50">
        <v>0</v>
      </c>
      <c r="U207" s="49">
        <v>0</v>
      </c>
      <c r="V207" s="7">
        <v>0</v>
      </c>
      <c r="W207" s="50">
        <v>0</v>
      </c>
      <c r="X207" s="49">
        <v>0</v>
      </c>
      <c r="Y207" s="7">
        <v>0</v>
      </c>
      <c r="Z207" s="50">
        <v>0</v>
      </c>
      <c r="AA207" s="49">
        <v>0</v>
      </c>
      <c r="AB207" s="7">
        <v>0</v>
      </c>
      <c r="AC207" s="50">
        <v>0</v>
      </c>
      <c r="AD207" s="49">
        <v>0</v>
      </c>
      <c r="AE207" s="7">
        <v>0</v>
      </c>
      <c r="AF207" s="50">
        <v>0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8">
        <f t="shared" si="23"/>
        <v>0</v>
      </c>
      <c r="BF207" s="12">
        <f t="shared" si="24"/>
        <v>0</v>
      </c>
    </row>
    <row r="208" spans="1:58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>
        <v>0</v>
      </c>
      <c r="M208" s="7">
        <v>0</v>
      </c>
      <c r="N208" s="50">
        <v>0</v>
      </c>
      <c r="O208" s="49">
        <v>0</v>
      </c>
      <c r="P208" s="7">
        <v>0</v>
      </c>
      <c r="Q208" s="50">
        <v>0</v>
      </c>
      <c r="R208" s="49">
        <v>0</v>
      </c>
      <c r="S208" s="7">
        <v>0</v>
      </c>
      <c r="T208" s="50">
        <v>0</v>
      </c>
      <c r="U208" s="49">
        <v>0</v>
      </c>
      <c r="V208" s="7">
        <v>0</v>
      </c>
      <c r="W208" s="50">
        <v>0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8">
        <f t="shared" si="23"/>
        <v>0</v>
      </c>
      <c r="BF208" s="12">
        <f t="shared" si="24"/>
        <v>0</v>
      </c>
    </row>
    <row r="209" spans="1:58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>
        <v>0</v>
      </c>
      <c r="M209" s="7">
        <v>0</v>
      </c>
      <c r="N209" s="50">
        <v>0</v>
      </c>
      <c r="O209" s="49">
        <v>0</v>
      </c>
      <c r="P209" s="7">
        <v>0</v>
      </c>
      <c r="Q209" s="50">
        <v>0</v>
      </c>
      <c r="R209" s="49">
        <v>0</v>
      </c>
      <c r="S209" s="7">
        <v>0</v>
      </c>
      <c r="T209" s="50">
        <v>0</v>
      </c>
      <c r="U209" s="49">
        <v>0</v>
      </c>
      <c r="V209" s="7">
        <v>0</v>
      </c>
      <c r="W209" s="50">
        <v>0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0</v>
      </c>
      <c r="AE209" s="7">
        <v>0</v>
      </c>
      <c r="AF209" s="50">
        <v>0</v>
      </c>
      <c r="AG209" s="49">
        <v>0</v>
      </c>
      <c r="AH209" s="7">
        <v>0</v>
      </c>
      <c r="AI209" s="50">
        <v>0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8">
        <f t="shared" si="23"/>
        <v>0</v>
      </c>
      <c r="BF209" s="12">
        <f t="shared" si="24"/>
        <v>0</v>
      </c>
    </row>
    <row r="210" spans="1:58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>
        <v>0</v>
      </c>
      <c r="M210" s="7">
        <v>0</v>
      </c>
      <c r="N210" s="50">
        <v>0</v>
      </c>
      <c r="O210" s="49">
        <v>0</v>
      </c>
      <c r="P210" s="7">
        <v>0</v>
      </c>
      <c r="Q210" s="50">
        <v>0</v>
      </c>
      <c r="R210" s="49">
        <v>0</v>
      </c>
      <c r="S210" s="7">
        <v>0</v>
      </c>
      <c r="T210" s="50">
        <v>0</v>
      </c>
      <c r="U210" s="49">
        <v>0</v>
      </c>
      <c r="V210" s="7">
        <v>0</v>
      </c>
      <c r="W210" s="50">
        <v>0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8">
        <f t="shared" si="23"/>
        <v>0</v>
      </c>
      <c r="BF210" s="12">
        <f t="shared" si="24"/>
        <v>0</v>
      </c>
    </row>
    <row r="211" spans="1:58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>
        <v>0</v>
      </c>
      <c r="M211" s="7">
        <v>0</v>
      </c>
      <c r="N211" s="50">
        <v>0</v>
      </c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</v>
      </c>
      <c r="Y211" s="7">
        <v>0</v>
      </c>
      <c r="Z211" s="50">
        <v>0</v>
      </c>
      <c r="AA211" s="49">
        <v>0</v>
      </c>
      <c r="AB211" s="7">
        <v>0</v>
      </c>
      <c r="AC211" s="50">
        <v>0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0</v>
      </c>
      <c r="AK211" s="7">
        <v>0</v>
      </c>
      <c r="AL211" s="50">
        <v>0</v>
      </c>
      <c r="AM211" s="49">
        <v>0</v>
      </c>
      <c r="AN211" s="7">
        <v>0</v>
      </c>
      <c r="AO211" s="50">
        <v>0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8">
        <f t="shared" si="23"/>
        <v>0</v>
      </c>
      <c r="BF211" s="12">
        <f t="shared" si="24"/>
        <v>0</v>
      </c>
    </row>
    <row r="212" spans="1:58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>
        <v>0</v>
      </c>
      <c r="M212" s="7">
        <v>0</v>
      </c>
      <c r="N212" s="50">
        <v>0</v>
      </c>
      <c r="O212" s="49">
        <v>0</v>
      </c>
      <c r="P212" s="7">
        <v>0</v>
      </c>
      <c r="Q212" s="50">
        <v>0</v>
      </c>
      <c r="R212" s="49">
        <v>0</v>
      </c>
      <c r="S212" s="7">
        <v>0</v>
      </c>
      <c r="T212" s="50">
        <v>0</v>
      </c>
      <c r="U212" s="49">
        <v>0</v>
      </c>
      <c r="V212" s="7">
        <v>0</v>
      </c>
      <c r="W212" s="50">
        <v>0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8">
        <f t="shared" si="23"/>
        <v>0</v>
      </c>
      <c r="BF212" s="12">
        <f t="shared" si="24"/>
        <v>0</v>
      </c>
    </row>
    <row r="213" spans="1:58" ht="15" thickBot="1" x14ac:dyDescent="0.35">
      <c r="A213" s="58"/>
      <c r="B213" s="59" t="s">
        <v>17</v>
      </c>
      <c r="C213" s="60">
        <f>SUM(C201:C212)</f>
        <v>0</v>
      </c>
      <c r="D213" s="36">
        <f>SUM(D201:D212)</f>
        <v>0</v>
      </c>
      <c r="E213" s="61"/>
      <c r="F213" s="60">
        <f>SUM(F201:F212)</f>
        <v>0</v>
      </c>
      <c r="G213" s="36">
        <f>SUM(G201:G212)</f>
        <v>0</v>
      </c>
      <c r="H213" s="61"/>
      <c r="I213" s="60">
        <f>SUM(I201:I212)</f>
        <v>0</v>
      </c>
      <c r="J213" s="36">
        <f>SUM(J201:J212)</f>
        <v>0</v>
      </c>
      <c r="K213" s="61"/>
      <c r="L213" s="60">
        <f>SUM(L201:L212)</f>
        <v>0</v>
      </c>
      <c r="M213" s="36">
        <f>SUM(M201:M212)</f>
        <v>0</v>
      </c>
      <c r="N213" s="61"/>
      <c r="O213" s="60">
        <f>SUM(O201:O212)</f>
        <v>0</v>
      </c>
      <c r="P213" s="36">
        <f>SUM(P201:P212)</f>
        <v>0</v>
      </c>
      <c r="Q213" s="61"/>
      <c r="R213" s="60">
        <f>SUM(R201:R212)</f>
        <v>0</v>
      </c>
      <c r="S213" s="36">
        <f>SUM(S201:S212)</f>
        <v>0</v>
      </c>
      <c r="T213" s="61"/>
      <c r="U213" s="60">
        <f>SUM(U201:U212)</f>
        <v>0</v>
      </c>
      <c r="V213" s="36">
        <f>SUM(V201:V212)</f>
        <v>0</v>
      </c>
      <c r="W213" s="61"/>
      <c r="X213" s="60">
        <f>SUM(X201:X212)</f>
        <v>0</v>
      </c>
      <c r="Y213" s="36">
        <f>SUM(Y201:Y212)</f>
        <v>0</v>
      </c>
      <c r="Z213" s="61"/>
      <c r="AA213" s="60">
        <f>SUM(AA201:AA212)</f>
        <v>0</v>
      </c>
      <c r="AB213" s="36">
        <f>SUM(AB201:AB212)</f>
        <v>0</v>
      </c>
      <c r="AC213" s="61"/>
      <c r="AD213" s="60">
        <f>SUM(AD201:AD212)</f>
        <v>0</v>
      </c>
      <c r="AE213" s="36">
        <f>SUM(AE201:AE212)</f>
        <v>0</v>
      </c>
      <c r="AF213" s="61"/>
      <c r="AG213" s="60">
        <f>SUM(AG201:AG212)</f>
        <v>0</v>
      </c>
      <c r="AH213" s="36">
        <f>SUM(AH201:AH212)</f>
        <v>0</v>
      </c>
      <c r="AI213" s="61"/>
      <c r="AJ213" s="60">
        <f>SUM(AJ201:AJ212)</f>
        <v>0</v>
      </c>
      <c r="AK213" s="36">
        <f>SUM(AK201:AK212)</f>
        <v>0</v>
      </c>
      <c r="AL213" s="61"/>
      <c r="AM213" s="60">
        <f>SUM(AM201:AM212)</f>
        <v>0</v>
      </c>
      <c r="AN213" s="36">
        <f>SUM(AN201:AN212)</f>
        <v>0</v>
      </c>
      <c r="AO213" s="61"/>
      <c r="AP213" s="60">
        <f>SUM(AP201:AP212)</f>
        <v>0</v>
      </c>
      <c r="AQ213" s="36">
        <f>SUM(AQ201:AQ212)</f>
        <v>0</v>
      </c>
      <c r="AR213" s="61"/>
      <c r="AS213" s="60">
        <f>SUM(AS201:AS212)</f>
        <v>0</v>
      </c>
      <c r="AT213" s="36">
        <f>SUM(AT201:AT212)</f>
        <v>0</v>
      </c>
      <c r="AU213" s="61"/>
      <c r="AV213" s="60">
        <f>SUM(AV201:AV212)</f>
        <v>0</v>
      </c>
      <c r="AW213" s="36">
        <f>SUM(AW201:AW212)</f>
        <v>0</v>
      </c>
      <c r="AX213" s="61"/>
      <c r="AY213" s="60">
        <f>SUM(AY201:AY212)</f>
        <v>0</v>
      </c>
      <c r="AZ213" s="36">
        <f>SUM(AZ201:AZ212)</f>
        <v>0</v>
      </c>
      <c r="BA213" s="61"/>
      <c r="BB213" s="60">
        <f>SUM(BB201:BB212)</f>
        <v>0</v>
      </c>
      <c r="BC213" s="36">
        <f>SUM(BC201:BC212)</f>
        <v>0</v>
      </c>
      <c r="BD213" s="61"/>
      <c r="BE213" s="37">
        <f t="shared" si="23"/>
        <v>0</v>
      </c>
      <c r="BF213" s="38">
        <f t="shared" si="24"/>
        <v>0</v>
      </c>
    </row>
    <row r="214" spans="1:58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>
        <v>0</v>
      </c>
      <c r="M214" s="7">
        <v>0</v>
      </c>
      <c r="N214" s="50">
        <v>0</v>
      </c>
      <c r="O214" s="49">
        <v>0</v>
      </c>
      <c r="P214" s="7">
        <v>0</v>
      </c>
      <c r="Q214" s="50">
        <v>0</v>
      </c>
      <c r="R214" s="49">
        <v>0</v>
      </c>
      <c r="S214" s="7">
        <v>0</v>
      </c>
      <c r="T214" s="50">
        <v>0</v>
      </c>
      <c r="U214" s="49">
        <v>0</v>
      </c>
      <c r="V214" s="7">
        <v>0</v>
      </c>
      <c r="W214" s="50">
        <v>0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8">
        <f t="shared" ref="BE214:BE226" si="25">SUM(BB214,AY214,AV214,AS214,AG214,AD214,AA214,X214,U214,R214,L214,I214,C214,AP214,F214,AJ214,AM214)</f>
        <v>0</v>
      </c>
      <c r="BF214" s="12">
        <f t="shared" ref="BF214:BF226" si="26">SUM(BC214,AZ214,AW214,AT214,AH214,AE214,AB214,Y214,V214,S214,M214,J214,D214,AQ214,G214,AK214,AN214)</f>
        <v>0</v>
      </c>
    </row>
    <row r="215" spans="1:58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>
        <v>0</v>
      </c>
      <c r="M215" s="7">
        <v>0</v>
      </c>
      <c r="N215" s="50">
        <v>0</v>
      </c>
      <c r="O215" s="49">
        <v>7.4999999999999997E-2</v>
      </c>
      <c r="P215" s="7">
        <v>0.68500000000000005</v>
      </c>
      <c r="Q215" s="50">
        <f t="shared" ref="Q215" si="27">P215/O215*1000</f>
        <v>9133.3333333333339</v>
      </c>
      <c r="R215" s="49">
        <v>257.75</v>
      </c>
      <c r="S215" s="7">
        <v>1484.67</v>
      </c>
      <c r="T215" s="50">
        <f t="shared" ref="T215" si="28">S215/R215*1000</f>
        <v>5760.1163918525708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8">
        <f t="shared" si="25"/>
        <v>257.75</v>
      </c>
      <c r="BF215" s="12">
        <f t="shared" si="26"/>
        <v>1484.67</v>
      </c>
    </row>
    <row r="216" spans="1:58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>
        <v>0</v>
      </c>
      <c r="M216" s="7">
        <v>0</v>
      </c>
      <c r="N216" s="50">
        <v>0</v>
      </c>
      <c r="O216" s="49">
        <v>0</v>
      </c>
      <c r="P216" s="7">
        <v>0</v>
      </c>
      <c r="Q216" s="50">
        <v>0</v>
      </c>
      <c r="R216" s="49">
        <v>0</v>
      </c>
      <c r="S216" s="7">
        <v>0</v>
      </c>
      <c r="T216" s="50">
        <v>0</v>
      </c>
      <c r="U216" s="49">
        <v>0</v>
      </c>
      <c r="V216" s="7">
        <v>0</v>
      </c>
      <c r="W216" s="50">
        <v>0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8">
        <f t="shared" si="25"/>
        <v>0</v>
      </c>
      <c r="BF216" s="12">
        <f t="shared" si="26"/>
        <v>0</v>
      </c>
    </row>
    <row r="217" spans="1:58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>IF(F217=0,0,G217/F217*1000)</f>
        <v>0</v>
      </c>
      <c r="I217" s="49">
        <v>0</v>
      </c>
      <c r="J217" s="7">
        <v>0</v>
      </c>
      <c r="K217" s="50">
        <f>IF(I217=0,0,J217/I217*1000)</f>
        <v>0</v>
      </c>
      <c r="L217" s="49">
        <v>0</v>
      </c>
      <c r="M217" s="7">
        <v>0</v>
      </c>
      <c r="N217" s="50">
        <f>IF(L217=0,0,M217/L217*1000)</f>
        <v>0</v>
      </c>
      <c r="O217" s="49">
        <v>0</v>
      </c>
      <c r="P217" s="7">
        <v>0</v>
      </c>
      <c r="Q217" s="50">
        <f>IF(O217=0,0,P217/O217*1000)</f>
        <v>0</v>
      </c>
      <c r="R217" s="49">
        <v>0</v>
      </c>
      <c r="S217" s="7">
        <v>0</v>
      </c>
      <c r="T217" s="50">
        <f>IF(R217=0,0,S217/R217*1000)</f>
        <v>0</v>
      </c>
      <c r="U217" s="49">
        <v>0</v>
      </c>
      <c r="V217" s="7">
        <v>0</v>
      </c>
      <c r="W217" s="50">
        <f>IF(U217=0,0,V217/U217*1000)</f>
        <v>0</v>
      </c>
      <c r="X217" s="49">
        <v>0</v>
      </c>
      <c r="Y217" s="7">
        <v>0</v>
      </c>
      <c r="Z217" s="50">
        <f>IF(X217=0,0,Y217/X217*1000)</f>
        <v>0</v>
      </c>
      <c r="AA217" s="49">
        <v>0</v>
      </c>
      <c r="AB217" s="7">
        <v>0</v>
      </c>
      <c r="AC217" s="50">
        <f>IF(AA217=0,0,AB217/AA217*1000)</f>
        <v>0</v>
      </c>
      <c r="AD217" s="49">
        <v>0</v>
      </c>
      <c r="AE217" s="7">
        <v>0</v>
      </c>
      <c r="AF217" s="50">
        <f>IF(AD217=0,0,AE217/AD217*1000)</f>
        <v>0</v>
      </c>
      <c r="AG217" s="49">
        <v>0</v>
      </c>
      <c r="AH217" s="7">
        <v>0</v>
      </c>
      <c r="AI217" s="50">
        <f>IF(AG217=0,0,AH217/AG217*1000)</f>
        <v>0</v>
      </c>
      <c r="AJ217" s="49">
        <v>0</v>
      </c>
      <c r="AK217" s="7">
        <v>0</v>
      </c>
      <c r="AL217" s="50">
        <f>IF(AJ217=0,0,AK217/AJ217*1000)</f>
        <v>0</v>
      </c>
      <c r="AM217" s="49">
        <v>0</v>
      </c>
      <c r="AN217" s="7">
        <v>0</v>
      </c>
      <c r="AO217" s="50">
        <f>IF(AM217=0,0,AN217/AM217*1000)</f>
        <v>0</v>
      </c>
      <c r="AP217" s="49">
        <v>0</v>
      </c>
      <c r="AQ217" s="7">
        <v>0</v>
      </c>
      <c r="AR217" s="50">
        <f>IF(AP217=0,0,AQ217/AP217*1000)</f>
        <v>0</v>
      </c>
      <c r="AS217" s="49">
        <v>0</v>
      </c>
      <c r="AT217" s="7">
        <v>0</v>
      </c>
      <c r="AU217" s="50">
        <f>IF(AS217=0,0,AT217/AS217*1000)</f>
        <v>0</v>
      </c>
      <c r="AV217" s="49">
        <v>0</v>
      </c>
      <c r="AW217" s="7">
        <v>0</v>
      </c>
      <c r="AX217" s="50">
        <f>IF(AV217=0,0,AW217/AV217*1000)</f>
        <v>0</v>
      </c>
      <c r="AY217" s="49">
        <v>0</v>
      </c>
      <c r="AZ217" s="7">
        <v>0</v>
      </c>
      <c r="BA217" s="50">
        <f>IF(AY217=0,0,AZ217/AY217*1000)</f>
        <v>0</v>
      </c>
      <c r="BB217" s="49">
        <v>0</v>
      </c>
      <c r="BC217" s="7">
        <v>0</v>
      </c>
      <c r="BD217" s="50">
        <f>IF(BB217=0,0,BC217/BB217*1000)</f>
        <v>0</v>
      </c>
      <c r="BE217" s="8">
        <f t="shared" si="25"/>
        <v>0</v>
      </c>
      <c r="BF217" s="12">
        <f t="shared" si="26"/>
        <v>0</v>
      </c>
    </row>
    <row r="218" spans="1:58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BD225" si="29">IF(C218=0,0,D218/C218*1000)</f>
        <v>0</v>
      </c>
      <c r="F218" s="49">
        <v>0</v>
      </c>
      <c r="G218" s="7">
        <v>0</v>
      </c>
      <c r="H218" s="50">
        <f t="shared" si="29"/>
        <v>0</v>
      </c>
      <c r="I218" s="49">
        <v>0</v>
      </c>
      <c r="J218" s="7">
        <v>0</v>
      </c>
      <c r="K218" s="50">
        <f t="shared" si="29"/>
        <v>0</v>
      </c>
      <c r="L218" s="49">
        <v>0</v>
      </c>
      <c r="M218" s="7">
        <v>0</v>
      </c>
      <c r="N218" s="50">
        <f t="shared" si="29"/>
        <v>0</v>
      </c>
      <c r="O218" s="49">
        <v>0</v>
      </c>
      <c r="P218" s="7">
        <v>0</v>
      </c>
      <c r="Q218" s="50">
        <f t="shared" si="29"/>
        <v>0</v>
      </c>
      <c r="R218" s="49">
        <v>0</v>
      </c>
      <c r="S218" s="7">
        <v>0</v>
      </c>
      <c r="T218" s="50">
        <f t="shared" si="29"/>
        <v>0</v>
      </c>
      <c r="U218" s="49">
        <v>0</v>
      </c>
      <c r="V218" s="7">
        <v>0</v>
      </c>
      <c r="W218" s="50">
        <f t="shared" si="29"/>
        <v>0</v>
      </c>
      <c r="X218" s="49">
        <v>0</v>
      </c>
      <c r="Y218" s="7">
        <v>0</v>
      </c>
      <c r="Z218" s="50">
        <f t="shared" si="29"/>
        <v>0</v>
      </c>
      <c r="AA218" s="49">
        <v>0</v>
      </c>
      <c r="AB218" s="7">
        <v>0</v>
      </c>
      <c r="AC218" s="50">
        <f t="shared" si="29"/>
        <v>0</v>
      </c>
      <c r="AD218" s="49">
        <v>0</v>
      </c>
      <c r="AE218" s="7">
        <v>0</v>
      </c>
      <c r="AF218" s="50">
        <f t="shared" si="29"/>
        <v>0</v>
      </c>
      <c r="AG218" s="49">
        <v>0</v>
      </c>
      <c r="AH218" s="7">
        <v>0</v>
      </c>
      <c r="AI218" s="50">
        <f t="shared" si="29"/>
        <v>0</v>
      </c>
      <c r="AJ218" s="49">
        <v>0</v>
      </c>
      <c r="AK218" s="7">
        <v>0</v>
      </c>
      <c r="AL218" s="50">
        <f t="shared" si="29"/>
        <v>0</v>
      </c>
      <c r="AM218" s="49">
        <v>0</v>
      </c>
      <c r="AN218" s="7">
        <v>0</v>
      </c>
      <c r="AO218" s="50">
        <f t="shared" si="29"/>
        <v>0</v>
      </c>
      <c r="AP218" s="49">
        <v>0</v>
      </c>
      <c r="AQ218" s="7">
        <v>0</v>
      </c>
      <c r="AR218" s="50">
        <f t="shared" si="29"/>
        <v>0</v>
      </c>
      <c r="AS218" s="49">
        <v>0</v>
      </c>
      <c r="AT218" s="7">
        <v>0</v>
      </c>
      <c r="AU218" s="50">
        <f t="shared" si="29"/>
        <v>0</v>
      </c>
      <c r="AV218" s="49">
        <v>0</v>
      </c>
      <c r="AW218" s="7">
        <v>0</v>
      </c>
      <c r="AX218" s="50">
        <f t="shared" si="29"/>
        <v>0</v>
      </c>
      <c r="AY218" s="49">
        <v>0</v>
      </c>
      <c r="AZ218" s="7">
        <v>0</v>
      </c>
      <c r="BA218" s="50">
        <f t="shared" si="29"/>
        <v>0</v>
      </c>
      <c r="BB218" s="49">
        <v>0</v>
      </c>
      <c r="BC218" s="7">
        <v>0</v>
      </c>
      <c r="BD218" s="50">
        <f t="shared" si="29"/>
        <v>0</v>
      </c>
      <c r="BE218" s="8">
        <f t="shared" si="25"/>
        <v>0</v>
      </c>
      <c r="BF218" s="12">
        <f t="shared" si="26"/>
        <v>0</v>
      </c>
    </row>
    <row r="219" spans="1:58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29"/>
        <v>0</v>
      </c>
      <c r="F219" s="49">
        <v>0</v>
      </c>
      <c r="G219" s="7">
        <v>0</v>
      </c>
      <c r="H219" s="50">
        <f t="shared" si="29"/>
        <v>0</v>
      </c>
      <c r="I219" s="49">
        <v>0</v>
      </c>
      <c r="J219" s="7">
        <v>0</v>
      </c>
      <c r="K219" s="50">
        <f t="shared" si="29"/>
        <v>0</v>
      </c>
      <c r="L219" s="49">
        <v>0</v>
      </c>
      <c r="M219" s="7">
        <v>0</v>
      </c>
      <c r="N219" s="50">
        <f t="shared" si="29"/>
        <v>0</v>
      </c>
      <c r="O219" s="49">
        <v>0</v>
      </c>
      <c r="P219" s="7">
        <v>0</v>
      </c>
      <c r="Q219" s="50">
        <f t="shared" si="29"/>
        <v>0</v>
      </c>
      <c r="R219" s="49">
        <v>0</v>
      </c>
      <c r="S219" s="7">
        <v>0</v>
      </c>
      <c r="T219" s="50">
        <f t="shared" si="29"/>
        <v>0</v>
      </c>
      <c r="U219" s="49">
        <v>0</v>
      </c>
      <c r="V219" s="7">
        <v>0</v>
      </c>
      <c r="W219" s="50">
        <f t="shared" si="29"/>
        <v>0</v>
      </c>
      <c r="X219" s="49">
        <v>0</v>
      </c>
      <c r="Y219" s="7">
        <v>0</v>
      </c>
      <c r="Z219" s="50">
        <f t="shared" si="29"/>
        <v>0</v>
      </c>
      <c r="AA219" s="49">
        <v>0</v>
      </c>
      <c r="AB219" s="7">
        <v>0</v>
      </c>
      <c r="AC219" s="50">
        <f t="shared" si="29"/>
        <v>0</v>
      </c>
      <c r="AD219" s="49">
        <v>0</v>
      </c>
      <c r="AE219" s="7">
        <v>0</v>
      </c>
      <c r="AF219" s="50">
        <f t="shared" si="29"/>
        <v>0</v>
      </c>
      <c r="AG219" s="49">
        <v>0</v>
      </c>
      <c r="AH219" s="7">
        <v>0</v>
      </c>
      <c r="AI219" s="50">
        <f t="shared" si="29"/>
        <v>0</v>
      </c>
      <c r="AJ219" s="49">
        <v>0</v>
      </c>
      <c r="AK219" s="7">
        <v>0</v>
      </c>
      <c r="AL219" s="50">
        <f t="shared" si="29"/>
        <v>0</v>
      </c>
      <c r="AM219" s="49">
        <v>0</v>
      </c>
      <c r="AN219" s="7">
        <v>0</v>
      </c>
      <c r="AO219" s="50">
        <f t="shared" si="29"/>
        <v>0</v>
      </c>
      <c r="AP219" s="49">
        <v>0</v>
      </c>
      <c r="AQ219" s="7">
        <v>0</v>
      </c>
      <c r="AR219" s="50">
        <f t="shared" si="29"/>
        <v>0</v>
      </c>
      <c r="AS219" s="49">
        <v>0</v>
      </c>
      <c r="AT219" s="7">
        <v>0</v>
      </c>
      <c r="AU219" s="50">
        <f t="shared" si="29"/>
        <v>0</v>
      </c>
      <c r="AV219" s="49">
        <v>0</v>
      </c>
      <c r="AW219" s="7">
        <v>0</v>
      </c>
      <c r="AX219" s="50">
        <f t="shared" si="29"/>
        <v>0</v>
      </c>
      <c r="AY219" s="49">
        <v>0</v>
      </c>
      <c r="AZ219" s="7">
        <v>0</v>
      </c>
      <c r="BA219" s="50">
        <f t="shared" si="29"/>
        <v>0</v>
      </c>
      <c r="BB219" s="49">
        <v>0</v>
      </c>
      <c r="BC219" s="7">
        <v>0</v>
      </c>
      <c r="BD219" s="50">
        <f t="shared" si="29"/>
        <v>0</v>
      </c>
      <c r="BE219" s="8">
        <f t="shared" si="25"/>
        <v>0</v>
      </c>
      <c r="BF219" s="12">
        <f t="shared" si="26"/>
        <v>0</v>
      </c>
    </row>
    <row r="220" spans="1:58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29"/>
        <v>0</v>
      </c>
      <c r="F220" s="49">
        <v>0</v>
      </c>
      <c r="G220" s="7">
        <v>0</v>
      </c>
      <c r="H220" s="50">
        <f t="shared" si="29"/>
        <v>0</v>
      </c>
      <c r="I220" s="49">
        <v>0</v>
      </c>
      <c r="J220" s="7">
        <v>0</v>
      </c>
      <c r="K220" s="50">
        <f t="shared" si="29"/>
        <v>0</v>
      </c>
      <c r="L220" s="49">
        <v>0</v>
      </c>
      <c r="M220" s="7">
        <v>0</v>
      </c>
      <c r="N220" s="50">
        <f t="shared" si="29"/>
        <v>0</v>
      </c>
      <c r="O220" s="49">
        <v>0</v>
      </c>
      <c r="P220" s="7">
        <v>0</v>
      </c>
      <c r="Q220" s="50">
        <f t="shared" si="29"/>
        <v>0</v>
      </c>
      <c r="R220" s="49">
        <v>0</v>
      </c>
      <c r="S220" s="7">
        <v>0</v>
      </c>
      <c r="T220" s="50">
        <f t="shared" si="29"/>
        <v>0</v>
      </c>
      <c r="U220" s="49">
        <v>0</v>
      </c>
      <c r="V220" s="7">
        <v>0</v>
      </c>
      <c r="W220" s="50">
        <f t="shared" si="29"/>
        <v>0</v>
      </c>
      <c r="X220" s="49">
        <v>0</v>
      </c>
      <c r="Y220" s="7">
        <v>0</v>
      </c>
      <c r="Z220" s="50">
        <f t="shared" si="29"/>
        <v>0</v>
      </c>
      <c r="AA220" s="49">
        <v>0</v>
      </c>
      <c r="AB220" s="7">
        <v>0</v>
      </c>
      <c r="AC220" s="50">
        <f t="shared" si="29"/>
        <v>0</v>
      </c>
      <c r="AD220" s="49">
        <v>0</v>
      </c>
      <c r="AE220" s="7">
        <v>0</v>
      </c>
      <c r="AF220" s="50">
        <f t="shared" si="29"/>
        <v>0</v>
      </c>
      <c r="AG220" s="49">
        <v>0</v>
      </c>
      <c r="AH220" s="7">
        <v>0</v>
      </c>
      <c r="AI220" s="50">
        <f t="shared" si="29"/>
        <v>0</v>
      </c>
      <c r="AJ220" s="49">
        <v>0</v>
      </c>
      <c r="AK220" s="7">
        <v>0</v>
      </c>
      <c r="AL220" s="50">
        <f t="shared" si="29"/>
        <v>0</v>
      </c>
      <c r="AM220" s="49">
        <v>0</v>
      </c>
      <c r="AN220" s="7">
        <v>0</v>
      </c>
      <c r="AO220" s="50">
        <f t="shared" si="29"/>
        <v>0</v>
      </c>
      <c r="AP220" s="49">
        <v>0</v>
      </c>
      <c r="AQ220" s="7">
        <v>0</v>
      </c>
      <c r="AR220" s="50">
        <f t="shared" si="29"/>
        <v>0</v>
      </c>
      <c r="AS220" s="49">
        <v>0</v>
      </c>
      <c r="AT220" s="7">
        <v>0</v>
      </c>
      <c r="AU220" s="50">
        <f t="shared" si="29"/>
        <v>0</v>
      </c>
      <c r="AV220" s="49">
        <v>0</v>
      </c>
      <c r="AW220" s="7">
        <v>0</v>
      </c>
      <c r="AX220" s="50">
        <f t="shared" si="29"/>
        <v>0</v>
      </c>
      <c r="AY220" s="49">
        <v>0</v>
      </c>
      <c r="AZ220" s="7">
        <v>0</v>
      </c>
      <c r="BA220" s="50">
        <f t="shared" si="29"/>
        <v>0</v>
      </c>
      <c r="BB220" s="49">
        <v>0</v>
      </c>
      <c r="BC220" s="7">
        <v>0</v>
      </c>
      <c r="BD220" s="50">
        <f t="shared" si="29"/>
        <v>0</v>
      </c>
      <c r="BE220" s="8">
        <f t="shared" si="25"/>
        <v>0</v>
      </c>
      <c r="BF220" s="12">
        <f t="shared" si="26"/>
        <v>0</v>
      </c>
    </row>
    <row r="221" spans="1:58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29"/>
        <v>0</v>
      </c>
      <c r="F221" s="49">
        <v>0</v>
      </c>
      <c r="G221" s="7">
        <v>0</v>
      </c>
      <c r="H221" s="50">
        <f t="shared" si="29"/>
        <v>0</v>
      </c>
      <c r="I221" s="49">
        <v>0</v>
      </c>
      <c r="J221" s="7">
        <v>0</v>
      </c>
      <c r="K221" s="50">
        <f t="shared" si="29"/>
        <v>0</v>
      </c>
      <c r="L221" s="49">
        <v>0</v>
      </c>
      <c r="M221" s="7">
        <v>0</v>
      </c>
      <c r="N221" s="50">
        <f t="shared" si="29"/>
        <v>0</v>
      </c>
      <c r="O221" s="49">
        <v>0</v>
      </c>
      <c r="P221" s="7">
        <v>0</v>
      </c>
      <c r="Q221" s="50">
        <f t="shared" si="29"/>
        <v>0</v>
      </c>
      <c r="R221" s="49">
        <v>0</v>
      </c>
      <c r="S221" s="7">
        <v>0</v>
      </c>
      <c r="T221" s="50">
        <f t="shared" si="29"/>
        <v>0</v>
      </c>
      <c r="U221" s="49">
        <v>0</v>
      </c>
      <c r="V221" s="7">
        <v>0</v>
      </c>
      <c r="W221" s="50">
        <f t="shared" si="29"/>
        <v>0</v>
      </c>
      <c r="X221" s="49">
        <v>0</v>
      </c>
      <c r="Y221" s="7">
        <v>0</v>
      </c>
      <c r="Z221" s="50">
        <f t="shared" si="29"/>
        <v>0</v>
      </c>
      <c r="AA221" s="49">
        <v>0</v>
      </c>
      <c r="AB221" s="7">
        <v>0</v>
      </c>
      <c r="AC221" s="50">
        <f t="shared" si="29"/>
        <v>0</v>
      </c>
      <c r="AD221" s="49">
        <v>0</v>
      </c>
      <c r="AE221" s="7">
        <v>0</v>
      </c>
      <c r="AF221" s="50">
        <f t="shared" si="29"/>
        <v>0</v>
      </c>
      <c r="AG221" s="49">
        <v>0</v>
      </c>
      <c r="AH221" s="7">
        <v>0</v>
      </c>
      <c r="AI221" s="50">
        <f t="shared" si="29"/>
        <v>0</v>
      </c>
      <c r="AJ221" s="49">
        <v>0</v>
      </c>
      <c r="AK221" s="7">
        <v>0</v>
      </c>
      <c r="AL221" s="50">
        <f t="shared" si="29"/>
        <v>0</v>
      </c>
      <c r="AM221" s="49">
        <v>0</v>
      </c>
      <c r="AN221" s="7">
        <v>0</v>
      </c>
      <c r="AO221" s="50">
        <f t="shared" si="29"/>
        <v>0</v>
      </c>
      <c r="AP221" s="49">
        <v>0</v>
      </c>
      <c r="AQ221" s="7">
        <v>0</v>
      </c>
      <c r="AR221" s="50">
        <f t="shared" si="29"/>
        <v>0</v>
      </c>
      <c r="AS221" s="49">
        <v>0</v>
      </c>
      <c r="AT221" s="7">
        <v>0</v>
      </c>
      <c r="AU221" s="50">
        <f t="shared" si="29"/>
        <v>0</v>
      </c>
      <c r="AV221" s="49">
        <v>0</v>
      </c>
      <c r="AW221" s="7">
        <v>0</v>
      </c>
      <c r="AX221" s="50">
        <f t="shared" si="29"/>
        <v>0</v>
      </c>
      <c r="AY221" s="49">
        <v>0</v>
      </c>
      <c r="AZ221" s="7">
        <v>0</v>
      </c>
      <c r="BA221" s="50">
        <f t="shared" si="29"/>
        <v>0</v>
      </c>
      <c r="BB221" s="49">
        <v>0</v>
      </c>
      <c r="BC221" s="7">
        <v>0</v>
      </c>
      <c r="BD221" s="50">
        <f t="shared" si="29"/>
        <v>0</v>
      </c>
      <c r="BE221" s="8">
        <f t="shared" si="25"/>
        <v>0</v>
      </c>
      <c r="BF221" s="12">
        <f t="shared" si="26"/>
        <v>0</v>
      </c>
    </row>
    <row r="222" spans="1:58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29"/>
        <v>0</v>
      </c>
      <c r="F222" s="49">
        <v>0</v>
      </c>
      <c r="G222" s="7">
        <v>0</v>
      </c>
      <c r="H222" s="50">
        <f t="shared" si="29"/>
        <v>0</v>
      </c>
      <c r="I222" s="49">
        <v>0</v>
      </c>
      <c r="J222" s="7">
        <v>0</v>
      </c>
      <c r="K222" s="50">
        <f t="shared" si="29"/>
        <v>0</v>
      </c>
      <c r="L222" s="49">
        <v>0</v>
      </c>
      <c r="M222" s="7">
        <v>0</v>
      </c>
      <c r="N222" s="50">
        <f t="shared" si="29"/>
        <v>0</v>
      </c>
      <c r="O222" s="49">
        <v>0</v>
      </c>
      <c r="P222" s="7">
        <v>0</v>
      </c>
      <c r="Q222" s="50">
        <f t="shared" si="29"/>
        <v>0</v>
      </c>
      <c r="R222" s="49">
        <v>0</v>
      </c>
      <c r="S222" s="7">
        <v>0</v>
      </c>
      <c r="T222" s="50">
        <f t="shared" si="29"/>
        <v>0</v>
      </c>
      <c r="U222" s="49">
        <v>0</v>
      </c>
      <c r="V222" s="7">
        <v>0</v>
      </c>
      <c r="W222" s="50">
        <f t="shared" si="29"/>
        <v>0</v>
      </c>
      <c r="X222" s="49">
        <v>0</v>
      </c>
      <c r="Y222" s="7">
        <v>0</v>
      </c>
      <c r="Z222" s="50">
        <f t="shared" si="29"/>
        <v>0</v>
      </c>
      <c r="AA222" s="49">
        <v>0</v>
      </c>
      <c r="AB222" s="7">
        <v>0</v>
      </c>
      <c r="AC222" s="50">
        <f t="shared" si="29"/>
        <v>0</v>
      </c>
      <c r="AD222" s="49">
        <v>0</v>
      </c>
      <c r="AE222" s="7">
        <v>0</v>
      </c>
      <c r="AF222" s="50">
        <f t="shared" si="29"/>
        <v>0</v>
      </c>
      <c r="AG222" s="49">
        <v>0</v>
      </c>
      <c r="AH222" s="7">
        <v>0</v>
      </c>
      <c r="AI222" s="50">
        <f t="shared" si="29"/>
        <v>0</v>
      </c>
      <c r="AJ222" s="49">
        <v>0</v>
      </c>
      <c r="AK222" s="7">
        <v>0</v>
      </c>
      <c r="AL222" s="50">
        <f t="shared" si="29"/>
        <v>0</v>
      </c>
      <c r="AM222" s="49">
        <v>0</v>
      </c>
      <c r="AN222" s="7">
        <v>0</v>
      </c>
      <c r="AO222" s="50">
        <f t="shared" si="29"/>
        <v>0</v>
      </c>
      <c r="AP222" s="49">
        <v>0</v>
      </c>
      <c r="AQ222" s="7">
        <v>0</v>
      </c>
      <c r="AR222" s="50">
        <f t="shared" si="29"/>
        <v>0</v>
      </c>
      <c r="AS222" s="49">
        <v>0</v>
      </c>
      <c r="AT222" s="7">
        <v>0</v>
      </c>
      <c r="AU222" s="50">
        <f t="shared" si="29"/>
        <v>0</v>
      </c>
      <c r="AV222" s="49">
        <v>0</v>
      </c>
      <c r="AW222" s="7">
        <v>0</v>
      </c>
      <c r="AX222" s="50">
        <f t="shared" si="29"/>
        <v>0</v>
      </c>
      <c r="AY222" s="49">
        <v>0</v>
      </c>
      <c r="AZ222" s="7">
        <v>0</v>
      </c>
      <c r="BA222" s="50">
        <f t="shared" si="29"/>
        <v>0</v>
      </c>
      <c r="BB222" s="49">
        <v>0</v>
      </c>
      <c r="BC222" s="7">
        <v>0</v>
      </c>
      <c r="BD222" s="50">
        <f t="shared" si="29"/>
        <v>0</v>
      </c>
      <c r="BE222" s="8">
        <f t="shared" si="25"/>
        <v>0</v>
      </c>
      <c r="BF222" s="12">
        <f t="shared" si="26"/>
        <v>0</v>
      </c>
    </row>
    <row r="223" spans="1:58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29"/>
        <v>0</v>
      </c>
      <c r="F223" s="49">
        <v>0</v>
      </c>
      <c r="G223" s="7">
        <v>0</v>
      </c>
      <c r="H223" s="50">
        <f t="shared" si="29"/>
        <v>0</v>
      </c>
      <c r="I223" s="49">
        <v>0</v>
      </c>
      <c r="J223" s="7">
        <v>0</v>
      </c>
      <c r="K223" s="50">
        <f t="shared" si="29"/>
        <v>0</v>
      </c>
      <c r="L223" s="49">
        <v>0</v>
      </c>
      <c r="M223" s="7">
        <v>0</v>
      </c>
      <c r="N223" s="50">
        <f t="shared" si="29"/>
        <v>0</v>
      </c>
      <c r="O223" s="49">
        <v>0</v>
      </c>
      <c r="P223" s="7">
        <v>0</v>
      </c>
      <c r="Q223" s="50">
        <f t="shared" si="29"/>
        <v>0</v>
      </c>
      <c r="R223" s="49">
        <v>0</v>
      </c>
      <c r="S223" s="7">
        <v>0</v>
      </c>
      <c r="T223" s="50">
        <f t="shared" si="29"/>
        <v>0</v>
      </c>
      <c r="U223" s="49">
        <v>0</v>
      </c>
      <c r="V223" s="7">
        <v>0</v>
      </c>
      <c r="W223" s="50">
        <f t="shared" si="29"/>
        <v>0</v>
      </c>
      <c r="X223" s="49">
        <v>0</v>
      </c>
      <c r="Y223" s="7">
        <v>0</v>
      </c>
      <c r="Z223" s="50">
        <f t="shared" si="29"/>
        <v>0</v>
      </c>
      <c r="AA223" s="49">
        <v>0</v>
      </c>
      <c r="AB223" s="7">
        <v>0</v>
      </c>
      <c r="AC223" s="50">
        <f t="shared" si="29"/>
        <v>0</v>
      </c>
      <c r="AD223" s="49">
        <v>0</v>
      </c>
      <c r="AE223" s="7">
        <v>0</v>
      </c>
      <c r="AF223" s="50">
        <f t="shared" si="29"/>
        <v>0</v>
      </c>
      <c r="AG223" s="49">
        <v>0</v>
      </c>
      <c r="AH223" s="7">
        <v>0</v>
      </c>
      <c r="AI223" s="50">
        <f t="shared" si="29"/>
        <v>0</v>
      </c>
      <c r="AJ223" s="49">
        <v>0</v>
      </c>
      <c r="AK223" s="7">
        <v>0</v>
      </c>
      <c r="AL223" s="50">
        <f t="shared" si="29"/>
        <v>0</v>
      </c>
      <c r="AM223" s="49">
        <v>0</v>
      </c>
      <c r="AN223" s="7">
        <v>0</v>
      </c>
      <c r="AO223" s="50">
        <f t="shared" si="29"/>
        <v>0</v>
      </c>
      <c r="AP223" s="49">
        <v>0</v>
      </c>
      <c r="AQ223" s="7">
        <v>0</v>
      </c>
      <c r="AR223" s="50">
        <f t="shared" si="29"/>
        <v>0</v>
      </c>
      <c r="AS223" s="49">
        <v>0</v>
      </c>
      <c r="AT223" s="7">
        <v>0</v>
      </c>
      <c r="AU223" s="50">
        <f t="shared" si="29"/>
        <v>0</v>
      </c>
      <c r="AV223" s="49">
        <v>0</v>
      </c>
      <c r="AW223" s="7">
        <v>0</v>
      </c>
      <c r="AX223" s="50">
        <f t="shared" si="29"/>
        <v>0</v>
      </c>
      <c r="AY223" s="49">
        <v>0</v>
      </c>
      <c r="AZ223" s="7">
        <v>0</v>
      </c>
      <c r="BA223" s="50">
        <f t="shared" si="29"/>
        <v>0</v>
      </c>
      <c r="BB223" s="49">
        <v>0</v>
      </c>
      <c r="BC223" s="7">
        <v>0</v>
      </c>
      <c r="BD223" s="50">
        <f t="shared" si="29"/>
        <v>0</v>
      </c>
      <c r="BE223" s="8">
        <f t="shared" si="25"/>
        <v>0</v>
      </c>
      <c r="BF223" s="12">
        <f t="shared" si="26"/>
        <v>0</v>
      </c>
    </row>
    <row r="224" spans="1:58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29"/>
        <v>0</v>
      </c>
      <c r="F224" s="49">
        <v>0</v>
      </c>
      <c r="G224" s="7">
        <v>0</v>
      </c>
      <c r="H224" s="50">
        <f t="shared" si="29"/>
        <v>0</v>
      </c>
      <c r="I224" s="49">
        <v>0</v>
      </c>
      <c r="J224" s="7">
        <v>0</v>
      </c>
      <c r="K224" s="50">
        <f t="shared" si="29"/>
        <v>0</v>
      </c>
      <c r="L224" s="49">
        <v>0</v>
      </c>
      <c r="M224" s="7">
        <v>0</v>
      </c>
      <c r="N224" s="50">
        <f t="shared" si="29"/>
        <v>0</v>
      </c>
      <c r="O224" s="49">
        <v>0</v>
      </c>
      <c r="P224" s="7">
        <v>0</v>
      </c>
      <c r="Q224" s="50">
        <f t="shared" si="29"/>
        <v>0</v>
      </c>
      <c r="R224" s="49">
        <v>0</v>
      </c>
      <c r="S224" s="7">
        <v>0</v>
      </c>
      <c r="T224" s="50">
        <f t="shared" si="29"/>
        <v>0</v>
      </c>
      <c r="U224" s="49">
        <v>0</v>
      </c>
      <c r="V224" s="7">
        <v>0</v>
      </c>
      <c r="W224" s="50">
        <f t="shared" si="29"/>
        <v>0</v>
      </c>
      <c r="X224" s="49">
        <v>0</v>
      </c>
      <c r="Y224" s="7">
        <v>0</v>
      </c>
      <c r="Z224" s="50">
        <f t="shared" si="29"/>
        <v>0</v>
      </c>
      <c r="AA224" s="49">
        <v>0</v>
      </c>
      <c r="AB224" s="7">
        <v>0</v>
      </c>
      <c r="AC224" s="50">
        <f t="shared" si="29"/>
        <v>0</v>
      </c>
      <c r="AD224" s="49">
        <v>0</v>
      </c>
      <c r="AE224" s="7">
        <v>0</v>
      </c>
      <c r="AF224" s="50">
        <f t="shared" si="29"/>
        <v>0</v>
      </c>
      <c r="AG224" s="49">
        <v>0</v>
      </c>
      <c r="AH224" s="7">
        <v>0</v>
      </c>
      <c r="AI224" s="50">
        <f t="shared" si="29"/>
        <v>0</v>
      </c>
      <c r="AJ224" s="49">
        <v>0</v>
      </c>
      <c r="AK224" s="7">
        <v>0</v>
      </c>
      <c r="AL224" s="50">
        <f t="shared" si="29"/>
        <v>0</v>
      </c>
      <c r="AM224" s="49">
        <v>0</v>
      </c>
      <c r="AN224" s="7">
        <v>0</v>
      </c>
      <c r="AO224" s="50">
        <f t="shared" si="29"/>
        <v>0</v>
      </c>
      <c r="AP224" s="49">
        <v>0</v>
      </c>
      <c r="AQ224" s="7">
        <v>0</v>
      </c>
      <c r="AR224" s="50">
        <f t="shared" si="29"/>
        <v>0</v>
      </c>
      <c r="AS224" s="49">
        <v>0</v>
      </c>
      <c r="AT224" s="7">
        <v>0</v>
      </c>
      <c r="AU224" s="50">
        <f t="shared" si="29"/>
        <v>0</v>
      </c>
      <c r="AV224" s="49">
        <v>0</v>
      </c>
      <c r="AW224" s="7">
        <v>0</v>
      </c>
      <c r="AX224" s="50">
        <f t="shared" si="29"/>
        <v>0</v>
      </c>
      <c r="AY224" s="49">
        <v>0</v>
      </c>
      <c r="AZ224" s="7">
        <v>0</v>
      </c>
      <c r="BA224" s="50">
        <f t="shared" si="29"/>
        <v>0</v>
      </c>
      <c r="BB224" s="49">
        <v>0</v>
      </c>
      <c r="BC224" s="7">
        <v>0</v>
      </c>
      <c r="BD224" s="50">
        <f t="shared" si="29"/>
        <v>0</v>
      </c>
      <c r="BE224" s="8">
        <f t="shared" si="25"/>
        <v>0</v>
      </c>
      <c r="BF224" s="12">
        <f t="shared" si="26"/>
        <v>0</v>
      </c>
    </row>
    <row r="225" spans="1:58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29"/>
        <v>0</v>
      </c>
      <c r="F225" s="49">
        <v>0</v>
      </c>
      <c r="G225" s="7">
        <v>0</v>
      </c>
      <c r="H225" s="50">
        <f t="shared" si="29"/>
        <v>0</v>
      </c>
      <c r="I225" s="49">
        <v>0</v>
      </c>
      <c r="J225" s="7">
        <v>0</v>
      </c>
      <c r="K225" s="50">
        <f t="shared" si="29"/>
        <v>0</v>
      </c>
      <c r="L225" s="49">
        <v>0</v>
      </c>
      <c r="M225" s="7">
        <v>0</v>
      </c>
      <c r="N225" s="50">
        <f t="shared" si="29"/>
        <v>0</v>
      </c>
      <c r="O225" s="49">
        <v>0</v>
      </c>
      <c r="P225" s="7">
        <v>0</v>
      </c>
      <c r="Q225" s="50">
        <f t="shared" si="29"/>
        <v>0</v>
      </c>
      <c r="R225" s="49">
        <v>0</v>
      </c>
      <c r="S225" s="7">
        <v>0</v>
      </c>
      <c r="T225" s="50">
        <f t="shared" si="29"/>
        <v>0</v>
      </c>
      <c r="U225" s="49">
        <v>0</v>
      </c>
      <c r="V225" s="7">
        <v>0</v>
      </c>
      <c r="W225" s="50">
        <f t="shared" si="29"/>
        <v>0</v>
      </c>
      <c r="X225" s="49">
        <v>0</v>
      </c>
      <c r="Y225" s="7">
        <v>0</v>
      </c>
      <c r="Z225" s="50">
        <f t="shared" si="29"/>
        <v>0</v>
      </c>
      <c r="AA225" s="49">
        <v>0</v>
      </c>
      <c r="AB225" s="7">
        <v>0</v>
      </c>
      <c r="AC225" s="50">
        <f t="shared" si="29"/>
        <v>0</v>
      </c>
      <c r="AD225" s="49">
        <v>0</v>
      </c>
      <c r="AE225" s="7">
        <v>0</v>
      </c>
      <c r="AF225" s="50">
        <f t="shared" si="29"/>
        <v>0</v>
      </c>
      <c r="AG225" s="49">
        <v>0</v>
      </c>
      <c r="AH225" s="7">
        <v>0</v>
      </c>
      <c r="AI225" s="50">
        <f t="shared" si="29"/>
        <v>0</v>
      </c>
      <c r="AJ225" s="49">
        <v>0</v>
      </c>
      <c r="AK225" s="7">
        <v>0</v>
      </c>
      <c r="AL225" s="50">
        <f t="shared" si="29"/>
        <v>0</v>
      </c>
      <c r="AM225" s="49">
        <v>0</v>
      </c>
      <c r="AN225" s="7">
        <v>0</v>
      </c>
      <c r="AO225" s="50">
        <f t="shared" si="29"/>
        <v>0</v>
      </c>
      <c r="AP225" s="49">
        <v>0</v>
      </c>
      <c r="AQ225" s="7">
        <v>0</v>
      </c>
      <c r="AR225" s="50">
        <f t="shared" si="29"/>
        <v>0</v>
      </c>
      <c r="AS225" s="49">
        <v>0</v>
      </c>
      <c r="AT225" s="7">
        <v>0</v>
      </c>
      <c r="AU225" s="50">
        <f t="shared" si="29"/>
        <v>0</v>
      </c>
      <c r="AV225" s="49">
        <v>0</v>
      </c>
      <c r="AW225" s="7">
        <v>0</v>
      </c>
      <c r="AX225" s="50">
        <f t="shared" si="29"/>
        <v>0</v>
      </c>
      <c r="AY225" s="49">
        <v>0</v>
      </c>
      <c r="AZ225" s="7">
        <v>0</v>
      </c>
      <c r="BA225" s="50">
        <f t="shared" si="29"/>
        <v>0</v>
      </c>
      <c r="BB225" s="49">
        <v>0</v>
      </c>
      <c r="BC225" s="7">
        <v>0</v>
      </c>
      <c r="BD225" s="50">
        <f t="shared" si="29"/>
        <v>0</v>
      </c>
      <c r="BE225" s="8">
        <f t="shared" si="25"/>
        <v>0</v>
      </c>
      <c r="BF225" s="12">
        <f t="shared" si="26"/>
        <v>0</v>
      </c>
    </row>
    <row r="226" spans="1:58" ht="15" thickBot="1" x14ac:dyDescent="0.35">
      <c r="A226" s="66"/>
      <c r="B226" s="67" t="s">
        <v>17</v>
      </c>
      <c r="C226" s="68">
        <f t="shared" ref="C226:D226" si="30">SUM(C214:C225)</f>
        <v>0</v>
      </c>
      <c r="D226" s="69">
        <f t="shared" si="30"/>
        <v>0</v>
      </c>
      <c r="E226" s="70"/>
      <c r="F226" s="68">
        <f t="shared" ref="F226:G226" si="31">SUM(F214:F225)</f>
        <v>0</v>
      </c>
      <c r="G226" s="69">
        <f t="shared" si="31"/>
        <v>0</v>
      </c>
      <c r="H226" s="70"/>
      <c r="I226" s="68">
        <f t="shared" ref="I226:J226" si="32">SUM(I214:I225)</f>
        <v>0</v>
      </c>
      <c r="J226" s="69">
        <f t="shared" si="32"/>
        <v>0</v>
      </c>
      <c r="K226" s="70"/>
      <c r="L226" s="68">
        <f t="shared" ref="L226:M226" si="33">SUM(L214:L225)</f>
        <v>0</v>
      </c>
      <c r="M226" s="69">
        <f t="shared" si="33"/>
        <v>0</v>
      </c>
      <c r="N226" s="70"/>
      <c r="O226" s="68">
        <f t="shared" ref="O226:P226" si="34">SUM(O214:O225)</f>
        <v>7.4999999999999997E-2</v>
      </c>
      <c r="P226" s="69">
        <f t="shared" si="34"/>
        <v>0.68500000000000005</v>
      </c>
      <c r="Q226" s="70"/>
      <c r="R226" s="68">
        <f t="shared" ref="R226:S226" si="35">SUM(R214:R225)</f>
        <v>257.75</v>
      </c>
      <c r="S226" s="69">
        <f t="shared" si="35"/>
        <v>1484.67</v>
      </c>
      <c r="T226" s="70"/>
      <c r="U226" s="68">
        <f t="shared" ref="U226:V226" si="36">SUM(U214:U225)</f>
        <v>0</v>
      </c>
      <c r="V226" s="69">
        <f t="shared" si="36"/>
        <v>0</v>
      </c>
      <c r="W226" s="70"/>
      <c r="X226" s="68">
        <f t="shared" ref="X226:Y226" si="37">SUM(X214:X225)</f>
        <v>0</v>
      </c>
      <c r="Y226" s="69">
        <f t="shared" si="37"/>
        <v>0</v>
      </c>
      <c r="Z226" s="70"/>
      <c r="AA226" s="68">
        <f t="shared" ref="AA226:AB226" si="38">SUM(AA214:AA225)</f>
        <v>0</v>
      </c>
      <c r="AB226" s="69">
        <f t="shared" si="38"/>
        <v>0</v>
      </c>
      <c r="AC226" s="70"/>
      <c r="AD226" s="68">
        <f t="shared" ref="AD226:AE226" si="39">SUM(AD214:AD225)</f>
        <v>0</v>
      </c>
      <c r="AE226" s="69">
        <f t="shared" si="39"/>
        <v>0</v>
      </c>
      <c r="AF226" s="70"/>
      <c r="AG226" s="68">
        <f t="shared" ref="AG226:AH226" si="40">SUM(AG214:AG225)</f>
        <v>0</v>
      </c>
      <c r="AH226" s="69">
        <f t="shared" si="40"/>
        <v>0</v>
      </c>
      <c r="AI226" s="70"/>
      <c r="AJ226" s="68">
        <f t="shared" ref="AJ226:AK226" si="41">SUM(AJ214:AJ225)</f>
        <v>0</v>
      </c>
      <c r="AK226" s="69">
        <f t="shared" si="41"/>
        <v>0</v>
      </c>
      <c r="AL226" s="70"/>
      <c r="AM226" s="68">
        <f t="shared" ref="AM226:AN226" si="42">SUM(AM214:AM225)</f>
        <v>0</v>
      </c>
      <c r="AN226" s="69">
        <f t="shared" si="42"/>
        <v>0</v>
      </c>
      <c r="AO226" s="70"/>
      <c r="AP226" s="68">
        <f t="shared" ref="AP226:AQ226" si="43">SUM(AP214:AP225)</f>
        <v>0</v>
      </c>
      <c r="AQ226" s="69">
        <f t="shared" si="43"/>
        <v>0</v>
      </c>
      <c r="AR226" s="70"/>
      <c r="AS226" s="68">
        <f t="shared" ref="AS226:AT226" si="44">SUM(AS214:AS225)</f>
        <v>0</v>
      </c>
      <c r="AT226" s="69">
        <f t="shared" si="44"/>
        <v>0</v>
      </c>
      <c r="AU226" s="70"/>
      <c r="AV226" s="68">
        <f t="shared" ref="AV226:AW226" si="45">SUM(AV214:AV225)</f>
        <v>0</v>
      </c>
      <c r="AW226" s="69">
        <f t="shared" si="45"/>
        <v>0</v>
      </c>
      <c r="AX226" s="70"/>
      <c r="AY226" s="68">
        <f t="shared" ref="AY226:AZ226" si="46">SUM(AY214:AY225)</f>
        <v>0</v>
      </c>
      <c r="AZ226" s="69">
        <f t="shared" si="46"/>
        <v>0</v>
      </c>
      <c r="BA226" s="70"/>
      <c r="BB226" s="68">
        <f t="shared" ref="BB226:BC226" si="47">SUM(BB214:BB225)</f>
        <v>0</v>
      </c>
      <c r="BC226" s="69">
        <f t="shared" si="47"/>
        <v>0</v>
      </c>
      <c r="BD226" s="70"/>
      <c r="BE226" s="37">
        <f t="shared" si="25"/>
        <v>257.75</v>
      </c>
      <c r="BF226" s="38">
        <f t="shared" si="26"/>
        <v>1484.67</v>
      </c>
    </row>
    <row r="227" spans="1:58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48">IF(F227=0,0,G227/F227*1000)</f>
        <v>0</v>
      </c>
      <c r="I227" s="49">
        <v>0</v>
      </c>
      <c r="J227" s="7">
        <v>0</v>
      </c>
      <c r="K227" s="50">
        <f t="shared" ref="K227:K238" si="49">IF(I227=0,0,J227/I227*1000)</f>
        <v>0</v>
      </c>
      <c r="L227" s="49">
        <v>0</v>
      </c>
      <c r="M227" s="7">
        <v>0</v>
      </c>
      <c r="N227" s="50">
        <f t="shared" ref="N227:N238" si="50">IF(L227=0,0,M227/L227*1000)</f>
        <v>0</v>
      </c>
      <c r="O227" s="49">
        <v>0</v>
      </c>
      <c r="P227" s="7">
        <v>0</v>
      </c>
      <c r="Q227" s="50">
        <f t="shared" ref="Q227:Q238" si="51">IF(O227=0,0,P227/O227*1000)</f>
        <v>0</v>
      </c>
      <c r="R227" s="49">
        <v>0</v>
      </c>
      <c r="S227" s="7">
        <v>0</v>
      </c>
      <c r="T227" s="50">
        <f t="shared" ref="T227:T238" si="52">IF(R227=0,0,S227/R227*1000)</f>
        <v>0</v>
      </c>
      <c r="U227" s="49">
        <v>0</v>
      </c>
      <c r="V227" s="7">
        <v>0</v>
      </c>
      <c r="W227" s="50">
        <f t="shared" ref="W227:W238" si="53">IF(U227=0,0,V227/U227*1000)</f>
        <v>0</v>
      </c>
      <c r="X227" s="49">
        <v>0</v>
      </c>
      <c r="Y227" s="7">
        <v>0</v>
      </c>
      <c r="Z227" s="50">
        <f t="shared" ref="Z227:Z238" si="54">IF(X227=0,0,Y227/X227*1000)</f>
        <v>0</v>
      </c>
      <c r="AA227" s="49">
        <v>0</v>
      </c>
      <c r="AB227" s="7">
        <v>0</v>
      </c>
      <c r="AC227" s="50">
        <f t="shared" ref="AC227:AC238" si="55">IF(AA227=0,0,AB227/AA227*1000)</f>
        <v>0</v>
      </c>
      <c r="AD227" s="49">
        <v>0</v>
      </c>
      <c r="AE227" s="7">
        <v>0</v>
      </c>
      <c r="AF227" s="50">
        <f t="shared" ref="AF227:AF238" si="56">IF(AD227=0,0,AE227/AD227*1000)</f>
        <v>0</v>
      </c>
      <c r="AG227" s="49">
        <v>0</v>
      </c>
      <c r="AH227" s="7">
        <v>0</v>
      </c>
      <c r="AI227" s="50">
        <f t="shared" ref="AI227:AI238" si="57">IF(AG227=0,0,AH227/AG227*1000)</f>
        <v>0</v>
      </c>
      <c r="AJ227" s="49">
        <v>0</v>
      </c>
      <c r="AK227" s="7">
        <v>0</v>
      </c>
      <c r="AL227" s="50">
        <f t="shared" ref="AL227:AL238" si="58">IF(AJ227=0,0,AK227/AJ227*1000)</f>
        <v>0</v>
      </c>
      <c r="AM227" s="49">
        <v>0</v>
      </c>
      <c r="AN227" s="7">
        <v>0</v>
      </c>
      <c r="AO227" s="50">
        <f t="shared" ref="AO227:AO238" si="59">IF(AM227=0,0,AN227/AM227*1000)</f>
        <v>0</v>
      </c>
      <c r="AP227" s="49">
        <v>0</v>
      </c>
      <c r="AQ227" s="7">
        <v>0</v>
      </c>
      <c r="AR227" s="50">
        <f t="shared" ref="AR227:AR238" si="60">IF(AP227=0,0,AQ227/AP227*1000)</f>
        <v>0</v>
      </c>
      <c r="AS227" s="49">
        <v>0</v>
      </c>
      <c r="AT227" s="7">
        <v>0</v>
      </c>
      <c r="AU227" s="50">
        <f t="shared" ref="AU227:AU238" si="61">IF(AS227=0,0,AT227/AS227*1000)</f>
        <v>0</v>
      </c>
      <c r="AV227" s="49">
        <v>0</v>
      </c>
      <c r="AW227" s="7">
        <v>0</v>
      </c>
      <c r="AX227" s="50">
        <f t="shared" ref="AX227:AX238" si="62">IF(AV227=0,0,AW227/AV227*1000)</f>
        <v>0</v>
      </c>
      <c r="AY227" s="49">
        <v>0</v>
      </c>
      <c r="AZ227" s="7">
        <v>0</v>
      </c>
      <c r="BA227" s="50">
        <f t="shared" ref="BA227:BA238" si="63">IF(AY227=0,0,AZ227/AY227*1000)</f>
        <v>0</v>
      </c>
      <c r="BB227" s="49">
        <v>0</v>
      </c>
      <c r="BC227" s="7">
        <v>0</v>
      </c>
      <c r="BD227" s="50">
        <f t="shared" ref="BD227:BD238" si="64">IF(BB227=0,0,BC227/BB227*1000)</f>
        <v>0</v>
      </c>
      <c r="BE227" s="8">
        <f t="shared" ref="BE227:BE239" si="65">SUM(BB227,AY227,AV227,AS227,AG227,AD227,AA227,X227,U227,R227,L227,I227,C227,AP227,F227,AJ227,AM227)</f>
        <v>0</v>
      </c>
      <c r="BF227" s="12">
        <f t="shared" ref="BF227:BF239" si="66">SUM(BC227,AZ227,AW227,AT227,AH227,AE227,AB227,Y227,V227,S227,M227,J227,D227,AQ227,G227,AK227,AN227)</f>
        <v>0</v>
      </c>
    </row>
    <row r="228" spans="1:58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67">IF(C228=0,0,D228/C228*1000)</f>
        <v>0</v>
      </c>
      <c r="F228" s="49">
        <v>0</v>
      </c>
      <c r="G228" s="7">
        <v>0</v>
      </c>
      <c r="H228" s="50">
        <f t="shared" si="48"/>
        <v>0</v>
      </c>
      <c r="I228" s="49">
        <v>0</v>
      </c>
      <c r="J228" s="7">
        <v>0</v>
      </c>
      <c r="K228" s="50">
        <f t="shared" si="49"/>
        <v>0</v>
      </c>
      <c r="L228" s="49">
        <v>0</v>
      </c>
      <c r="M228" s="7">
        <v>0</v>
      </c>
      <c r="N228" s="50">
        <f t="shared" si="50"/>
        <v>0</v>
      </c>
      <c r="O228" s="49">
        <v>0</v>
      </c>
      <c r="P228" s="7">
        <v>0</v>
      </c>
      <c r="Q228" s="50">
        <f t="shared" si="51"/>
        <v>0</v>
      </c>
      <c r="R228" s="49">
        <v>0</v>
      </c>
      <c r="S228" s="7">
        <v>0</v>
      </c>
      <c r="T228" s="50">
        <f t="shared" si="52"/>
        <v>0</v>
      </c>
      <c r="U228" s="49">
        <v>0</v>
      </c>
      <c r="V228" s="7">
        <v>0</v>
      </c>
      <c r="W228" s="50">
        <f t="shared" si="53"/>
        <v>0</v>
      </c>
      <c r="X228" s="49">
        <v>0</v>
      </c>
      <c r="Y228" s="7">
        <v>0</v>
      </c>
      <c r="Z228" s="50">
        <f t="shared" si="54"/>
        <v>0</v>
      </c>
      <c r="AA228" s="49">
        <v>0</v>
      </c>
      <c r="AB228" s="7">
        <v>0</v>
      </c>
      <c r="AC228" s="50">
        <f t="shared" si="55"/>
        <v>0</v>
      </c>
      <c r="AD228" s="49">
        <v>0</v>
      </c>
      <c r="AE228" s="7">
        <v>0</v>
      </c>
      <c r="AF228" s="50">
        <f t="shared" si="56"/>
        <v>0</v>
      </c>
      <c r="AG228" s="49">
        <v>0</v>
      </c>
      <c r="AH228" s="7">
        <v>0</v>
      </c>
      <c r="AI228" s="50">
        <f t="shared" si="57"/>
        <v>0</v>
      </c>
      <c r="AJ228" s="49">
        <v>0</v>
      </c>
      <c r="AK228" s="7">
        <v>0</v>
      </c>
      <c r="AL228" s="50">
        <f t="shared" si="58"/>
        <v>0</v>
      </c>
      <c r="AM228" s="49">
        <v>0</v>
      </c>
      <c r="AN228" s="7">
        <v>0</v>
      </c>
      <c r="AO228" s="50">
        <f t="shared" si="59"/>
        <v>0</v>
      </c>
      <c r="AP228" s="49">
        <v>0</v>
      </c>
      <c r="AQ228" s="7">
        <v>0</v>
      </c>
      <c r="AR228" s="50">
        <f t="shared" si="60"/>
        <v>0</v>
      </c>
      <c r="AS228" s="49">
        <v>0</v>
      </c>
      <c r="AT228" s="7">
        <v>0</v>
      </c>
      <c r="AU228" s="50">
        <f t="shared" si="61"/>
        <v>0</v>
      </c>
      <c r="AV228" s="49">
        <v>0</v>
      </c>
      <c r="AW228" s="7">
        <v>0</v>
      </c>
      <c r="AX228" s="50">
        <f t="shared" si="62"/>
        <v>0</v>
      </c>
      <c r="AY228" s="49">
        <v>0</v>
      </c>
      <c r="AZ228" s="7">
        <v>0</v>
      </c>
      <c r="BA228" s="50">
        <f t="shared" si="63"/>
        <v>0</v>
      </c>
      <c r="BB228" s="49">
        <v>0</v>
      </c>
      <c r="BC228" s="7">
        <v>0</v>
      </c>
      <c r="BD228" s="50">
        <f t="shared" si="64"/>
        <v>0</v>
      </c>
      <c r="BE228" s="8">
        <f t="shared" si="65"/>
        <v>0</v>
      </c>
      <c r="BF228" s="12">
        <f t="shared" si="66"/>
        <v>0</v>
      </c>
    </row>
    <row r="229" spans="1:58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67"/>
        <v>0</v>
      </c>
      <c r="F229" s="49">
        <v>0</v>
      </c>
      <c r="G229" s="7">
        <v>0</v>
      </c>
      <c r="H229" s="50">
        <f t="shared" si="48"/>
        <v>0</v>
      </c>
      <c r="I229" s="49">
        <v>0</v>
      </c>
      <c r="J229" s="7">
        <v>0</v>
      </c>
      <c r="K229" s="50">
        <f t="shared" si="49"/>
        <v>0</v>
      </c>
      <c r="L229" s="49">
        <v>0</v>
      </c>
      <c r="M229" s="7">
        <v>0</v>
      </c>
      <c r="N229" s="50">
        <f t="shared" si="50"/>
        <v>0</v>
      </c>
      <c r="O229" s="49">
        <v>0</v>
      </c>
      <c r="P229" s="7">
        <v>0</v>
      </c>
      <c r="Q229" s="50">
        <f t="shared" si="51"/>
        <v>0</v>
      </c>
      <c r="R229" s="49">
        <v>0</v>
      </c>
      <c r="S229" s="7">
        <v>0</v>
      </c>
      <c r="T229" s="50">
        <f t="shared" si="52"/>
        <v>0</v>
      </c>
      <c r="U229" s="49">
        <v>0</v>
      </c>
      <c r="V229" s="7">
        <v>0</v>
      </c>
      <c r="W229" s="50">
        <f t="shared" si="53"/>
        <v>0</v>
      </c>
      <c r="X229" s="49">
        <v>0</v>
      </c>
      <c r="Y229" s="7">
        <v>0</v>
      </c>
      <c r="Z229" s="50">
        <f t="shared" si="54"/>
        <v>0</v>
      </c>
      <c r="AA229" s="49">
        <v>0</v>
      </c>
      <c r="AB229" s="7">
        <v>0</v>
      </c>
      <c r="AC229" s="50">
        <f t="shared" si="55"/>
        <v>0</v>
      </c>
      <c r="AD229" s="49">
        <v>0</v>
      </c>
      <c r="AE229" s="7">
        <v>0</v>
      </c>
      <c r="AF229" s="50">
        <f t="shared" si="56"/>
        <v>0</v>
      </c>
      <c r="AG229" s="49">
        <v>0</v>
      </c>
      <c r="AH229" s="7">
        <v>0</v>
      </c>
      <c r="AI229" s="50">
        <f t="shared" si="57"/>
        <v>0</v>
      </c>
      <c r="AJ229" s="49">
        <v>0</v>
      </c>
      <c r="AK229" s="7">
        <v>0</v>
      </c>
      <c r="AL229" s="50">
        <f t="shared" si="58"/>
        <v>0</v>
      </c>
      <c r="AM229" s="49">
        <v>0</v>
      </c>
      <c r="AN229" s="7">
        <v>0</v>
      </c>
      <c r="AO229" s="50">
        <f t="shared" si="59"/>
        <v>0</v>
      </c>
      <c r="AP229" s="49">
        <v>0</v>
      </c>
      <c r="AQ229" s="7">
        <v>0</v>
      </c>
      <c r="AR229" s="50">
        <f t="shared" si="60"/>
        <v>0</v>
      </c>
      <c r="AS229" s="49">
        <v>0</v>
      </c>
      <c r="AT229" s="7">
        <v>0</v>
      </c>
      <c r="AU229" s="50">
        <f t="shared" si="61"/>
        <v>0</v>
      </c>
      <c r="AV229" s="49">
        <v>0</v>
      </c>
      <c r="AW229" s="7">
        <v>0</v>
      </c>
      <c r="AX229" s="50">
        <f t="shared" si="62"/>
        <v>0</v>
      </c>
      <c r="AY229" s="49">
        <v>0</v>
      </c>
      <c r="AZ229" s="7">
        <v>0</v>
      </c>
      <c r="BA229" s="50">
        <f t="shared" si="63"/>
        <v>0</v>
      </c>
      <c r="BB229" s="49">
        <v>0</v>
      </c>
      <c r="BC229" s="7">
        <v>0</v>
      </c>
      <c r="BD229" s="50">
        <f t="shared" si="64"/>
        <v>0</v>
      </c>
      <c r="BE229" s="8">
        <f t="shared" si="65"/>
        <v>0</v>
      </c>
      <c r="BF229" s="12">
        <f t="shared" si="66"/>
        <v>0</v>
      </c>
    </row>
    <row r="230" spans="1:58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48"/>
        <v>0</v>
      </c>
      <c r="I230" s="49">
        <v>0</v>
      </c>
      <c r="J230" s="7">
        <v>0</v>
      </c>
      <c r="K230" s="50">
        <f t="shared" si="49"/>
        <v>0</v>
      </c>
      <c r="L230" s="49">
        <v>0</v>
      </c>
      <c r="M230" s="7">
        <v>0</v>
      </c>
      <c r="N230" s="50">
        <f t="shared" si="50"/>
        <v>0</v>
      </c>
      <c r="O230" s="49">
        <v>0</v>
      </c>
      <c r="P230" s="7">
        <v>0</v>
      </c>
      <c r="Q230" s="50">
        <f t="shared" si="51"/>
        <v>0</v>
      </c>
      <c r="R230" s="49">
        <v>0</v>
      </c>
      <c r="S230" s="7">
        <v>0</v>
      </c>
      <c r="T230" s="50">
        <f t="shared" si="52"/>
        <v>0</v>
      </c>
      <c r="U230" s="49">
        <v>0</v>
      </c>
      <c r="V230" s="7">
        <v>0</v>
      </c>
      <c r="W230" s="50">
        <f t="shared" si="53"/>
        <v>0</v>
      </c>
      <c r="X230" s="49">
        <v>0</v>
      </c>
      <c r="Y230" s="7">
        <v>0</v>
      </c>
      <c r="Z230" s="50">
        <f t="shared" si="54"/>
        <v>0</v>
      </c>
      <c r="AA230" s="49">
        <v>0</v>
      </c>
      <c r="AB230" s="7">
        <v>0</v>
      </c>
      <c r="AC230" s="50">
        <f t="shared" si="55"/>
        <v>0</v>
      </c>
      <c r="AD230" s="49">
        <v>0</v>
      </c>
      <c r="AE230" s="7">
        <v>0</v>
      </c>
      <c r="AF230" s="50">
        <f t="shared" si="56"/>
        <v>0</v>
      </c>
      <c r="AG230" s="49">
        <v>0</v>
      </c>
      <c r="AH230" s="7">
        <v>0</v>
      </c>
      <c r="AI230" s="50">
        <f t="shared" si="57"/>
        <v>0</v>
      </c>
      <c r="AJ230" s="49">
        <v>0</v>
      </c>
      <c r="AK230" s="7">
        <v>0</v>
      </c>
      <c r="AL230" s="50">
        <f t="shared" si="58"/>
        <v>0</v>
      </c>
      <c r="AM230" s="49">
        <v>0</v>
      </c>
      <c r="AN230" s="7">
        <v>0</v>
      </c>
      <c r="AO230" s="50">
        <f t="shared" si="59"/>
        <v>0</v>
      </c>
      <c r="AP230" s="49">
        <v>0</v>
      </c>
      <c r="AQ230" s="7">
        <v>0</v>
      </c>
      <c r="AR230" s="50">
        <f t="shared" si="60"/>
        <v>0</v>
      </c>
      <c r="AS230" s="49">
        <v>0</v>
      </c>
      <c r="AT230" s="7">
        <v>0</v>
      </c>
      <c r="AU230" s="50">
        <f t="shared" si="61"/>
        <v>0</v>
      </c>
      <c r="AV230" s="49">
        <v>0</v>
      </c>
      <c r="AW230" s="7">
        <v>0</v>
      </c>
      <c r="AX230" s="50">
        <f t="shared" si="62"/>
        <v>0</v>
      </c>
      <c r="AY230" s="49">
        <v>0</v>
      </c>
      <c r="AZ230" s="7">
        <v>0</v>
      </c>
      <c r="BA230" s="50">
        <f t="shared" si="63"/>
        <v>0</v>
      </c>
      <c r="BB230" s="49">
        <v>0</v>
      </c>
      <c r="BC230" s="7">
        <v>0</v>
      </c>
      <c r="BD230" s="50">
        <f t="shared" si="64"/>
        <v>0</v>
      </c>
      <c r="BE230" s="8">
        <f t="shared" si="65"/>
        <v>0</v>
      </c>
      <c r="BF230" s="12">
        <f t="shared" si="66"/>
        <v>0</v>
      </c>
    </row>
    <row r="231" spans="1:58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68">IF(C231=0,0,D231/C231*1000)</f>
        <v>0</v>
      </c>
      <c r="F231" s="49">
        <v>0</v>
      </c>
      <c r="G231" s="7">
        <v>0</v>
      </c>
      <c r="H231" s="50">
        <f t="shared" si="48"/>
        <v>0</v>
      </c>
      <c r="I231" s="49">
        <v>0</v>
      </c>
      <c r="J231" s="7">
        <v>0</v>
      </c>
      <c r="K231" s="50">
        <f t="shared" si="49"/>
        <v>0</v>
      </c>
      <c r="L231" s="49">
        <v>0</v>
      </c>
      <c r="M231" s="7">
        <v>0</v>
      </c>
      <c r="N231" s="50">
        <f t="shared" si="50"/>
        <v>0</v>
      </c>
      <c r="O231" s="49">
        <v>0</v>
      </c>
      <c r="P231" s="7">
        <v>0</v>
      </c>
      <c r="Q231" s="50">
        <f t="shared" si="51"/>
        <v>0</v>
      </c>
      <c r="R231" s="49">
        <v>0</v>
      </c>
      <c r="S231" s="7">
        <v>0</v>
      </c>
      <c r="T231" s="50">
        <f t="shared" si="52"/>
        <v>0</v>
      </c>
      <c r="U231" s="49">
        <v>0</v>
      </c>
      <c r="V231" s="7">
        <v>0</v>
      </c>
      <c r="W231" s="50">
        <f t="shared" si="53"/>
        <v>0</v>
      </c>
      <c r="X231" s="49">
        <v>0</v>
      </c>
      <c r="Y231" s="7">
        <v>0</v>
      </c>
      <c r="Z231" s="50">
        <f t="shared" si="54"/>
        <v>0</v>
      </c>
      <c r="AA231" s="49">
        <v>0</v>
      </c>
      <c r="AB231" s="7">
        <v>0</v>
      </c>
      <c r="AC231" s="50">
        <f t="shared" si="55"/>
        <v>0</v>
      </c>
      <c r="AD231" s="49">
        <v>0</v>
      </c>
      <c r="AE231" s="7">
        <v>0</v>
      </c>
      <c r="AF231" s="50">
        <f t="shared" si="56"/>
        <v>0</v>
      </c>
      <c r="AG231" s="49">
        <v>0</v>
      </c>
      <c r="AH231" s="7">
        <v>0</v>
      </c>
      <c r="AI231" s="50">
        <f t="shared" si="57"/>
        <v>0</v>
      </c>
      <c r="AJ231" s="49">
        <v>0</v>
      </c>
      <c r="AK231" s="7">
        <v>0</v>
      </c>
      <c r="AL231" s="50">
        <f t="shared" si="58"/>
        <v>0</v>
      </c>
      <c r="AM231" s="49">
        <v>0</v>
      </c>
      <c r="AN231" s="7">
        <v>0</v>
      </c>
      <c r="AO231" s="50">
        <f t="shared" si="59"/>
        <v>0</v>
      </c>
      <c r="AP231" s="49">
        <v>0</v>
      </c>
      <c r="AQ231" s="7">
        <v>0</v>
      </c>
      <c r="AR231" s="50">
        <f t="shared" si="60"/>
        <v>0</v>
      </c>
      <c r="AS231" s="49">
        <v>0</v>
      </c>
      <c r="AT231" s="7">
        <v>0</v>
      </c>
      <c r="AU231" s="50">
        <f t="shared" si="61"/>
        <v>0</v>
      </c>
      <c r="AV231" s="49">
        <v>0</v>
      </c>
      <c r="AW231" s="7">
        <v>0</v>
      </c>
      <c r="AX231" s="50">
        <f t="shared" si="62"/>
        <v>0</v>
      </c>
      <c r="AY231" s="49">
        <v>0</v>
      </c>
      <c r="AZ231" s="7">
        <v>0</v>
      </c>
      <c r="BA231" s="50">
        <f t="shared" si="63"/>
        <v>0</v>
      </c>
      <c r="BB231" s="49">
        <v>0</v>
      </c>
      <c r="BC231" s="7">
        <v>0</v>
      </c>
      <c r="BD231" s="50">
        <f t="shared" si="64"/>
        <v>0</v>
      </c>
      <c r="BE231" s="8">
        <f t="shared" si="65"/>
        <v>0</v>
      </c>
      <c r="BF231" s="12">
        <f t="shared" si="66"/>
        <v>0</v>
      </c>
    </row>
    <row r="232" spans="1:58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68"/>
        <v>0</v>
      </c>
      <c r="F232" s="49">
        <v>0</v>
      </c>
      <c r="G232" s="7">
        <v>0</v>
      </c>
      <c r="H232" s="50">
        <f t="shared" si="48"/>
        <v>0</v>
      </c>
      <c r="I232" s="49">
        <v>0</v>
      </c>
      <c r="J232" s="7">
        <v>0</v>
      </c>
      <c r="K232" s="50">
        <f t="shared" si="49"/>
        <v>0</v>
      </c>
      <c r="L232" s="49">
        <v>0</v>
      </c>
      <c r="M232" s="7">
        <v>0</v>
      </c>
      <c r="N232" s="50">
        <f t="shared" si="50"/>
        <v>0</v>
      </c>
      <c r="O232" s="49">
        <v>0</v>
      </c>
      <c r="P232" s="7">
        <v>0</v>
      </c>
      <c r="Q232" s="50">
        <f t="shared" si="51"/>
        <v>0</v>
      </c>
      <c r="R232" s="49">
        <v>0</v>
      </c>
      <c r="S232" s="7">
        <v>0</v>
      </c>
      <c r="T232" s="50">
        <f t="shared" si="52"/>
        <v>0</v>
      </c>
      <c r="U232" s="49">
        <v>0</v>
      </c>
      <c r="V232" s="7">
        <v>0</v>
      </c>
      <c r="W232" s="50">
        <f t="shared" si="53"/>
        <v>0</v>
      </c>
      <c r="X232" s="49">
        <v>0</v>
      </c>
      <c r="Y232" s="7">
        <v>0</v>
      </c>
      <c r="Z232" s="50">
        <f t="shared" si="54"/>
        <v>0</v>
      </c>
      <c r="AA232" s="49">
        <v>0</v>
      </c>
      <c r="AB232" s="7">
        <v>0</v>
      </c>
      <c r="AC232" s="50">
        <f t="shared" si="55"/>
        <v>0</v>
      </c>
      <c r="AD232" s="49">
        <v>0</v>
      </c>
      <c r="AE232" s="7">
        <v>0</v>
      </c>
      <c r="AF232" s="50">
        <f t="shared" si="56"/>
        <v>0</v>
      </c>
      <c r="AG232" s="49">
        <v>0</v>
      </c>
      <c r="AH232" s="7">
        <v>0</v>
      </c>
      <c r="AI232" s="50">
        <f t="shared" si="57"/>
        <v>0</v>
      </c>
      <c r="AJ232" s="49">
        <v>0</v>
      </c>
      <c r="AK232" s="7">
        <v>0</v>
      </c>
      <c r="AL232" s="50">
        <f t="shared" si="58"/>
        <v>0</v>
      </c>
      <c r="AM232" s="49">
        <v>0</v>
      </c>
      <c r="AN232" s="7">
        <v>0</v>
      </c>
      <c r="AO232" s="50">
        <f t="shared" si="59"/>
        <v>0</v>
      </c>
      <c r="AP232" s="49">
        <v>0</v>
      </c>
      <c r="AQ232" s="7">
        <v>0</v>
      </c>
      <c r="AR232" s="50">
        <f t="shared" si="60"/>
        <v>0</v>
      </c>
      <c r="AS232" s="49">
        <v>0</v>
      </c>
      <c r="AT232" s="7">
        <v>0</v>
      </c>
      <c r="AU232" s="50">
        <f t="shared" si="61"/>
        <v>0</v>
      </c>
      <c r="AV232" s="49">
        <v>0</v>
      </c>
      <c r="AW232" s="7">
        <v>0</v>
      </c>
      <c r="AX232" s="50">
        <f t="shared" si="62"/>
        <v>0</v>
      </c>
      <c r="AY232" s="49">
        <v>0</v>
      </c>
      <c r="AZ232" s="7">
        <v>0</v>
      </c>
      <c r="BA232" s="50">
        <f t="shared" si="63"/>
        <v>0</v>
      </c>
      <c r="BB232" s="49">
        <v>0</v>
      </c>
      <c r="BC232" s="7">
        <v>0</v>
      </c>
      <c r="BD232" s="50">
        <f t="shared" si="64"/>
        <v>0</v>
      </c>
      <c r="BE232" s="8">
        <f t="shared" si="65"/>
        <v>0</v>
      </c>
      <c r="BF232" s="12">
        <f t="shared" si="66"/>
        <v>0</v>
      </c>
    </row>
    <row r="233" spans="1:58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68"/>
        <v>0</v>
      </c>
      <c r="F233" s="49">
        <v>0</v>
      </c>
      <c r="G233" s="7">
        <v>0</v>
      </c>
      <c r="H233" s="50">
        <f t="shared" si="48"/>
        <v>0</v>
      </c>
      <c r="I233" s="49">
        <v>0</v>
      </c>
      <c r="J233" s="7">
        <v>0</v>
      </c>
      <c r="K233" s="50">
        <f t="shared" si="49"/>
        <v>0</v>
      </c>
      <c r="L233" s="49">
        <v>0</v>
      </c>
      <c r="M233" s="7">
        <v>0</v>
      </c>
      <c r="N233" s="50">
        <f t="shared" si="50"/>
        <v>0</v>
      </c>
      <c r="O233" s="49">
        <v>0</v>
      </c>
      <c r="P233" s="7">
        <v>0</v>
      </c>
      <c r="Q233" s="50">
        <f t="shared" si="51"/>
        <v>0</v>
      </c>
      <c r="R233" s="49">
        <v>0</v>
      </c>
      <c r="S233" s="7">
        <v>0</v>
      </c>
      <c r="T233" s="50">
        <f t="shared" si="52"/>
        <v>0</v>
      </c>
      <c r="U233" s="49">
        <v>0</v>
      </c>
      <c r="V233" s="7">
        <v>0</v>
      </c>
      <c r="W233" s="50">
        <f t="shared" si="53"/>
        <v>0</v>
      </c>
      <c r="X233" s="49">
        <v>0</v>
      </c>
      <c r="Y233" s="7">
        <v>0</v>
      </c>
      <c r="Z233" s="50">
        <f t="shared" si="54"/>
        <v>0</v>
      </c>
      <c r="AA233" s="49">
        <v>0</v>
      </c>
      <c r="AB233" s="7">
        <v>0</v>
      </c>
      <c r="AC233" s="50">
        <f t="shared" si="55"/>
        <v>0</v>
      </c>
      <c r="AD233" s="49">
        <v>0</v>
      </c>
      <c r="AE233" s="7">
        <v>0</v>
      </c>
      <c r="AF233" s="50">
        <f t="shared" si="56"/>
        <v>0</v>
      </c>
      <c r="AG233" s="49">
        <v>0</v>
      </c>
      <c r="AH233" s="7">
        <v>0</v>
      </c>
      <c r="AI233" s="50">
        <f t="shared" si="57"/>
        <v>0</v>
      </c>
      <c r="AJ233" s="49">
        <v>0</v>
      </c>
      <c r="AK233" s="7">
        <v>0</v>
      </c>
      <c r="AL233" s="50">
        <f t="shared" si="58"/>
        <v>0</v>
      </c>
      <c r="AM233" s="49">
        <v>0</v>
      </c>
      <c r="AN233" s="7">
        <v>0</v>
      </c>
      <c r="AO233" s="50">
        <f t="shared" si="59"/>
        <v>0</v>
      </c>
      <c r="AP233" s="49">
        <v>0</v>
      </c>
      <c r="AQ233" s="7">
        <v>0</v>
      </c>
      <c r="AR233" s="50">
        <f t="shared" si="60"/>
        <v>0</v>
      </c>
      <c r="AS233" s="49">
        <v>0</v>
      </c>
      <c r="AT233" s="7">
        <v>0</v>
      </c>
      <c r="AU233" s="50">
        <f t="shared" si="61"/>
        <v>0</v>
      </c>
      <c r="AV233" s="49">
        <v>0</v>
      </c>
      <c r="AW233" s="7">
        <v>0</v>
      </c>
      <c r="AX233" s="50">
        <f t="shared" si="62"/>
        <v>0</v>
      </c>
      <c r="AY233" s="49">
        <v>0</v>
      </c>
      <c r="AZ233" s="7">
        <v>0</v>
      </c>
      <c r="BA233" s="50">
        <f t="shared" si="63"/>
        <v>0</v>
      </c>
      <c r="BB233" s="49">
        <v>0</v>
      </c>
      <c r="BC233" s="7">
        <v>0</v>
      </c>
      <c r="BD233" s="50">
        <f t="shared" si="64"/>
        <v>0</v>
      </c>
      <c r="BE233" s="8">
        <f t="shared" si="65"/>
        <v>0</v>
      </c>
      <c r="BF233" s="12">
        <f t="shared" si="66"/>
        <v>0</v>
      </c>
    </row>
    <row r="234" spans="1:58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68"/>
        <v>0</v>
      </c>
      <c r="F234" s="49">
        <v>0</v>
      </c>
      <c r="G234" s="7">
        <v>0</v>
      </c>
      <c r="H234" s="50">
        <f t="shared" si="48"/>
        <v>0</v>
      </c>
      <c r="I234" s="49">
        <v>0</v>
      </c>
      <c r="J234" s="7">
        <v>0</v>
      </c>
      <c r="K234" s="50">
        <f t="shared" si="49"/>
        <v>0</v>
      </c>
      <c r="L234" s="49">
        <v>0</v>
      </c>
      <c r="M234" s="7">
        <v>0</v>
      </c>
      <c r="N234" s="50">
        <f t="shared" si="50"/>
        <v>0</v>
      </c>
      <c r="O234" s="49">
        <v>0</v>
      </c>
      <c r="P234" s="7">
        <v>0</v>
      </c>
      <c r="Q234" s="50">
        <f t="shared" si="51"/>
        <v>0</v>
      </c>
      <c r="R234" s="49">
        <v>0</v>
      </c>
      <c r="S234" s="7">
        <v>0</v>
      </c>
      <c r="T234" s="50">
        <f t="shared" si="52"/>
        <v>0</v>
      </c>
      <c r="U234" s="49">
        <v>0</v>
      </c>
      <c r="V234" s="7">
        <v>0</v>
      </c>
      <c r="W234" s="50">
        <f t="shared" si="53"/>
        <v>0</v>
      </c>
      <c r="X234" s="49">
        <v>0</v>
      </c>
      <c r="Y234" s="7">
        <v>0</v>
      </c>
      <c r="Z234" s="50">
        <f t="shared" si="54"/>
        <v>0</v>
      </c>
      <c r="AA234" s="49">
        <v>0</v>
      </c>
      <c r="AB234" s="7">
        <v>0</v>
      </c>
      <c r="AC234" s="50">
        <f t="shared" si="55"/>
        <v>0</v>
      </c>
      <c r="AD234" s="49">
        <v>0</v>
      </c>
      <c r="AE234" s="7">
        <v>0</v>
      </c>
      <c r="AF234" s="50">
        <f t="shared" si="56"/>
        <v>0</v>
      </c>
      <c r="AG234" s="49">
        <v>0</v>
      </c>
      <c r="AH234" s="7">
        <v>0</v>
      </c>
      <c r="AI234" s="50">
        <f t="shared" si="57"/>
        <v>0</v>
      </c>
      <c r="AJ234" s="49">
        <v>0</v>
      </c>
      <c r="AK234" s="7">
        <v>0</v>
      </c>
      <c r="AL234" s="50">
        <f t="shared" si="58"/>
        <v>0</v>
      </c>
      <c r="AM234" s="49">
        <v>0</v>
      </c>
      <c r="AN234" s="7">
        <v>0</v>
      </c>
      <c r="AO234" s="50">
        <f t="shared" si="59"/>
        <v>0</v>
      </c>
      <c r="AP234" s="49">
        <v>0</v>
      </c>
      <c r="AQ234" s="7">
        <v>0</v>
      </c>
      <c r="AR234" s="50">
        <f t="shared" si="60"/>
        <v>0</v>
      </c>
      <c r="AS234" s="49">
        <v>0</v>
      </c>
      <c r="AT234" s="7">
        <v>0</v>
      </c>
      <c r="AU234" s="50">
        <f t="shared" si="61"/>
        <v>0</v>
      </c>
      <c r="AV234" s="49">
        <v>0</v>
      </c>
      <c r="AW234" s="7">
        <v>0</v>
      </c>
      <c r="AX234" s="50">
        <f t="shared" si="62"/>
        <v>0</v>
      </c>
      <c r="AY234" s="49">
        <v>0</v>
      </c>
      <c r="AZ234" s="7">
        <v>0</v>
      </c>
      <c r="BA234" s="50">
        <f t="shared" si="63"/>
        <v>0</v>
      </c>
      <c r="BB234" s="49">
        <v>0</v>
      </c>
      <c r="BC234" s="7">
        <v>0</v>
      </c>
      <c r="BD234" s="50">
        <f t="shared" si="64"/>
        <v>0</v>
      </c>
      <c r="BE234" s="8">
        <f t="shared" si="65"/>
        <v>0</v>
      </c>
      <c r="BF234" s="12">
        <f t="shared" si="66"/>
        <v>0</v>
      </c>
    </row>
    <row r="235" spans="1:58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68"/>
        <v>0</v>
      </c>
      <c r="F235" s="49">
        <v>0</v>
      </c>
      <c r="G235" s="7">
        <v>0</v>
      </c>
      <c r="H235" s="50">
        <f t="shared" si="48"/>
        <v>0</v>
      </c>
      <c r="I235" s="49">
        <v>0</v>
      </c>
      <c r="J235" s="7">
        <v>0</v>
      </c>
      <c r="K235" s="50">
        <f t="shared" si="49"/>
        <v>0</v>
      </c>
      <c r="L235" s="49">
        <v>0</v>
      </c>
      <c r="M235" s="7">
        <v>0</v>
      </c>
      <c r="N235" s="50">
        <f t="shared" si="50"/>
        <v>0</v>
      </c>
      <c r="O235" s="49">
        <v>0</v>
      </c>
      <c r="P235" s="7">
        <v>0</v>
      </c>
      <c r="Q235" s="50">
        <f t="shared" si="51"/>
        <v>0</v>
      </c>
      <c r="R235" s="49">
        <v>0</v>
      </c>
      <c r="S235" s="7">
        <v>0</v>
      </c>
      <c r="T235" s="50">
        <f t="shared" si="52"/>
        <v>0</v>
      </c>
      <c r="U235" s="49">
        <v>0</v>
      </c>
      <c r="V235" s="7">
        <v>0</v>
      </c>
      <c r="W235" s="50">
        <f t="shared" si="53"/>
        <v>0</v>
      </c>
      <c r="X235" s="49">
        <v>0</v>
      </c>
      <c r="Y235" s="7">
        <v>0</v>
      </c>
      <c r="Z235" s="50">
        <f t="shared" si="54"/>
        <v>0</v>
      </c>
      <c r="AA235" s="49">
        <v>0</v>
      </c>
      <c r="AB235" s="7">
        <v>0</v>
      </c>
      <c r="AC235" s="50">
        <f t="shared" si="55"/>
        <v>0</v>
      </c>
      <c r="AD235" s="49">
        <v>0</v>
      </c>
      <c r="AE235" s="7">
        <v>0</v>
      </c>
      <c r="AF235" s="50">
        <f t="shared" si="56"/>
        <v>0</v>
      </c>
      <c r="AG235" s="49">
        <v>0</v>
      </c>
      <c r="AH235" s="7">
        <v>0</v>
      </c>
      <c r="AI235" s="50">
        <f t="shared" si="57"/>
        <v>0</v>
      </c>
      <c r="AJ235" s="49">
        <v>0</v>
      </c>
      <c r="AK235" s="7">
        <v>0</v>
      </c>
      <c r="AL235" s="50">
        <f t="shared" si="58"/>
        <v>0</v>
      </c>
      <c r="AM235" s="49">
        <v>0</v>
      </c>
      <c r="AN235" s="7">
        <v>0</v>
      </c>
      <c r="AO235" s="50">
        <f t="shared" si="59"/>
        <v>0</v>
      </c>
      <c r="AP235" s="49">
        <v>0</v>
      </c>
      <c r="AQ235" s="7">
        <v>0</v>
      </c>
      <c r="AR235" s="50">
        <f t="shared" si="60"/>
        <v>0</v>
      </c>
      <c r="AS235" s="49">
        <v>0</v>
      </c>
      <c r="AT235" s="7">
        <v>0</v>
      </c>
      <c r="AU235" s="50">
        <f t="shared" si="61"/>
        <v>0</v>
      </c>
      <c r="AV235" s="49">
        <v>0</v>
      </c>
      <c r="AW235" s="7">
        <v>0</v>
      </c>
      <c r="AX235" s="50">
        <f t="shared" si="62"/>
        <v>0</v>
      </c>
      <c r="AY235" s="49">
        <v>0</v>
      </c>
      <c r="AZ235" s="7">
        <v>0</v>
      </c>
      <c r="BA235" s="50">
        <f t="shared" si="63"/>
        <v>0</v>
      </c>
      <c r="BB235" s="49">
        <v>0</v>
      </c>
      <c r="BC235" s="7">
        <v>0</v>
      </c>
      <c r="BD235" s="50">
        <f t="shared" si="64"/>
        <v>0</v>
      </c>
      <c r="BE235" s="8">
        <f t="shared" si="65"/>
        <v>0</v>
      </c>
      <c r="BF235" s="12">
        <f t="shared" si="66"/>
        <v>0</v>
      </c>
    </row>
    <row r="236" spans="1:58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68"/>
        <v>0</v>
      </c>
      <c r="F236" s="49">
        <v>0</v>
      </c>
      <c r="G236" s="7">
        <v>0</v>
      </c>
      <c r="H236" s="50">
        <f t="shared" si="48"/>
        <v>0</v>
      </c>
      <c r="I236" s="49">
        <v>0</v>
      </c>
      <c r="J236" s="7">
        <v>0</v>
      </c>
      <c r="K236" s="50">
        <f t="shared" si="49"/>
        <v>0</v>
      </c>
      <c r="L236" s="49">
        <v>0</v>
      </c>
      <c r="M236" s="7">
        <v>0</v>
      </c>
      <c r="N236" s="50">
        <f t="shared" si="50"/>
        <v>0</v>
      </c>
      <c r="O236" s="49">
        <v>0</v>
      </c>
      <c r="P236" s="7">
        <v>0</v>
      </c>
      <c r="Q236" s="50">
        <f t="shared" si="51"/>
        <v>0</v>
      </c>
      <c r="R236" s="49">
        <v>0</v>
      </c>
      <c r="S236" s="7">
        <v>0</v>
      </c>
      <c r="T236" s="50">
        <f t="shared" si="52"/>
        <v>0</v>
      </c>
      <c r="U236" s="49">
        <v>0</v>
      </c>
      <c r="V236" s="7">
        <v>0</v>
      </c>
      <c r="W236" s="50">
        <f t="shared" si="53"/>
        <v>0</v>
      </c>
      <c r="X236" s="49">
        <v>0</v>
      </c>
      <c r="Y236" s="7">
        <v>0</v>
      </c>
      <c r="Z236" s="50">
        <f t="shared" si="54"/>
        <v>0</v>
      </c>
      <c r="AA236" s="49">
        <v>0</v>
      </c>
      <c r="AB236" s="7">
        <v>0</v>
      </c>
      <c r="AC236" s="50">
        <f t="shared" si="55"/>
        <v>0</v>
      </c>
      <c r="AD236" s="49">
        <v>0</v>
      </c>
      <c r="AE236" s="7">
        <v>0</v>
      </c>
      <c r="AF236" s="50">
        <f t="shared" si="56"/>
        <v>0</v>
      </c>
      <c r="AG236" s="49">
        <v>0</v>
      </c>
      <c r="AH236" s="7">
        <v>0</v>
      </c>
      <c r="AI236" s="50">
        <f t="shared" si="57"/>
        <v>0</v>
      </c>
      <c r="AJ236" s="49">
        <v>0</v>
      </c>
      <c r="AK236" s="7">
        <v>0</v>
      </c>
      <c r="AL236" s="50">
        <f t="shared" si="58"/>
        <v>0</v>
      </c>
      <c r="AM236" s="49">
        <v>0</v>
      </c>
      <c r="AN236" s="7">
        <v>0</v>
      </c>
      <c r="AO236" s="50">
        <f t="shared" si="59"/>
        <v>0</v>
      </c>
      <c r="AP236" s="49">
        <v>0</v>
      </c>
      <c r="AQ236" s="7">
        <v>0</v>
      </c>
      <c r="AR236" s="50">
        <f t="shared" si="60"/>
        <v>0</v>
      </c>
      <c r="AS236" s="49">
        <v>0</v>
      </c>
      <c r="AT236" s="7">
        <v>0</v>
      </c>
      <c r="AU236" s="50">
        <f t="shared" si="61"/>
        <v>0</v>
      </c>
      <c r="AV236" s="49">
        <v>0</v>
      </c>
      <c r="AW236" s="7">
        <v>0</v>
      </c>
      <c r="AX236" s="50">
        <f t="shared" si="62"/>
        <v>0</v>
      </c>
      <c r="AY236" s="49">
        <v>0</v>
      </c>
      <c r="AZ236" s="7">
        <v>0</v>
      </c>
      <c r="BA236" s="50">
        <f t="shared" si="63"/>
        <v>0</v>
      </c>
      <c r="BB236" s="49">
        <v>0</v>
      </c>
      <c r="BC236" s="7">
        <v>0</v>
      </c>
      <c r="BD236" s="50">
        <f t="shared" si="64"/>
        <v>0</v>
      </c>
      <c r="BE236" s="8">
        <f t="shared" si="65"/>
        <v>0</v>
      </c>
      <c r="BF236" s="12">
        <f t="shared" si="66"/>
        <v>0</v>
      </c>
    </row>
    <row r="237" spans="1:58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68"/>
        <v>0</v>
      </c>
      <c r="F237" s="49">
        <v>0</v>
      </c>
      <c r="G237" s="7">
        <v>0</v>
      </c>
      <c r="H237" s="50">
        <f t="shared" si="48"/>
        <v>0</v>
      </c>
      <c r="I237" s="49">
        <v>0</v>
      </c>
      <c r="J237" s="7">
        <v>0</v>
      </c>
      <c r="K237" s="50">
        <f t="shared" si="49"/>
        <v>0</v>
      </c>
      <c r="L237" s="49">
        <v>0</v>
      </c>
      <c r="M237" s="7">
        <v>0</v>
      </c>
      <c r="N237" s="50">
        <f t="shared" si="50"/>
        <v>0</v>
      </c>
      <c r="O237" s="49">
        <v>0</v>
      </c>
      <c r="P237" s="7">
        <v>0</v>
      </c>
      <c r="Q237" s="50">
        <f t="shared" si="51"/>
        <v>0</v>
      </c>
      <c r="R237" s="49">
        <v>0</v>
      </c>
      <c r="S237" s="7">
        <v>0</v>
      </c>
      <c r="T237" s="50">
        <f t="shared" si="52"/>
        <v>0</v>
      </c>
      <c r="U237" s="49">
        <v>0</v>
      </c>
      <c r="V237" s="7">
        <v>0</v>
      </c>
      <c r="W237" s="50">
        <f t="shared" si="53"/>
        <v>0</v>
      </c>
      <c r="X237" s="49">
        <v>0</v>
      </c>
      <c r="Y237" s="7">
        <v>0</v>
      </c>
      <c r="Z237" s="50">
        <f t="shared" si="54"/>
        <v>0</v>
      </c>
      <c r="AA237" s="49">
        <v>0</v>
      </c>
      <c r="AB237" s="7">
        <v>0</v>
      </c>
      <c r="AC237" s="50">
        <f t="shared" si="55"/>
        <v>0</v>
      </c>
      <c r="AD237" s="49">
        <v>0</v>
      </c>
      <c r="AE237" s="7">
        <v>0</v>
      </c>
      <c r="AF237" s="50">
        <f t="shared" si="56"/>
        <v>0</v>
      </c>
      <c r="AG237" s="49">
        <v>0</v>
      </c>
      <c r="AH237" s="7">
        <v>0</v>
      </c>
      <c r="AI237" s="50">
        <f t="shared" si="57"/>
        <v>0</v>
      </c>
      <c r="AJ237" s="49">
        <v>0</v>
      </c>
      <c r="AK237" s="7">
        <v>0</v>
      </c>
      <c r="AL237" s="50">
        <f t="shared" si="58"/>
        <v>0</v>
      </c>
      <c r="AM237" s="49">
        <v>0</v>
      </c>
      <c r="AN237" s="7">
        <v>0</v>
      </c>
      <c r="AO237" s="50">
        <f t="shared" si="59"/>
        <v>0</v>
      </c>
      <c r="AP237" s="49">
        <v>0</v>
      </c>
      <c r="AQ237" s="7">
        <v>0</v>
      </c>
      <c r="AR237" s="50">
        <f t="shared" si="60"/>
        <v>0</v>
      </c>
      <c r="AS237" s="49">
        <v>0</v>
      </c>
      <c r="AT237" s="7">
        <v>0</v>
      </c>
      <c r="AU237" s="50">
        <f t="shared" si="61"/>
        <v>0</v>
      </c>
      <c r="AV237" s="49">
        <v>0</v>
      </c>
      <c r="AW237" s="7">
        <v>0</v>
      </c>
      <c r="AX237" s="50">
        <f t="shared" si="62"/>
        <v>0</v>
      </c>
      <c r="AY237" s="49">
        <v>0</v>
      </c>
      <c r="AZ237" s="7">
        <v>0</v>
      </c>
      <c r="BA237" s="50">
        <f t="shared" si="63"/>
        <v>0</v>
      </c>
      <c r="BB237" s="49">
        <v>0</v>
      </c>
      <c r="BC237" s="7">
        <v>0</v>
      </c>
      <c r="BD237" s="50">
        <f t="shared" si="64"/>
        <v>0</v>
      </c>
      <c r="BE237" s="8">
        <f t="shared" si="65"/>
        <v>0</v>
      </c>
      <c r="BF237" s="12">
        <f t="shared" si="66"/>
        <v>0</v>
      </c>
    </row>
    <row r="238" spans="1:58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68"/>
        <v>0</v>
      </c>
      <c r="F238" s="49">
        <v>0</v>
      </c>
      <c r="G238" s="7">
        <v>0</v>
      </c>
      <c r="H238" s="50">
        <f t="shared" si="48"/>
        <v>0</v>
      </c>
      <c r="I238" s="49">
        <v>0</v>
      </c>
      <c r="J238" s="7">
        <v>0</v>
      </c>
      <c r="K238" s="50">
        <f t="shared" si="49"/>
        <v>0</v>
      </c>
      <c r="L238" s="49">
        <v>0</v>
      </c>
      <c r="M238" s="7">
        <v>0</v>
      </c>
      <c r="N238" s="50">
        <f t="shared" si="50"/>
        <v>0</v>
      </c>
      <c r="O238" s="49">
        <v>0</v>
      </c>
      <c r="P238" s="7">
        <v>0</v>
      </c>
      <c r="Q238" s="50">
        <f t="shared" si="51"/>
        <v>0</v>
      </c>
      <c r="R238" s="49">
        <v>0</v>
      </c>
      <c r="S238" s="7">
        <v>0</v>
      </c>
      <c r="T238" s="50">
        <f t="shared" si="52"/>
        <v>0</v>
      </c>
      <c r="U238" s="49">
        <v>0</v>
      </c>
      <c r="V238" s="7">
        <v>0</v>
      </c>
      <c r="W238" s="50">
        <f t="shared" si="53"/>
        <v>0</v>
      </c>
      <c r="X238" s="49">
        <v>0</v>
      </c>
      <c r="Y238" s="7">
        <v>0</v>
      </c>
      <c r="Z238" s="50">
        <f t="shared" si="54"/>
        <v>0</v>
      </c>
      <c r="AA238" s="49">
        <v>0</v>
      </c>
      <c r="AB238" s="7">
        <v>0</v>
      </c>
      <c r="AC238" s="50">
        <f t="shared" si="55"/>
        <v>0</v>
      </c>
      <c r="AD238" s="49">
        <v>0</v>
      </c>
      <c r="AE238" s="7">
        <v>0</v>
      </c>
      <c r="AF238" s="50">
        <f t="shared" si="56"/>
        <v>0</v>
      </c>
      <c r="AG238" s="49">
        <v>0</v>
      </c>
      <c r="AH238" s="7">
        <v>0</v>
      </c>
      <c r="AI238" s="50">
        <f t="shared" si="57"/>
        <v>0</v>
      </c>
      <c r="AJ238" s="49">
        <v>0</v>
      </c>
      <c r="AK238" s="7">
        <v>0</v>
      </c>
      <c r="AL238" s="50">
        <f t="shared" si="58"/>
        <v>0</v>
      </c>
      <c r="AM238" s="49">
        <v>0</v>
      </c>
      <c r="AN238" s="7">
        <v>0</v>
      </c>
      <c r="AO238" s="50">
        <f t="shared" si="59"/>
        <v>0</v>
      </c>
      <c r="AP238" s="49">
        <v>0</v>
      </c>
      <c r="AQ238" s="7">
        <v>0</v>
      </c>
      <c r="AR238" s="50">
        <f t="shared" si="60"/>
        <v>0</v>
      </c>
      <c r="AS238" s="49">
        <v>0</v>
      </c>
      <c r="AT238" s="7">
        <v>0</v>
      </c>
      <c r="AU238" s="50">
        <f t="shared" si="61"/>
        <v>0</v>
      </c>
      <c r="AV238" s="49">
        <v>0</v>
      </c>
      <c r="AW238" s="7">
        <v>0</v>
      </c>
      <c r="AX238" s="50">
        <f t="shared" si="62"/>
        <v>0</v>
      </c>
      <c r="AY238" s="49">
        <v>0</v>
      </c>
      <c r="AZ238" s="7">
        <v>0</v>
      </c>
      <c r="BA238" s="50">
        <f t="shared" si="63"/>
        <v>0</v>
      </c>
      <c r="BB238" s="49">
        <v>0</v>
      </c>
      <c r="BC238" s="7">
        <v>0</v>
      </c>
      <c r="BD238" s="50">
        <f t="shared" si="64"/>
        <v>0</v>
      </c>
      <c r="BE238" s="8">
        <f t="shared" si="65"/>
        <v>0</v>
      </c>
      <c r="BF238" s="12">
        <f t="shared" si="66"/>
        <v>0</v>
      </c>
    </row>
    <row r="239" spans="1:58" ht="15" thickBot="1" x14ac:dyDescent="0.35">
      <c r="A239" s="44"/>
      <c r="B239" s="67" t="s">
        <v>17</v>
      </c>
      <c r="C239" s="68">
        <f t="shared" ref="C239:D239" si="69">SUM(C227:C238)</f>
        <v>0</v>
      </c>
      <c r="D239" s="69">
        <f t="shared" si="69"/>
        <v>0</v>
      </c>
      <c r="E239" s="53"/>
      <c r="F239" s="68">
        <f t="shared" ref="F239:G239" si="70">SUM(F227:F238)</f>
        <v>0</v>
      </c>
      <c r="G239" s="69">
        <f t="shared" si="70"/>
        <v>0</v>
      </c>
      <c r="H239" s="53"/>
      <c r="I239" s="68">
        <f t="shared" ref="I239:J239" si="71">SUM(I227:I238)</f>
        <v>0</v>
      </c>
      <c r="J239" s="69">
        <f t="shared" si="71"/>
        <v>0</v>
      </c>
      <c r="K239" s="53"/>
      <c r="L239" s="68">
        <f t="shared" ref="L239:M239" si="72">SUM(L227:L238)</f>
        <v>0</v>
      </c>
      <c r="M239" s="69">
        <f t="shared" si="72"/>
        <v>0</v>
      </c>
      <c r="N239" s="53"/>
      <c r="O239" s="68">
        <f t="shared" ref="O239:P239" si="73">SUM(O227:O238)</f>
        <v>0</v>
      </c>
      <c r="P239" s="69">
        <f t="shared" si="73"/>
        <v>0</v>
      </c>
      <c r="Q239" s="53"/>
      <c r="R239" s="68">
        <f t="shared" ref="R239:S239" si="74">SUM(R227:R238)</f>
        <v>0</v>
      </c>
      <c r="S239" s="69">
        <f t="shared" si="74"/>
        <v>0</v>
      </c>
      <c r="T239" s="53"/>
      <c r="U239" s="68">
        <f t="shared" ref="U239:V239" si="75">SUM(U227:U238)</f>
        <v>0</v>
      </c>
      <c r="V239" s="69">
        <f t="shared" si="75"/>
        <v>0</v>
      </c>
      <c r="W239" s="53"/>
      <c r="X239" s="68">
        <f t="shared" ref="X239:Y239" si="76">SUM(X227:X238)</f>
        <v>0</v>
      </c>
      <c r="Y239" s="69">
        <f t="shared" si="76"/>
        <v>0</v>
      </c>
      <c r="Z239" s="53"/>
      <c r="AA239" s="68">
        <f t="shared" ref="AA239:AB239" si="77">SUM(AA227:AA238)</f>
        <v>0</v>
      </c>
      <c r="AB239" s="69">
        <f t="shared" si="77"/>
        <v>0</v>
      </c>
      <c r="AC239" s="53"/>
      <c r="AD239" s="68">
        <f t="shared" ref="AD239:AE239" si="78">SUM(AD227:AD238)</f>
        <v>0</v>
      </c>
      <c r="AE239" s="69">
        <f t="shared" si="78"/>
        <v>0</v>
      </c>
      <c r="AF239" s="53"/>
      <c r="AG239" s="68">
        <f t="shared" ref="AG239:AH239" si="79">SUM(AG227:AG238)</f>
        <v>0</v>
      </c>
      <c r="AH239" s="69">
        <f t="shared" si="79"/>
        <v>0</v>
      </c>
      <c r="AI239" s="53"/>
      <c r="AJ239" s="68">
        <f t="shared" ref="AJ239:AK239" si="80">SUM(AJ227:AJ238)</f>
        <v>0</v>
      </c>
      <c r="AK239" s="69">
        <f t="shared" si="80"/>
        <v>0</v>
      </c>
      <c r="AL239" s="53"/>
      <c r="AM239" s="68">
        <f t="shared" ref="AM239:AN239" si="81">SUM(AM227:AM238)</f>
        <v>0</v>
      </c>
      <c r="AN239" s="69">
        <f t="shared" si="81"/>
        <v>0</v>
      </c>
      <c r="AO239" s="53"/>
      <c r="AP239" s="68">
        <f t="shared" ref="AP239:AQ239" si="82">SUM(AP227:AP238)</f>
        <v>0</v>
      </c>
      <c r="AQ239" s="69">
        <f t="shared" si="82"/>
        <v>0</v>
      </c>
      <c r="AR239" s="53"/>
      <c r="AS239" s="68">
        <f t="shared" ref="AS239:AT239" si="83">SUM(AS227:AS238)</f>
        <v>0</v>
      </c>
      <c r="AT239" s="69">
        <f t="shared" si="83"/>
        <v>0</v>
      </c>
      <c r="AU239" s="53"/>
      <c r="AV239" s="68">
        <f t="shared" ref="AV239:AW239" si="84">SUM(AV227:AV238)</f>
        <v>0</v>
      </c>
      <c r="AW239" s="69">
        <f t="shared" si="84"/>
        <v>0</v>
      </c>
      <c r="AX239" s="53"/>
      <c r="AY239" s="68">
        <f t="shared" ref="AY239:AZ239" si="85">SUM(AY227:AY238)</f>
        <v>0</v>
      </c>
      <c r="AZ239" s="69">
        <f t="shared" si="85"/>
        <v>0</v>
      </c>
      <c r="BA239" s="53"/>
      <c r="BB239" s="68">
        <f t="shared" ref="BB239:BC239" si="86">SUM(BB227:BB238)</f>
        <v>0</v>
      </c>
      <c r="BC239" s="69">
        <f t="shared" si="86"/>
        <v>0</v>
      </c>
      <c r="BD239" s="53"/>
      <c r="BE239" s="37">
        <f t="shared" si="65"/>
        <v>0</v>
      </c>
      <c r="BF239" s="38">
        <f t="shared" si="66"/>
        <v>0</v>
      </c>
    </row>
    <row r="240" spans="1:58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87">IF(F240=0,0,G240/F240*1000)</f>
        <v>0</v>
      </c>
      <c r="I240" s="49">
        <v>0</v>
      </c>
      <c r="J240" s="7">
        <v>0</v>
      </c>
      <c r="K240" s="50">
        <f t="shared" ref="K240:K251" si="88">IF(I240=0,0,J240/I240*1000)</f>
        <v>0</v>
      </c>
      <c r="L240" s="49">
        <v>0</v>
      </c>
      <c r="M240" s="7">
        <v>0</v>
      </c>
      <c r="N240" s="50">
        <f t="shared" ref="N240:N251" si="89">IF(L240=0,0,M240/L240*1000)</f>
        <v>0</v>
      </c>
      <c r="O240" s="49">
        <v>0</v>
      </c>
      <c r="P240" s="7">
        <v>0</v>
      </c>
      <c r="Q240" s="50">
        <f t="shared" ref="Q240:Q251" si="90">IF(O240=0,0,P240/O240*1000)</f>
        <v>0</v>
      </c>
      <c r="R240" s="49">
        <v>0</v>
      </c>
      <c r="S240" s="7">
        <v>0</v>
      </c>
      <c r="T240" s="50">
        <f t="shared" ref="T240:T251" si="91">IF(R240=0,0,S240/R240*1000)</f>
        <v>0</v>
      </c>
      <c r="U240" s="49">
        <v>0</v>
      </c>
      <c r="V240" s="7">
        <v>0</v>
      </c>
      <c r="W240" s="50">
        <f t="shared" ref="W240:W251" si="92">IF(U240=0,0,V240/U240*1000)</f>
        <v>0</v>
      </c>
      <c r="X240" s="49">
        <v>0</v>
      </c>
      <c r="Y240" s="7">
        <v>0</v>
      </c>
      <c r="Z240" s="50">
        <f t="shared" ref="Z240:Z251" si="93">IF(X240=0,0,Y240/X240*1000)</f>
        <v>0</v>
      </c>
      <c r="AA240" s="49">
        <v>0</v>
      </c>
      <c r="AB240" s="7">
        <v>0</v>
      </c>
      <c r="AC240" s="50">
        <f t="shared" ref="AC240:AC251" si="94">IF(AA240=0,0,AB240/AA240*1000)</f>
        <v>0</v>
      </c>
      <c r="AD240" s="49">
        <v>0</v>
      </c>
      <c r="AE240" s="7">
        <v>0</v>
      </c>
      <c r="AF240" s="50">
        <f t="shared" ref="AF240:AF251" si="95">IF(AD240=0,0,AE240/AD240*1000)</f>
        <v>0</v>
      </c>
      <c r="AG240" s="49">
        <v>0</v>
      </c>
      <c r="AH240" s="7">
        <v>0</v>
      </c>
      <c r="AI240" s="50">
        <f t="shared" ref="AI240:AI251" si="96">IF(AG240=0,0,AH240/AG240*1000)</f>
        <v>0</v>
      </c>
      <c r="AJ240" s="49">
        <v>0</v>
      </c>
      <c r="AK240" s="7">
        <v>0</v>
      </c>
      <c r="AL240" s="50">
        <f t="shared" ref="AL240:AL251" si="97">IF(AJ240=0,0,AK240/AJ240*1000)</f>
        <v>0</v>
      </c>
      <c r="AM240" s="49">
        <v>0</v>
      </c>
      <c r="AN240" s="7">
        <v>0</v>
      </c>
      <c r="AO240" s="50">
        <f t="shared" ref="AO240:AO251" si="98">IF(AM240=0,0,AN240/AM240*1000)</f>
        <v>0</v>
      </c>
      <c r="AP240" s="49">
        <v>0</v>
      </c>
      <c r="AQ240" s="7">
        <v>0</v>
      </c>
      <c r="AR240" s="50">
        <f t="shared" ref="AR240:AR251" si="99">IF(AP240=0,0,AQ240/AP240*1000)</f>
        <v>0</v>
      </c>
      <c r="AS240" s="49">
        <v>0</v>
      </c>
      <c r="AT240" s="7">
        <v>0</v>
      </c>
      <c r="AU240" s="50">
        <f t="shared" ref="AU240:AU251" si="100">IF(AS240=0,0,AT240/AS240*1000)</f>
        <v>0</v>
      </c>
      <c r="AV240" s="49">
        <v>0</v>
      </c>
      <c r="AW240" s="7">
        <v>0</v>
      </c>
      <c r="AX240" s="50">
        <f t="shared" ref="AX240:AX251" si="101">IF(AV240=0,0,AW240/AV240*1000)</f>
        <v>0</v>
      </c>
      <c r="AY240" s="49">
        <v>0</v>
      </c>
      <c r="AZ240" s="7">
        <v>0</v>
      </c>
      <c r="BA240" s="50">
        <f t="shared" ref="BA240:BA251" si="102">IF(AY240=0,0,AZ240/AY240*1000)</f>
        <v>0</v>
      </c>
      <c r="BB240" s="49">
        <v>0</v>
      </c>
      <c r="BC240" s="7">
        <v>0</v>
      </c>
      <c r="BD240" s="50">
        <f t="shared" ref="BD240:BD251" si="103">IF(BB240=0,0,BC240/BB240*1000)</f>
        <v>0</v>
      </c>
      <c r="BE240" s="8">
        <f t="shared" ref="BE240:BE252" si="104">SUM(BB240,AY240,AV240,AS240,AG240,AD240,AA240,X240,U240,R240,L240,I240,C240,AP240,F240,AJ240,AM240)</f>
        <v>0</v>
      </c>
      <c r="BF240" s="12">
        <f t="shared" ref="BF240:BF252" si="105">SUM(BC240,AZ240,AW240,AT240,AH240,AE240,AB240,Y240,V240,S240,M240,J240,D240,AQ240,G240,AK240,AN240)</f>
        <v>0</v>
      </c>
    </row>
    <row r="241" spans="1:58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106">IF(C241=0,0,D241/C241*1000)</f>
        <v>0</v>
      </c>
      <c r="F241" s="49">
        <v>0</v>
      </c>
      <c r="G241" s="7">
        <v>0</v>
      </c>
      <c r="H241" s="50">
        <f t="shared" si="87"/>
        <v>0</v>
      </c>
      <c r="I241" s="49">
        <v>0</v>
      </c>
      <c r="J241" s="7">
        <v>0</v>
      </c>
      <c r="K241" s="50">
        <f t="shared" si="88"/>
        <v>0</v>
      </c>
      <c r="L241" s="49">
        <v>0</v>
      </c>
      <c r="M241" s="7">
        <v>0</v>
      </c>
      <c r="N241" s="50">
        <f t="shared" si="89"/>
        <v>0</v>
      </c>
      <c r="O241" s="49">
        <v>0</v>
      </c>
      <c r="P241" s="7">
        <v>0</v>
      </c>
      <c r="Q241" s="50">
        <f t="shared" si="90"/>
        <v>0</v>
      </c>
      <c r="R241" s="49">
        <v>0</v>
      </c>
      <c r="S241" s="7">
        <v>0</v>
      </c>
      <c r="T241" s="50">
        <f t="shared" si="91"/>
        <v>0</v>
      </c>
      <c r="U241" s="49">
        <v>0</v>
      </c>
      <c r="V241" s="7">
        <v>0</v>
      </c>
      <c r="W241" s="50">
        <f t="shared" si="92"/>
        <v>0</v>
      </c>
      <c r="X241" s="49">
        <v>0</v>
      </c>
      <c r="Y241" s="7">
        <v>0</v>
      </c>
      <c r="Z241" s="50">
        <f t="shared" si="93"/>
        <v>0</v>
      </c>
      <c r="AA241" s="49">
        <v>0</v>
      </c>
      <c r="AB241" s="7">
        <v>0</v>
      </c>
      <c r="AC241" s="50">
        <f t="shared" si="94"/>
        <v>0</v>
      </c>
      <c r="AD241" s="49">
        <v>0</v>
      </c>
      <c r="AE241" s="7">
        <v>0</v>
      </c>
      <c r="AF241" s="50">
        <f t="shared" si="95"/>
        <v>0</v>
      </c>
      <c r="AG241" s="49">
        <v>0</v>
      </c>
      <c r="AH241" s="7">
        <v>0</v>
      </c>
      <c r="AI241" s="50">
        <f t="shared" si="96"/>
        <v>0</v>
      </c>
      <c r="AJ241" s="49">
        <v>0</v>
      </c>
      <c r="AK241" s="7">
        <v>0</v>
      </c>
      <c r="AL241" s="50">
        <f t="shared" si="97"/>
        <v>0</v>
      </c>
      <c r="AM241" s="49">
        <v>0</v>
      </c>
      <c r="AN241" s="7">
        <v>0</v>
      </c>
      <c r="AO241" s="50">
        <f t="shared" si="98"/>
        <v>0</v>
      </c>
      <c r="AP241" s="49">
        <v>0</v>
      </c>
      <c r="AQ241" s="7">
        <v>0</v>
      </c>
      <c r="AR241" s="50">
        <f t="shared" si="99"/>
        <v>0</v>
      </c>
      <c r="AS241" s="49">
        <v>0</v>
      </c>
      <c r="AT241" s="7">
        <v>0</v>
      </c>
      <c r="AU241" s="50">
        <f t="shared" si="100"/>
        <v>0</v>
      </c>
      <c r="AV241" s="49">
        <v>0</v>
      </c>
      <c r="AW241" s="7">
        <v>0</v>
      </c>
      <c r="AX241" s="50">
        <f t="shared" si="101"/>
        <v>0</v>
      </c>
      <c r="AY241" s="49">
        <v>0</v>
      </c>
      <c r="AZ241" s="7">
        <v>0</v>
      </c>
      <c r="BA241" s="50">
        <f t="shared" si="102"/>
        <v>0</v>
      </c>
      <c r="BB241" s="49">
        <v>0</v>
      </c>
      <c r="BC241" s="7">
        <v>0</v>
      </c>
      <c r="BD241" s="50">
        <f t="shared" si="103"/>
        <v>0</v>
      </c>
      <c r="BE241" s="8">
        <f t="shared" si="104"/>
        <v>0</v>
      </c>
      <c r="BF241" s="12">
        <f t="shared" si="105"/>
        <v>0</v>
      </c>
    </row>
    <row r="242" spans="1:58" x14ac:dyDescent="0.3">
      <c r="A242" s="42">
        <v>2022</v>
      </c>
      <c r="B242" s="43" t="s">
        <v>7</v>
      </c>
      <c r="C242" s="49">
        <v>0</v>
      </c>
      <c r="D242" s="7">
        <v>0</v>
      </c>
      <c r="E242" s="50">
        <f t="shared" si="106"/>
        <v>0</v>
      </c>
      <c r="F242" s="49">
        <v>0</v>
      </c>
      <c r="G242" s="7">
        <v>0</v>
      </c>
      <c r="H242" s="50">
        <f t="shared" si="87"/>
        <v>0</v>
      </c>
      <c r="I242" s="49">
        <v>0</v>
      </c>
      <c r="J242" s="7">
        <v>0</v>
      </c>
      <c r="K242" s="50">
        <f t="shared" si="88"/>
        <v>0</v>
      </c>
      <c r="L242" s="49">
        <v>0</v>
      </c>
      <c r="M242" s="7">
        <v>0</v>
      </c>
      <c r="N242" s="50">
        <f t="shared" si="89"/>
        <v>0</v>
      </c>
      <c r="O242" s="49">
        <v>0</v>
      </c>
      <c r="P242" s="7">
        <v>0</v>
      </c>
      <c r="Q242" s="50">
        <f t="shared" si="90"/>
        <v>0</v>
      </c>
      <c r="R242" s="49">
        <v>0</v>
      </c>
      <c r="S242" s="7">
        <v>0</v>
      </c>
      <c r="T242" s="50">
        <f t="shared" si="91"/>
        <v>0</v>
      </c>
      <c r="U242" s="49">
        <v>0</v>
      </c>
      <c r="V242" s="7">
        <v>0</v>
      </c>
      <c r="W242" s="50">
        <f t="shared" si="92"/>
        <v>0</v>
      </c>
      <c r="X242" s="49">
        <v>0</v>
      </c>
      <c r="Y242" s="7">
        <v>0</v>
      </c>
      <c r="Z242" s="50">
        <f t="shared" si="93"/>
        <v>0</v>
      </c>
      <c r="AA242" s="49">
        <v>0</v>
      </c>
      <c r="AB242" s="7">
        <v>0</v>
      </c>
      <c r="AC242" s="50">
        <f t="shared" si="94"/>
        <v>0</v>
      </c>
      <c r="AD242" s="49">
        <v>0</v>
      </c>
      <c r="AE242" s="7">
        <v>0</v>
      </c>
      <c r="AF242" s="50">
        <f t="shared" si="95"/>
        <v>0</v>
      </c>
      <c r="AG242" s="49">
        <v>0</v>
      </c>
      <c r="AH242" s="7">
        <v>0</v>
      </c>
      <c r="AI242" s="50">
        <f t="shared" si="96"/>
        <v>0</v>
      </c>
      <c r="AJ242" s="49">
        <v>0</v>
      </c>
      <c r="AK242" s="7">
        <v>0</v>
      </c>
      <c r="AL242" s="50">
        <f t="shared" si="97"/>
        <v>0</v>
      </c>
      <c r="AM242" s="49">
        <v>0</v>
      </c>
      <c r="AN242" s="7">
        <v>0</v>
      </c>
      <c r="AO242" s="50">
        <f t="shared" si="98"/>
        <v>0</v>
      </c>
      <c r="AP242" s="49">
        <v>0</v>
      </c>
      <c r="AQ242" s="7">
        <v>0</v>
      </c>
      <c r="AR242" s="50">
        <f t="shared" si="99"/>
        <v>0</v>
      </c>
      <c r="AS242" s="49">
        <v>0</v>
      </c>
      <c r="AT242" s="7">
        <v>0</v>
      </c>
      <c r="AU242" s="50">
        <f t="shared" si="100"/>
        <v>0</v>
      </c>
      <c r="AV242" s="49">
        <v>0</v>
      </c>
      <c r="AW242" s="7">
        <v>0</v>
      </c>
      <c r="AX242" s="50">
        <f t="shared" si="101"/>
        <v>0</v>
      </c>
      <c r="AY242" s="49">
        <v>0</v>
      </c>
      <c r="AZ242" s="7">
        <v>0</v>
      </c>
      <c r="BA242" s="50">
        <f t="shared" si="102"/>
        <v>0</v>
      </c>
      <c r="BB242" s="49">
        <v>0</v>
      </c>
      <c r="BC242" s="7">
        <v>0</v>
      </c>
      <c r="BD242" s="50">
        <f t="shared" si="103"/>
        <v>0</v>
      </c>
      <c r="BE242" s="8">
        <f t="shared" si="104"/>
        <v>0</v>
      </c>
      <c r="BF242" s="12">
        <f t="shared" si="105"/>
        <v>0</v>
      </c>
    </row>
    <row r="243" spans="1:58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87"/>
        <v>0</v>
      </c>
      <c r="I243" s="49">
        <v>0</v>
      </c>
      <c r="J243" s="7">
        <v>0</v>
      </c>
      <c r="K243" s="50">
        <f t="shared" si="88"/>
        <v>0</v>
      </c>
      <c r="L243" s="49">
        <v>0</v>
      </c>
      <c r="M243" s="7">
        <v>0</v>
      </c>
      <c r="N243" s="50">
        <f t="shared" si="89"/>
        <v>0</v>
      </c>
      <c r="O243" s="49">
        <v>0</v>
      </c>
      <c r="P243" s="7">
        <v>0</v>
      </c>
      <c r="Q243" s="50">
        <f t="shared" si="90"/>
        <v>0</v>
      </c>
      <c r="R243" s="49">
        <v>0</v>
      </c>
      <c r="S243" s="7">
        <v>0</v>
      </c>
      <c r="T243" s="50">
        <f t="shared" si="91"/>
        <v>0</v>
      </c>
      <c r="U243" s="49">
        <v>0</v>
      </c>
      <c r="V243" s="7">
        <v>0</v>
      </c>
      <c r="W243" s="50">
        <f t="shared" si="92"/>
        <v>0</v>
      </c>
      <c r="X243" s="49">
        <v>0</v>
      </c>
      <c r="Y243" s="7">
        <v>0</v>
      </c>
      <c r="Z243" s="50">
        <f t="shared" si="93"/>
        <v>0</v>
      </c>
      <c r="AA243" s="49">
        <v>0</v>
      </c>
      <c r="AB243" s="7">
        <v>0</v>
      </c>
      <c r="AC243" s="50">
        <f t="shared" si="94"/>
        <v>0</v>
      </c>
      <c r="AD243" s="49">
        <v>0</v>
      </c>
      <c r="AE243" s="7">
        <v>0</v>
      </c>
      <c r="AF243" s="50">
        <f t="shared" si="95"/>
        <v>0</v>
      </c>
      <c r="AG243" s="49">
        <v>0</v>
      </c>
      <c r="AH243" s="7">
        <v>0</v>
      </c>
      <c r="AI243" s="50">
        <f t="shared" si="96"/>
        <v>0</v>
      </c>
      <c r="AJ243" s="49">
        <v>0</v>
      </c>
      <c r="AK243" s="7">
        <v>0</v>
      </c>
      <c r="AL243" s="50">
        <f t="shared" si="97"/>
        <v>0</v>
      </c>
      <c r="AM243" s="49">
        <v>0</v>
      </c>
      <c r="AN243" s="7">
        <v>0</v>
      </c>
      <c r="AO243" s="50">
        <f t="shared" si="98"/>
        <v>0</v>
      </c>
      <c r="AP243" s="49">
        <v>0</v>
      </c>
      <c r="AQ243" s="7">
        <v>0</v>
      </c>
      <c r="AR243" s="50">
        <f t="shared" si="99"/>
        <v>0</v>
      </c>
      <c r="AS243" s="49">
        <v>0</v>
      </c>
      <c r="AT243" s="7">
        <v>0</v>
      </c>
      <c r="AU243" s="50">
        <f t="shared" si="100"/>
        <v>0</v>
      </c>
      <c r="AV243" s="49">
        <v>0</v>
      </c>
      <c r="AW243" s="7">
        <v>0</v>
      </c>
      <c r="AX243" s="50">
        <f t="shared" si="101"/>
        <v>0</v>
      </c>
      <c r="AY243" s="49">
        <v>0</v>
      </c>
      <c r="AZ243" s="7">
        <v>0</v>
      </c>
      <c r="BA243" s="50">
        <f t="shared" si="102"/>
        <v>0</v>
      </c>
      <c r="BB243" s="49">
        <v>0</v>
      </c>
      <c r="BC243" s="7">
        <v>0</v>
      </c>
      <c r="BD243" s="50">
        <f t="shared" si="103"/>
        <v>0</v>
      </c>
      <c r="BE243" s="8">
        <f t="shared" si="104"/>
        <v>0</v>
      </c>
      <c r="BF243" s="12">
        <f t="shared" si="105"/>
        <v>0</v>
      </c>
    </row>
    <row r="244" spans="1:58" x14ac:dyDescent="0.3">
      <c r="A244" s="42">
        <v>2022</v>
      </c>
      <c r="B244" s="50" t="s">
        <v>9</v>
      </c>
      <c r="C244" s="49">
        <v>0</v>
      </c>
      <c r="D244" s="7">
        <v>0</v>
      </c>
      <c r="E244" s="50">
        <f t="shared" ref="E244:E251" si="107">IF(C244=0,0,D244/C244*1000)</f>
        <v>0</v>
      </c>
      <c r="F244" s="49">
        <v>0</v>
      </c>
      <c r="G244" s="7">
        <v>0</v>
      </c>
      <c r="H244" s="50">
        <f t="shared" si="87"/>
        <v>0</v>
      </c>
      <c r="I244" s="49">
        <v>0</v>
      </c>
      <c r="J244" s="7">
        <v>0</v>
      </c>
      <c r="K244" s="50">
        <f t="shared" si="88"/>
        <v>0</v>
      </c>
      <c r="L244" s="49">
        <v>0</v>
      </c>
      <c r="M244" s="7">
        <v>0</v>
      </c>
      <c r="N244" s="50">
        <f t="shared" si="89"/>
        <v>0</v>
      </c>
      <c r="O244" s="49">
        <v>0</v>
      </c>
      <c r="P244" s="7">
        <v>0</v>
      </c>
      <c r="Q244" s="50">
        <f t="shared" si="90"/>
        <v>0</v>
      </c>
      <c r="R244" s="49">
        <v>0</v>
      </c>
      <c r="S244" s="7">
        <v>0</v>
      </c>
      <c r="T244" s="50">
        <f t="shared" si="91"/>
        <v>0</v>
      </c>
      <c r="U244" s="49">
        <v>0</v>
      </c>
      <c r="V244" s="7">
        <v>0</v>
      </c>
      <c r="W244" s="50">
        <f t="shared" si="92"/>
        <v>0</v>
      </c>
      <c r="X244" s="49">
        <v>0</v>
      </c>
      <c r="Y244" s="7">
        <v>0</v>
      </c>
      <c r="Z244" s="50">
        <f t="shared" si="93"/>
        <v>0</v>
      </c>
      <c r="AA244" s="49">
        <v>0</v>
      </c>
      <c r="AB244" s="7">
        <v>0</v>
      </c>
      <c r="AC244" s="50">
        <f t="shared" si="94"/>
        <v>0</v>
      </c>
      <c r="AD244" s="49">
        <v>0</v>
      </c>
      <c r="AE244" s="7">
        <v>0</v>
      </c>
      <c r="AF244" s="50">
        <f t="shared" si="95"/>
        <v>0</v>
      </c>
      <c r="AG244" s="49">
        <v>0</v>
      </c>
      <c r="AH244" s="7">
        <v>0</v>
      </c>
      <c r="AI244" s="50">
        <f t="shared" si="96"/>
        <v>0</v>
      </c>
      <c r="AJ244" s="49">
        <v>0</v>
      </c>
      <c r="AK244" s="7">
        <v>0</v>
      </c>
      <c r="AL244" s="50">
        <f t="shared" si="97"/>
        <v>0</v>
      </c>
      <c r="AM244" s="49">
        <v>0</v>
      </c>
      <c r="AN244" s="7">
        <v>0</v>
      </c>
      <c r="AO244" s="50">
        <f t="shared" si="98"/>
        <v>0</v>
      </c>
      <c r="AP244" s="49">
        <v>0</v>
      </c>
      <c r="AQ244" s="7">
        <v>0</v>
      </c>
      <c r="AR244" s="50">
        <f t="shared" si="99"/>
        <v>0</v>
      </c>
      <c r="AS244" s="49">
        <v>0</v>
      </c>
      <c r="AT244" s="7">
        <v>0</v>
      </c>
      <c r="AU244" s="50">
        <f t="shared" si="100"/>
        <v>0</v>
      </c>
      <c r="AV244" s="49">
        <v>0</v>
      </c>
      <c r="AW244" s="7">
        <v>0</v>
      </c>
      <c r="AX244" s="50">
        <f t="shared" si="101"/>
        <v>0</v>
      </c>
      <c r="AY244" s="49">
        <v>0</v>
      </c>
      <c r="AZ244" s="7">
        <v>0</v>
      </c>
      <c r="BA244" s="50">
        <f t="shared" si="102"/>
        <v>0</v>
      </c>
      <c r="BB244" s="49">
        <v>0</v>
      </c>
      <c r="BC244" s="7">
        <v>0</v>
      </c>
      <c r="BD244" s="50">
        <f t="shared" si="103"/>
        <v>0</v>
      </c>
      <c r="BE244" s="8">
        <f t="shared" si="104"/>
        <v>0</v>
      </c>
      <c r="BF244" s="12">
        <f t="shared" si="105"/>
        <v>0</v>
      </c>
    </row>
    <row r="245" spans="1:58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107"/>
        <v>0</v>
      </c>
      <c r="F245" s="49">
        <v>0</v>
      </c>
      <c r="G245" s="7">
        <v>0</v>
      </c>
      <c r="H245" s="50">
        <f t="shared" si="87"/>
        <v>0</v>
      </c>
      <c r="I245" s="49">
        <v>0</v>
      </c>
      <c r="J245" s="7">
        <v>0</v>
      </c>
      <c r="K245" s="50">
        <f t="shared" si="88"/>
        <v>0</v>
      </c>
      <c r="L245" s="49">
        <v>0</v>
      </c>
      <c r="M245" s="7">
        <v>0</v>
      </c>
      <c r="N245" s="50">
        <f t="shared" si="89"/>
        <v>0</v>
      </c>
      <c r="O245" s="49">
        <v>0</v>
      </c>
      <c r="P245" s="7">
        <v>0</v>
      </c>
      <c r="Q245" s="50">
        <f t="shared" si="90"/>
        <v>0</v>
      </c>
      <c r="R245" s="49">
        <v>0</v>
      </c>
      <c r="S245" s="7">
        <v>0</v>
      </c>
      <c r="T245" s="50">
        <f t="shared" si="91"/>
        <v>0</v>
      </c>
      <c r="U245" s="49">
        <v>0</v>
      </c>
      <c r="V245" s="7">
        <v>0</v>
      </c>
      <c r="W245" s="50">
        <f t="shared" si="92"/>
        <v>0</v>
      </c>
      <c r="X245" s="49">
        <v>0</v>
      </c>
      <c r="Y245" s="7">
        <v>0</v>
      </c>
      <c r="Z245" s="50">
        <f t="shared" si="93"/>
        <v>0</v>
      </c>
      <c r="AA245" s="49">
        <v>0</v>
      </c>
      <c r="AB245" s="7">
        <v>0</v>
      </c>
      <c r="AC245" s="50">
        <f t="shared" si="94"/>
        <v>0</v>
      </c>
      <c r="AD245" s="49">
        <v>0</v>
      </c>
      <c r="AE245" s="7">
        <v>0</v>
      </c>
      <c r="AF245" s="50">
        <f t="shared" si="95"/>
        <v>0</v>
      </c>
      <c r="AG245" s="49">
        <v>0</v>
      </c>
      <c r="AH245" s="7">
        <v>0</v>
      </c>
      <c r="AI245" s="50">
        <f t="shared" si="96"/>
        <v>0</v>
      </c>
      <c r="AJ245" s="49">
        <v>0</v>
      </c>
      <c r="AK245" s="7">
        <v>0</v>
      </c>
      <c r="AL245" s="50">
        <f t="shared" si="97"/>
        <v>0</v>
      </c>
      <c r="AM245" s="49">
        <v>0</v>
      </c>
      <c r="AN245" s="7">
        <v>0</v>
      </c>
      <c r="AO245" s="50">
        <f t="shared" si="98"/>
        <v>0</v>
      </c>
      <c r="AP245" s="49">
        <v>0</v>
      </c>
      <c r="AQ245" s="7">
        <v>0</v>
      </c>
      <c r="AR245" s="50">
        <f t="shared" si="99"/>
        <v>0</v>
      </c>
      <c r="AS245" s="49">
        <v>0</v>
      </c>
      <c r="AT245" s="7">
        <v>0</v>
      </c>
      <c r="AU245" s="50">
        <f t="shared" si="100"/>
        <v>0</v>
      </c>
      <c r="AV245" s="49">
        <v>0</v>
      </c>
      <c r="AW245" s="7">
        <v>0</v>
      </c>
      <c r="AX245" s="50">
        <f t="shared" si="101"/>
        <v>0</v>
      </c>
      <c r="AY245" s="49">
        <v>0</v>
      </c>
      <c r="AZ245" s="7">
        <v>0</v>
      </c>
      <c r="BA245" s="50">
        <f t="shared" si="102"/>
        <v>0</v>
      </c>
      <c r="BB245" s="49">
        <v>0</v>
      </c>
      <c r="BC245" s="7">
        <v>0</v>
      </c>
      <c r="BD245" s="50">
        <f t="shared" si="103"/>
        <v>0</v>
      </c>
      <c r="BE245" s="8">
        <f t="shared" si="104"/>
        <v>0</v>
      </c>
      <c r="BF245" s="12">
        <f t="shared" si="105"/>
        <v>0</v>
      </c>
    </row>
    <row r="246" spans="1:58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107"/>
        <v>0</v>
      </c>
      <c r="F246" s="49">
        <v>0</v>
      </c>
      <c r="G246" s="7">
        <v>0</v>
      </c>
      <c r="H246" s="50">
        <f t="shared" si="87"/>
        <v>0</v>
      </c>
      <c r="I246" s="49">
        <v>0</v>
      </c>
      <c r="J246" s="7">
        <v>0</v>
      </c>
      <c r="K246" s="50">
        <f t="shared" si="88"/>
        <v>0</v>
      </c>
      <c r="L246" s="49">
        <v>0</v>
      </c>
      <c r="M246" s="7">
        <v>0</v>
      </c>
      <c r="N246" s="50">
        <f t="shared" si="89"/>
        <v>0</v>
      </c>
      <c r="O246" s="49">
        <v>0</v>
      </c>
      <c r="P246" s="7">
        <v>0</v>
      </c>
      <c r="Q246" s="50">
        <f t="shared" si="90"/>
        <v>0</v>
      </c>
      <c r="R246" s="49">
        <v>0</v>
      </c>
      <c r="S246" s="7">
        <v>0</v>
      </c>
      <c r="T246" s="50">
        <f t="shared" si="91"/>
        <v>0</v>
      </c>
      <c r="U246" s="49">
        <v>0</v>
      </c>
      <c r="V246" s="7">
        <v>0</v>
      </c>
      <c r="W246" s="50">
        <f t="shared" si="92"/>
        <v>0</v>
      </c>
      <c r="X246" s="49">
        <v>0</v>
      </c>
      <c r="Y246" s="7">
        <v>0</v>
      </c>
      <c r="Z246" s="50">
        <f t="shared" si="93"/>
        <v>0</v>
      </c>
      <c r="AA246" s="49">
        <v>0</v>
      </c>
      <c r="AB246" s="7">
        <v>0</v>
      </c>
      <c r="AC246" s="50">
        <f t="shared" si="94"/>
        <v>0</v>
      </c>
      <c r="AD246" s="49">
        <v>0</v>
      </c>
      <c r="AE246" s="7">
        <v>0</v>
      </c>
      <c r="AF246" s="50">
        <f t="shared" si="95"/>
        <v>0</v>
      </c>
      <c r="AG246" s="49">
        <v>0</v>
      </c>
      <c r="AH246" s="7">
        <v>0</v>
      </c>
      <c r="AI246" s="50">
        <f t="shared" si="96"/>
        <v>0</v>
      </c>
      <c r="AJ246" s="49">
        <v>0</v>
      </c>
      <c r="AK246" s="7">
        <v>0</v>
      </c>
      <c r="AL246" s="50">
        <f t="shared" si="97"/>
        <v>0</v>
      </c>
      <c r="AM246" s="49">
        <v>0</v>
      </c>
      <c r="AN246" s="7">
        <v>0</v>
      </c>
      <c r="AO246" s="50">
        <f t="shared" si="98"/>
        <v>0</v>
      </c>
      <c r="AP246" s="49">
        <v>0</v>
      </c>
      <c r="AQ246" s="7">
        <v>0</v>
      </c>
      <c r="AR246" s="50">
        <f t="shared" si="99"/>
        <v>0</v>
      </c>
      <c r="AS246" s="49">
        <v>0</v>
      </c>
      <c r="AT246" s="7">
        <v>0</v>
      </c>
      <c r="AU246" s="50">
        <f t="shared" si="100"/>
        <v>0</v>
      </c>
      <c r="AV246" s="49">
        <v>0</v>
      </c>
      <c r="AW246" s="7">
        <v>0</v>
      </c>
      <c r="AX246" s="50">
        <f t="shared" si="101"/>
        <v>0</v>
      </c>
      <c r="AY246" s="49">
        <v>0</v>
      </c>
      <c r="AZ246" s="7">
        <v>0</v>
      </c>
      <c r="BA246" s="50">
        <f t="shared" si="102"/>
        <v>0</v>
      </c>
      <c r="BB246" s="49">
        <v>0</v>
      </c>
      <c r="BC246" s="7">
        <v>0</v>
      </c>
      <c r="BD246" s="50">
        <f t="shared" si="103"/>
        <v>0</v>
      </c>
      <c r="BE246" s="8">
        <f t="shared" si="104"/>
        <v>0</v>
      </c>
      <c r="BF246" s="12">
        <f t="shared" si="105"/>
        <v>0</v>
      </c>
    </row>
    <row r="247" spans="1:58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107"/>
        <v>0</v>
      </c>
      <c r="F247" s="49">
        <v>0</v>
      </c>
      <c r="G247" s="7">
        <v>0</v>
      </c>
      <c r="H247" s="50">
        <f t="shared" si="87"/>
        <v>0</v>
      </c>
      <c r="I247" s="49">
        <v>0</v>
      </c>
      <c r="J247" s="7">
        <v>0</v>
      </c>
      <c r="K247" s="50">
        <f t="shared" si="88"/>
        <v>0</v>
      </c>
      <c r="L247" s="49">
        <v>0</v>
      </c>
      <c r="M247" s="7">
        <v>0</v>
      </c>
      <c r="N247" s="50">
        <f t="shared" si="89"/>
        <v>0</v>
      </c>
      <c r="O247" s="49">
        <v>0</v>
      </c>
      <c r="P247" s="7">
        <v>0</v>
      </c>
      <c r="Q247" s="50">
        <f t="shared" si="90"/>
        <v>0</v>
      </c>
      <c r="R247" s="49">
        <v>0</v>
      </c>
      <c r="S247" s="7">
        <v>0</v>
      </c>
      <c r="T247" s="50">
        <f t="shared" si="91"/>
        <v>0</v>
      </c>
      <c r="U247" s="49">
        <v>0</v>
      </c>
      <c r="V247" s="7">
        <v>0</v>
      </c>
      <c r="W247" s="50">
        <f t="shared" si="92"/>
        <v>0</v>
      </c>
      <c r="X247" s="49">
        <v>0</v>
      </c>
      <c r="Y247" s="7">
        <v>0</v>
      </c>
      <c r="Z247" s="50">
        <f t="shared" si="93"/>
        <v>0</v>
      </c>
      <c r="AA247" s="49">
        <v>0</v>
      </c>
      <c r="AB247" s="7">
        <v>0</v>
      </c>
      <c r="AC247" s="50">
        <f t="shared" si="94"/>
        <v>0</v>
      </c>
      <c r="AD247" s="49">
        <v>0</v>
      </c>
      <c r="AE247" s="7">
        <v>0</v>
      </c>
      <c r="AF247" s="50">
        <f t="shared" si="95"/>
        <v>0</v>
      </c>
      <c r="AG247" s="49">
        <v>0</v>
      </c>
      <c r="AH247" s="7">
        <v>0</v>
      </c>
      <c r="AI247" s="50">
        <f t="shared" si="96"/>
        <v>0</v>
      </c>
      <c r="AJ247" s="49">
        <v>0</v>
      </c>
      <c r="AK247" s="7">
        <v>0</v>
      </c>
      <c r="AL247" s="50">
        <f t="shared" si="97"/>
        <v>0</v>
      </c>
      <c r="AM247" s="49">
        <v>0</v>
      </c>
      <c r="AN247" s="7">
        <v>0</v>
      </c>
      <c r="AO247" s="50">
        <f t="shared" si="98"/>
        <v>0</v>
      </c>
      <c r="AP247" s="49">
        <v>0</v>
      </c>
      <c r="AQ247" s="7">
        <v>0</v>
      </c>
      <c r="AR247" s="50">
        <f t="shared" si="99"/>
        <v>0</v>
      </c>
      <c r="AS247" s="49">
        <v>0</v>
      </c>
      <c r="AT247" s="7">
        <v>0</v>
      </c>
      <c r="AU247" s="50">
        <f t="shared" si="100"/>
        <v>0</v>
      </c>
      <c r="AV247" s="49">
        <v>0</v>
      </c>
      <c r="AW247" s="7">
        <v>0</v>
      </c>
      <c r="AX247" s="50">
        <f t="shared" si="101"/>
        <v>0</v>
      </c>
      <c r="AY247" s="49">
        <v>0</v>
      </c>
      <c r="AZ247" s="7">
        <v>0</v>
      </c>
      <c r="BA247" s="50">
        <f t="shared" si="102"/>
        <v>0</v>
      </c>
      <c r="BB247" s="49">
        <v>0</v>
      </c>
      <c r="BC247" s="7">
        <v>0</v>
      </c>
      <c r="BD247" s="50">
        <f t="shared" si="103"/>
        <v>0</v>
      </c>
      <c r="BE247" s="8">
        <f t="shared" si="104"/>
        <v>0</v>
      </c>
      <c r="BF247" s="12">
        <f t="shared" si="105"/>
        <v>0</v>
      </c>
    </row>
    <row r="248" spans="1:58" x14ac:dyDescent="0.3">
      <c r="A248" s="42">
        <v>2022</v>
      </c>
      <c r="B248" s="43" t="s">
        <v>13</v>
      </c>
      <c r="C248" s="49">
        <v>0</v>
      </c>
      <c r="D248" s="7">
        <v>0</v>
      </c>
      <c r="E248" s="50">
        <f t="shared" si="107"/>
        <v>0</v>
      </c>
      <c r="F248" s="49">
        <v>0</v>
      </c>
      <c r="G248" s="7">
        <v>0</v>
      </c>
      <c r="H248" s="50">
        <f t="shared" si="87"/>
        <v>0</v>
      </c>
      <c r="I248" s="49">
        <v>0</v>
      </c>
      <c r="J248" s="7">
        <v>0</v>
      </c>
      <c r="K248" s="50">
        <f t="shared" si="88"/>
        <v>0</v>
      </c>
      <c r="L248" s="49">
        <v>0</v>
      </c>
      <c r="M248" s="7">
        <v>0</v>
      </c>
      <c r="N248" s="50">
        <f t="shared" si="89"/>
        <v>0</v>
      </c>
      <c r="O248" s="49">
        <v>0</v>
      </c>
      <c r="P248" s="7">
        <v>0</v>
      </c>
      <c r="Q248" s="50">
        <f t="shared" si="90"/>
        <v>0</v>
      </c>
      <c r="R248" s="49">
        <v>0</v>
      </c>
      <c r="S248" s="7">
        <v>0</v>
      </c>
      <c r="T248" s="50">
        <f t="shared" si="91"/>
        <v>0</v>
      </c>
      <c r="U248" s="49">
        <v>0</v>
      </c>
      <c r="V248" s="7">
        <v>0</v>
      </c>
      <c r="W248" s="50">
        <f t="shared" si="92"/>
        <v>0</v>
      </c>
      <c r="X248" s="49">
        <v>0</v>
      </c>
      <c r="Y248" s="7">
        <v>0</v>
      </c>
      <c r="Z248" s="50">
        <f t="shared" si="93"/>
        <v>0</v>
      </c>
      <c r="AA248" s="49">
        <v>0</v>
      </c>
      <c r="AB248" s="7">
        <v>0</v>
      </c>
      <c r="AC248" s="50">
        <f t="shared" si="94"/>
        <v>0</v>
      </c>
      <c r="AD248" s="49">
        <v>0</v>
      </c>
      <c r="AE248" s="7">
        <v>0</v>
      </c>
      <c r="AF248" s="50">
        <f t="shared" si="95"/>
        <v>0</v>
      </c>
      <c r="AG248" s="49">
        <v>0</v>
      </c>
      <c r="AH248" s="7">
        <v>0</v>
      </c>
      <c r="AI248" s="50">
        <f t="shared" si="96"/>
        <v>0</v>
      </c>
      <c r="AJ248" s="49">
        <v>0</v>
      </c>
      <c r="AK248" s="7">
        <v>0</v>
      </c>
      <c r="AL248" s="50">
        <f t="shared" si="97"/>
        <v>0</v>
      </c>
      <c r="AM248" s="49">
        <v>0</v>
      </c>
      <c r="AN248" s="7">
        <v>0</v>
      </c>
      <c r="AO248" s="50">
        <f t="shared" si="98"/>
        <v>0</v>
      </c>
      <c r="AP248" s="49">
        <v>0</v>
      </c>
      <c r="AQ248" s="7">
        <v>0</v>
      </c>
      <c r="AR248" s="50">
        <f t="shared" si="99"/>
        <v>0</v>
      </c>
      <c r="AS248" s="49">
        <v>0</v>
      </c>
      <c r="AT248" s="7">
        <v>0</v>
      </c>
      <c r="AU248" s="50">
        <f t="shared" si="100"/>
        <v>0</v>
      </c>
      <c r="AV248" s="49">
        <v>0</v>
      </c>
      <c r="AW248" s="7">
        <v>0</v>
      </c>
      <c r="AX248" s="50">
        <f t="shared" si="101"/>
        <v>0</v>
      </c>
      <c r="AY248" s="49">
        <v>0</v>
      </c>
      <c r="AZ248" s="7">
        <v>0</v>
      </c>
      <c r="BA248" s="50">
        <f t="shared" si="102"/>
        <v>0</v>
      </c>
      <c r="BB248" s="49">
        <v>0</v>
      </c>
      <c r="BC248" s="7">
        <v>0</v>
      </c>
      <c r="BD248" s="50">
        <f t="shared" si="103"/>
        <v>0</v>
      </c>
      <c r="BE248" s="8">
        <f t="shared" si="104"/>
        <v>0</v>
      </c>
      <c r="BF248" s="12">
        <f t="shared" si="105"/>
        <v>0</v>
      </c>
    </row>
    <row r="249" spans="1:58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107"/>
        <v>0</v>
      </c>
      <c r="F249" s="49">
        <v>0</v>
      </c>
      <c r="G249" s="7">
        <v>0</v>
      </c>
      <c r="H249" s="50">
        <f t="shared" si="87"/>
        <v>0</v>
      </c>
      <c r="I249" s="49">
        <v>0</v>
      </c>
      <c r="J249" s="7">
        <v>0</v>
      </c>
      <c r="K249" s="50">
        <f t="shared" si="88"/>
        <v>0</v>
      </c>
      <c r="L249" s="49">
        <v>0</v>
      </c>
      <c r="M249" s="7">
        <v>0</v>
      </c>
      <c r="N249" s="50">
        <f t="shared" si="89"/>
        <v>0</v>
      </c>
      <c r="O249" s="49">
        <v>0</v>
      </c>
      <c r="P249" s="7">
        <v>0</v>
      </c>
      <c r="Q249" s="50">
        <f t="shared" si="90"/>
        <v>0</v>
      </c>
      <c r="R249" s="49">
        <v>0</v>
      </c>
      <c r="S249" s="7">
        <v>0</v>
      </c>
      <c r="T249" s="50">
        <f t="shared" si="91"/>
        <v>0</v>
      </c>
      <c r="U249" s="49">
        <v>0</v>
      </c>
      <c r="V249" s="7">
        <v>0</v>
      </c>
      <c r="W249" s="50">
        <f t="shared" si="92"/>
        <v>0</v>
      </c>
      <c r="X249" s="49">
        <v>0</v>
      </c>
      <c r="Y249" s="7">
        <v>0</v>
      </c>
      <c r="Z249" s="50">
        <f t="shared" si="93"/>
        <v>0</v>
      </c>
      <c r="AA249" s="49">
        <v>0</v>
      </c>
      <c r="AB249" s="7">
        <v>0</v>
      </c>
      <c r="AC249" s="50">
        <f t="shared" si="94"/>
        <v>0</v>
      </c>
      <c r="AD249" s="49">
        <v>0</v>
      </c>
      <c r="AE249" s="7">
        <v>0</v>
      </c>
      <c r="AF249" s="50">
        <f t="shared" si="95"/>
        <v>0</v>
      </c>
      <c r="AG249" s="49">
        <v>0</v>
      </c>
      <c r="AH249" s="7">
        <v>0</v>
      </c>
      <c r="AI249" s="50">
        <f t="shared" si="96"/>
        <v>0</v>
      </c>
      <c r="AJ249" s="49">
        <v>0</v>
      </c>
      <c r="AK249" s="7">
        <v>0</v>
      </c>
      <c r="AL249" s="50">
        <f t="shared" si="97"/>
        <v>0</v>
      </c>
      <c r="AM249" s="49">
        <v>0</v>
      </c>
      <c r="AN249" s="7">
        <v>0</v>
      </c>
      <c r="AO249" s="50">
        <f t="shared" si="98"/>
        <v>0</v>
      </c>
      <c r="AP249" s="49">
        <v>0</v>
      </c>
      <c r="AQ249" s="7">
        <v>0</v>
      </c>
      <c r="AR249" s="50">
        <f t="shared" si="99"/>
        <v>0</v>
      </c>
      <c r="AS249" s="49">
        <v>0</v>
      </c>
      <c r="AT249" s="7">
        <v>0</v>
      </c>
      <c r="AU249" s="50">
        <f t="shared" si="100"/>
        <v>0</v>
      </c>
      <c r="AV249" s="49">
        <v>0</v>
      </c>
      <c r="AW249" s="7">
        <v>0</v>
      </c>
      <c r="AX249" s="50">
        <f t="shared" si="101"/>
        <v>0</v>
      </c>
      <c r="AY249" s="49">
        <v>0</v>
      </c>
      <c r="AZ249" s="7">
        <v>0</v>
      </c>
      <c r="BA249" s="50">
        <f t="shared" si="102"/>
        <v>0</v>
      </c>
      <c r="BB249" s="49">
        <v>0</v>
      </c>
      <c r="BC249" s="7">
        <v>0</v>
      </c>
      <c r="BD249" s="50">
        <f t="shared" si="103"/>
        <v>0</v>
      </c>
      <c r="BE249" s="8">
        <f t="shared" si="104"/>
        <v>0</v>
      </c>
      <c r="BF249" s="12">
        <f t="shared" si="105"/>
        <v>0</v>
      </c>
    </row>
    <row r="250" spans="1:58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107"/>
        <v>0</v>
      </c>
      <c r="F250" s="49">
        <v>0</v>
      </c>
      <c r="G250" s="7">
        <v>0</v>
      </c>
      <c r="H250" s="50">
        <f t="shared" si="87"/>
        <v>0</v>
      </c>
      <c r="I250" s="49">
        <v>0</v>
      </c>
      <c r="J250" s="7">
        <v>0</v>
      </c>
      <c r="K250" s="50">
        <f t="shared" si="88"/>
        <v>0</v>
      </c>
      <c r="L250" s="49">
        <v>0</v>
      </c>
      <c r="M250" s="7">
        <v>0</v>
      </c>
      <c r="N250" s="50">
        <f t="shared" si="89"/>
        <v>0</v>
      </c>
      <c r="O250" s="49">
        <v>0</v>
      </c>
      <c r="P250" s="7">
        <v>0</v>
      </c>
      <c r="Q250" s="50">
        <f t="shared" si="90"/>
        <v>0</v>
      </c>
      <c r="R250" s="49">
        <v>0</v>
      </c>
      <c r="S250" s="7">
        <v>0</v>
      </c>
      <c r="T250" s="50">
        <f t="shared" si="91"/>
        <v>0</v>
      </c>
      <c r="U250" s="49">
        <v>0</v>
      </c>
      <c r="V250" s="7">
        <v>0</v>
      </c>
      <c r="W250" s="50">
        <f t="shared" si="92"/>
        <v>0</v>
      </c>
      <c r="X250" s="49">
        <v>0</v>
      </c>
      <c r="Y250" s="7">
        <v>0</v>
      </c>
      <c r="Z250" s="50">
        <f t="shared" si="93"/>
        <v>0</v>
      </c>
      <c r="AA250" s="49">
        <v>0</v>
      </c>
      <c r="AB250" s="7">
        <v>0</v>
      </c>
      <c r="AC250" s="50">
        <f t="shared" si="94"/>
        <v>0</v>
      </c>
      <c r="AD250" s="49">
        <v>0</v>
      </c>
      <c r="AE250" s="7">
        <v>0</v>
      </c>
      <c r="AF250" s="50">
        <f t="shared" si="95"/>
        <v>0</v>
      </c>
      <c r="AG250" s="49">
        <v>0</v>
      </c>
      <c r="AH250" s="7">
        <v>0</v>
      </c>
      <c r="AI250" s="50">
        <f t="shared" si="96"/>
        <v>0</v>
      </c>
      <c r="AJ250" s="49">
        <v>0</v>
      </c>
      <c r="AK250" s="7">
        <v>0</v>
      </c>
      <c r="AL250" s="50">
        <f t="shared" si="97"/>
        <v>0</v>
      </c>
      <c r="AM250" s="49">
        <v>0</v>
      </c>
      <c r="AN250" s="7">
        <v>0</v>
      </c>
      <c r="AO250" s="50">
        <f t="shared" si="98"/>
        <v>0</v>
      </c>
      <c r="AP250" s="49">
        <v>0</v>
      </c>
      <c r="AQ250" s="7">
        <v>0</v>
      </c>
      <c r="AR250" s="50">
        <f t="shared" si="99"/>
        <v>0</v>
      </c>
      <c r="AS250" s="49">
        <v>0</v>
      </c>
      <c r="AT250" s="7">
        <v>0</v>
      </c>
      <c r="AU250" s="50">
        <f t="shared" si="100"/>
        <v>0</v>
      </c>
      <c r="AV250" s="49">
        <v>0</v>
      </c>
      <c r="AW250" s="7">
        <v>0</v>
      </c>
      <c r="AX250" s="50">
        <f t="shared" si="101"/>
        <v>0</v>
      </c>
      <c r="AY250" s="49">
        <v>0</v>
      </c>
      <c r="AZ250" s="7">
        <v>0</v>
      </c>
      <c r="BA250" s="50">
        <f t="shared" si="102"/>
        <v>0</v>
      </c>
      <c r="BB250" s="49">
        <v>0</v>
      </c>
      <c r="BC250" s="7">
        <v>0</v>
      </c>
      <c r="BD250" s="50">
        <f t="shared" si="103"/>
        <v>0</v>
      </c>
      <c r="BE250" s="8">
        <f t="shared" si="104"/>
        <v>0</v>
      </c>
      <c r="BF250" s="12">
        <f t="shared" si="105"/>
        <v>0</v>
      </c>
    </row>
    <row r="251" spans="1:58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107"/>
        <v>0</v>
      </c>
      <c r="F251" s="49">
        <v>0</v>
      </c>
      <c r="G251" s="7">
        <v>0</v>
      </c>
      <c r="H251" s="50">
        <f t="shared" si="87"/>
        <v>0</v>
      </c>
      <c r="I251" s="49">
        <v>0</v>
      </c>
      <c r="J251" s="7">
        <v>0</v>
      </c>
      <c r="K251" s="50">
        <f t="shared" si="88"/>
        <v>0</v>
      </c>
      <c r="L251" s="49">
        <v>0</v>
      </c>
      <c r="M251" s="7">
        <v>0</v>
      </c>
      <c r="N251" s="50">
        <f t="shared" si="89"/>
        <v>0</v>
      </c>
      <c r="O251" s="49">
        <v>0</v>
      </c>
      <c r="P251" s="7">
        <v>0</v>
      </c>
      <c r="Q251" s="50">
        <f t="shared" si="90"/>
        <v>0</v>
      </c>
      <c r="R251" s="49">
        <v>0</v>
      </c>
      <c r="S251" s="7">
        <v>0</v>
      </c>
      <c r="T251" s="50">
        <f t="shared" si="91"/>
        <v>0</v>
      </c>
      <c r="U251" s="49">
        <v>0</v>
      </c>
      <c r="V251" s="7">
        <v>0</v>
      </c>
      <c r="W251" s="50">
        <f t="shared" si="92"/>
        <v>0</v>
      </c>
      <c r="X251" s="49">
        <v>0</v>
      </c>
      <c r="Y251" s="7">
        <v>0</v>
      </c>
      <c r="Z251" s="50">
        <f t="shared" si="93"/>
        <v>0</v>
      </c>
      <c r="AA251" s="49">
        <v>0</v>
      </c>
      <c r="AB251" s="7">
        <v>0</v>
      </c>
      <c r="AC251" s="50">
        <f t="shared" si="94"/>
        <v>0</v>
      </c>
      <c r="AD251" s="49">
        <v>0</v>
      </c>
      <c r="AE251" s="7">
        <v>0</v>
      </c>
      <c r="AF251" s="50">
        <f t="shared" si="95"/>
        <v>0</v>
      </c>
      <c r="AG251" s="49">
        <v>0</v>
      </c>
      <c r="AH251" s="7">
        <v>0</v>
      </c>
      <c r="AI251" s="50">
        <f t="shared" si="96"/>
        <v>0</v>
      </c>
      <c r="AJ251" s="49">
        <v>0</v>
      </c>
      <c r="AK251" s="7">
        <v>0</v>
      </c>
      <c r="AL251" s="50">
        <f t="shared" si="97"/>
        <v>0</v>
      </c>
      <c r="AM251" s="49">
        <v>0</v>
      </c>
      <c r="AN251" s="7">
        <v>0</v>
      </c>
      <c r="AO251" s="50">
        <f t="shared" si="98"/>
        <v>0</v>
      </c>
      <c r="AP251" s="49">
        <v>0</v>
      </c>
      <c r="AQ251" s="7">
        <v>0</v>
      </c>
      <c r="AR251" s="50">
        <f t="shared" si="99"/>
        <v>0</v>
      </c>
      <c r="AS251" s="49">
        <v>0</v>
      </c>
      <c r="AT251" s="7">
        <v>0</v>
      </c>
      <c r="AU251" s="50">
        <f t="shared" si="100"/>
        <v>0</v>
      </c>
      <c r="AV251" s="49">
        <v>0</v>
      </c>
      <c r="AW251" s="7">
        <v>0</v>
      </c>
      <c r="AX251" s="50">
        <f t="shared" si="101"/>
        <v>0</v>
      </c>
      <c r="AY251" s="49">
        <v>0</v>
      </c>
      <c r="AZ251" s="7">
        <v>0</v>
      </c>
      <c r="BA251" s="50">
        <f t="shared" si="102"/>
        <v>0</v>
      </c>
      <c r="BB251" s="49">
        <v>0</v>
      </c>
      <c r="BC251" s="7">
        <v>0</v>
      </c>
      <c r="BD251" s="50">
        <f t="shared" si="103"/>
        <v>0</v>
      </c>
      <c r="BE251" s="8">
        <f t="shared" si="104"/>
        <v>0</v>
      </c>
      <c r="BF251" s="12">
        <f t="shared" si="105"/>
        <v>0</v>
      </c>
    </row>
    <row r="252" spans="1:58" ht="15" thickBot="1" x14ac:dyDescent="0.35">
      <c r="A252" s="44"/>
      <c r="B252" s="67" t="s">
        <v>17</v>
      </c>
      <c r="C252" s="68">
        <f t="shared" ref="C252:D252" si="108">SUM(C240:C251)</f>
        <v>0</v>
      </c>
      <c r="D252" s="69">
        <f t="shared" si="108"/>
        <v>0</v>
      </c>
      <c r="E252" s="53"/>
      <c r="F252" s="68">
        <f t="shared" ref="F252:G252" si="109">SUM(F240:F251)</f>
        <v>0</v>
      </c>
      <c r="G252" s="69">
        <f t="shared" si="109"/>
        <v>0</v>
      </c>
      <c r="H252" s="53"/>
      <c r="I252" s="68">
        <f t="shared" ref="I252:J252" si="110">SUM(I240:I251)</f>
        <v>0</v>
      </c>
      <c r="J252" s="69">
        <f t="shared" si="110"/>
        <v>0</v>
      </c>
      <c r="K252" s="53"/>
      <c r="L252" s="68">
        <f t="shared" ref="L252:M252" si="111">SUM(L240:L251)</f>
        <v>0</v>
      </c>
      <c r="M252" s="69">
        <f t="shared" si="111"/>
        <v>0</v>
      </c>
      <c r="N252" s="53"/>
      <c r="O252" s="68">
        <f t="shared" ref="O252:P252" si="112">SUM(O240:O251)</f>
        <v>0</v>
      </c>
      <c r="P252" s="69">
        <f t="shared" si="112"/>
        <v>0</v>
      </c>
      <c r="Q252" s="53"/>
      <c r="R252" s="68">
        <f t="shared" ref="R252:S252" si="113">SUM(R240:R251)</f>
        <v>0</v>
      </c>
      <c r="S252" s="69">
        <f t="shared" si="113"/>
        <v>0</v>
      </c>
      <c r="T252" s="53"/>
      <c r="U252" s="68">
        <f t="shared" ref="U252:V252" si="114">SUM(U240:U251)</f>
        <v>0</v>
      </c>
      <c r="V252" s="69">
        <f t="shared" si="114"/>
        <v>0</v>
      </c>
      <c r="W252" s="53"/>
      <c r="X252" s="68">
        <f t="shared" ref="X252:Y252" si="115">SUM(X240:X251)</f>
        <v>0</v>
      </c>
      <c r="Y252" s="69">
        <f t="shared" si="115"/>
        <v>0</v>
      </c>
      <c r="Z252" s="53"/>
      <c r="AA252" s="68">
        <f t="shared" ref="AA252:AB252" si="116">SUM(AA240:AA251)</f>
        <v>0</v>
      </c>
      <c r="AB252" s="69">
        <f t="shared" si="116"/>
        <v>0</v>
      </c>
      <c r="AC252" s="53"/>
      <c r="AD252" s="68">
        <f t="shared" ref="AD252:AE252" si="117">SUM(AD240:AD251)</f>
        <v>0</v>
      </c>
      <c r="AE252" s="69">
        <f t="shared" si="117"/>
        <v>0</v>
      </c>
      <c r="AF252" s="53"/>
      <c r="AG252" s="68">
        <f t="shared" ref="AG252:AH252" si="118">SUM(AG240:AG251)</f>
        <v>0</v>
      </c>
      <c r="AH252" s="69">
        <f t="shared" si="118"/>
        <v>0</v>
      </c>
      <c r="AI252" s="53"/>
      <c r="AJ252" s="68">
        <f t="shared" ref="AJ252:AK252" si="119">SUM(AJ240:AJ251)</f>
        <v>0</v>
      </c>
      <c r="AK252" s="69">
        <f t="shared" si="119"/>
        <v>0</v>
      </c>
      <c r="AL252" s="53"/>
      <c r="AM252" s="68">
        <f t="shared" ref="AM252:AN252" si="120">SUM(AM240:AM251)</f>
        <v>0</v>
      </c>
      <c r="AN252" s="69">
        <f t="shared" si="120"/>
        <v>0</v>
      </c>
      <c r="AO252" s="53"/>
      <c r="AP252" s="68">
        <f t="shared" ref="AP252:AQ252" si="121">SUM(AP240:AP251)</f>
        <v>0</v>
      </c>
      <c r="AQ252" s="69">
        <f t="shared" si="121"/>
        <v>0</v>
      </c>
      <c r="AR252" s="53"/>
      <c r="AS252" s="68">
        <f t="shared" ref="AS252:AT252" si="122">SUM(AS240:AS251)</f>
        <v>0</v>
      </c>
      <c r="AT252" s="69">
        <f t="shared" si="122"/>
        <v>0</v>
      </c>
      <c r="AU252" s="53"/>
      <c r="AV252" s="68">
        <f t="shared" ref="AV252:AW252" si="123">SUM(AV240:AV251)</f>
        <v>0</v>
      </c>
      <c r="AW252" s="69">
        <f t="shared" si="123"/>
        <v>0</v>
      </c>
      <c r="AX252" s="53"/>
      <c r="AY252" s="68">
        <f t="shared" ref="AY252:AZ252" si="124">SUM(AY240:AY251)</f>
        <v>0</v>
      </c>
      <c r="AZ252" s="69">
        <f t="shared" si="124"/>
        <v>0</v>
      </c>
      <c r="BA252" s="53"/>
      <c r="BB252" s="68">
        <f t="shared" ref="BB252:BC252" si="125">SUM(BB240:BB251)</f>
        <v>0</v>
      </c>
      <c r="BC252" s="69">
        <f t="shared" si="125"/>
        <v>0</v>
      </c>
      <c r="BD252" s="53"/>
      <c r="BE252" s="37">
        <f t="shared" si="104"/>
        <v>0</v>
      </c>
      <c r="BF252" s="38">
        <f t="shared" si="105"/>
        <v>0</v>
      </c>
    </row>
  </sheetData>
  <mergeCells count="20">
    <mergeCell ref="AY4:BA4"/>
    <mergeCell ref="BB4:BD4"/>
    <mergeCell ref="X4:Z4"/>
    <mergeCell ref="AA4:AC4"/>
    <mergeCell ref="AD4:AF4"/>
    <mergeCell ref="AG4:AI4"/>
    <mergeCell ref="AS4:AU4"/>
    <mergeCell ref="AV4:AX4"/>
    <mergeCell ref="AM4:AO4"/>
    <mergeCell ref="AP4:AR4"/>
    <mergeCell ref="AJ4:AL4"/>
    <mergeCell ref="A4:B4"/>
    <mergeCell ref="C2:N2"/>
    <mergeCell ref="U4:W4"/>
    <mergeCell ref="C4:E4"/>
    <mergeCell ref="I4:K4"/>
    <mergeCell ref="L4:N4"/>
    <mergeCell ref="R4:T4"/>
    <mergeCell ref="F4:H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1102.90.50 Imports</vt:lpstr>
      <vt:lpstr>1102.90.50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2024-09-02T15:12:39Z</dcterms:modified>
</cp:coreProperties>
</file>